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CIS\SUSTAINABILITY\REPORTING\STARS for 2019\Data Collection Request_Emails\"/>
    </mc:Choice>
  </mc:AlternateContent>
  <bookViews>
    <workbookView xWindow="0" yWindow="0" windowWidth="22905" windowHeight="11160" activeTab="2"/>
  </bookViews>
  <sheets>
    <sheet name="Start" sheetId="1" r:id="rId1"/>
    <sheet name="1) Inventory" sheetId="2" r:id="rId2"/>
    <sheet name="Ontario Tech U Purchases - Jan-" sheetId="6" r:id="rId3"/>
    <sheet name="2) Expenditures" sheetId="3" r:id="rId4"/>
    <sheet name="3) Results" sheetId="4" r:id="rId5"/>
    <sheet name="Criteria" sheetId="5" r:id="rId6"/>
  </sheets>
  <definedNames>
    <definedName name="_xlnm._FilterDatabase" localSheetId="2" hidden="1">'Ontario Tech U Purchases - Jan-'!$A$1:$R$2060</definedName>
  </definedNames>
  <calcPr calcId="162913"/>
</workbook>
</file>

<file path=xl/calcChain.xml><?xml version="1.0" encoding="utf-8"?>
<calcChain xmlns="http://schemas.openxmlformats.org/spreadsheetml/2006/main">
  <c r="R2062" i="6" l="1"/>
  <c r="P2062" i="6"/>
  <c r="P2067" i="6" s="1"/>
  <c r="Q1704" i="6"/>
  <c r="Q1700" i="6"/>
  <c r="Q1699" i="6"/>
  <c r="Q1698" i="6"/>
  <c r="Q1692" i="6"/>
  <c r="Q1691" i="6"/>
  <c r="Q1688" i="6"/>
  <c r="Q1686" i="6"/>
  <c r="Q1685" i="6"/>
  <c r="Q1684" i="6"/>
  <c r="Q1683" i="6"/>
  <c r="Q1682" i="6"/>
  <c r="Q1681" i="6"/>
  <c r="Q1680" i="6"/>
  <c r="Q1679" i="6"/>
  <c r="Q1678" i="6"/>
  <c r="Q1668" i="6"/>
  <c r="Q1667" i="6"/>
  <c r="Q1665" i="6"/>
  <c r="Q1664" i="6"/>
  <c r="Q1663" i="6"/>
  <c r="Q1662" i="6"/>
  <c r="Q1633" i="6"/>
  <c r="Q1632" i="6"/>
  <c r="Q1631" i="6"/>
  <c r="Q1630" i="6"/>
  <c r="Q1627" i="6"/>
  <c r="Q1626" i="6"/>
  <c r="Q1625" i="6"/>
  <c r="Q1624" i="6"/>
  <c r="Q1623" i="6"/>
  <c r="Q1621" i="6"/>
  <c r="Q1620" i="6"/>
  <c r="Q1618" i="6"/>
  <c r="Q1617" i="6"/>
  <c r="Q1611" i="6"/>
  <c r="Q1610" i="6"/>
  <c r="Q1609" i="6"/>
  <c r="Q1608" i="6"/>
  <c r="Q1607" i="6"/>
  <c r="Q1606" i="6"/>
  <c r="Q1603" i="6"/>
  <c r="Q1602" i="6"/>
  <c r="Q1601" i="6"/>
  <c r="Q1600" i="6"/>
  <c r="Q1599" i="6"/>
  <c r="Q1598" i="6"/>
  <c r="Q1597" i="6"/>
  <c r="Q1596" i="6"/>
  <c r="Q1595" i="6"/>
  <c r="Q1594" i="6"/>
  <c r="Q1593" i="6"/>
  <c r="Q1592" i="6"/>
  <c r="Q1591" i="6"/>
  <c r="Q1590" i="6"/>
  <c r="Q1589" i="6"/>
  <c r="Q1588" i="6"/>
  <c r="Q1587" i="6"/>
  <c r="Q1586" i="6"/>
  <c r="Q1547" i="6"/>
  <c r="Q1544" i="6"/>
  <c r="Q1529" i="6"/>
  <c r="Q1528" i="6"/>
  <c r="Q1526" i="6"/>
  <c r="Q1525" i="6"/>
  <c r="Q1524" i="6"/>
  <c r="Q1523" i="6"/>
  <c r="Q1517" i="6"/>
  <c r="Q1516" i="6"/>
  <c r="Q1514" i="6"/>
  <c r="Q1513" i="6"/>
  <c r="Q1512" i="6"/>
  <c r="Q1457" i="6"/>
  <c r="Q1456" i="6"/>
  <c r="Q1449" i="6"/>
  <c r="Q1448" i="6"/>
  <c r="Q1399" i="6"/>
  <c r="Q1398" i="6"/>
  <c r="Q1394" i="6"/>
  <c r="Q1393" i="6"/>
  <c r="Q1378" i="6"/>
  <c r="Q1377" i="6"/>
  <c r="Q1374" i="6"/>
  <c r="Q1373" i="6"/>
  <c r="Q1372" i="6"/>
  <c r="Q1371" i="6"/>
  <c r="Q1367" i="6"/>
  <c r="Q1366" i="6"/>
  <c r="Q1361" i="6"/>
  <c r="Q1344" i="6"/>
  <c r="Q1343" i="6"/>
  <c r="Q1342" i="6"/>
  <c r="Q1341" i="6"/>
  <c r="Q1340" i="6"/>
  <c r="Q1339" i="6"/>
  <c r="Q1338" i="6"/>
  <c r="Q1337" i="6"/>
  <c r="Q1336" i="6"/>
  <c r="Q1328" i="6"/>
  <c r="Q1327" i="6"/>
  <c r="Q1325" i="6"/>
  <c r="Q1324" i="6"/>
  <c r="Q1323" i="6"/>
  <c r="Q1322" i="6"/>
  <c r="Q1321" i="6"/>
  <c r="Q1316" i="6"/>
  <c r="Q1315" i="6"/>
  <c r="Q1314" i="6"/>
  <c r="Q1313" i="6"/>
  <c r="Q1312" i="6"/>
  <c r="Q1309" i="6"/>
  <c r="Q1307" i="6"/>
  <c r="Q1306" i="6"/>
  <c r="Q1305" i="6"/>
  <c r="Q1304" i="6"/>
  <c r="Q1303" i="6"/>
  <c r="Q1285" i="6"/>
  <c r="Q1284" i="6"/>
  <c r="Q1283" i="6"/>
  <c r="Q1275" i="6"/>
  <c r="Q1274" i="6"/>
  <c r="Q1273" i="6"/>
  <c r="Q1272" i="6"/>
  <c r="Q1265" i="6"/>
  <c r="Q1264" i="6"/>
  <c r="K12" i="3"/>
  <c r="K11" i="3"/>
  <c r="K10" i="3"/>
  <c r="J3" i="4" s="1"/>
  <c r="K8" i="3"/>
  <c r="K7" i="3"/>
  <c r="C3" i="4" s="1"/>
  <c r="K6" i="3"/>
  <c r="J2" i="3"/>
  <c r="J5" i="2"/>
  <c r="J4" i="2"/>
  <c r="Q2062" i="6" l="1"/>
  <c r="P2064" i="6" s="1"/>
</calcChain>
</file>

<file path=xl/comments1.xml><?xml version="1.0" encoding="utf-8"?>
<comments xmlns="http://schemas.openxmlformats.org/spreadsheetml/2006/main">
  <authors>
    <author/>
  </authors>
  <commentList>
    <comment ref="G13" authorId="0" shapeId="0">
      <text>
        <r>
          <rPr>
            <sz val="10"/>
            <color rgb="FF000000"/>
            <rFont val="Arial"/>
            <family val="2"/>
          </rPr>
          <t>See Criteria tab for a list of recognized standards. If a product qualifies as Third Party Verified, there is no need to assess whether it is Local &amp; Community-Based or not.</t>
        </r>
      </text>
    </comment>
    <comment ref="I13" authorId="0" shapeId="0">
      <text>
        <r>
          <rPr>
            <sz val="10"/>
            <color rgb="FF000000"/>
            <rFont val="Arial"/>
            <family val="2"/>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authors>
    <author/>
  </authors>
  <commentList>
    <comment ref="B4" authorId="0" shapeId="0">
      <text>
        <r>
          <rPr>
            <sz val="10"/>
            <color rgb="FF000000"/>
            <rFont val="Arial"/>
            <family val="2"/>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text>
        <r>
          <rPr>
            <sz val="10"/>
            <color rgb="FF000000"/>
            <rFont val="Arial"/>
            <family val="2"/>
          </rPr>
          <t>For example, USD, CAD, EUR, and so on.</t>
        </r>
      </text>
    </comment>
    <comment ref="B7" authorId="0" shapeId="0">
      <text>
        <r>
          <rPr>
            <sz val="10"/>
            <color rgb="FF000000"/>
            <rFont val="Arial"/>
            <family val="2"/>
          </rPr>
          <t>Please note that a product may only qualify in one category. Include here all products that are Third Party Verified, irrespective of geographic origin.</t>
        </r>
      </text>
    </comment>
    <comment ref="B8" authorId="0" shapeId="0">
      <text>
        <r>
          <rPr>
            <sz val="10"/>
            <color rgb="FF000000"/>
            <rFont val="Arial"/>
            <family val="2"/>
          </rPr>
          <t>Please note that a product may only qualify in one category. A product that is both certified and local must be counted in the Third Party Verified category, not here.</t>
        </r>
      </text>
    </comment>
    <comment ref="B11" authorId="0" shapeId="0">
      <text>
        <r>
          <rPr>
            <sz val="10"/>
            <color rgb="FF000000"/>
            <rFont val="Arial"/>
            <family val="2"/>
          </rPr>
          <t>Please note that a product may only qualify in one category. Include here all products that are Third Party Verified, irrespective of geographic origin.</t>
        </r>
      </text>
    </comment>
    <comment ref="B12" authorId="0" shapeId="0">
      <text>
        <r>
          <rPr>
            <sz val="10"/>
            <color rgb="FF000000"/>
            <rFont val="Arial"/>
            <family val="2"/>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<sst xmlns="http://schemas.openxmlformats.org/spreadsheetml/2006/main" count="26692" uniqueCount="6191">
  <si>
    <t>Expenditures</t>
  </si>
  <si>
    <t>STARS 2.1 Food and Beverage Purchasing Inventory</t>
  </si>
  <si>
    <t>This tool was produced to provide a consistent format for STARS participants to document their expenditures on more sustainable food and beverage products.</t>
  </si>
  <si>
    <t>This file is read-only. To save for editing or sharing with data providers, select:</t>
  </si>
  <si>
    <t>If the contractor or supplier does not allow public disclosure of aggregate expenditures, hide this sheet before uploading to the STARS Reporting Tool.</t>
  </si>
  <si>
    <t>File &gt; Make a copy (Google Drive users)</t>
  </si>
  <si>
    <t>or</t>
  </si>
  <si>
    <t>File &gt; Download As &gt; Microsoft Excel</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</si>
  <si>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</si>
  <si>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</si>
  <si>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</si>
  <si>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</si>
  <si>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Reporting period</t>
  </si>
  <si>
    <t>3) Report results (Results tab) and upooad this spreadsheet as documentation in the online STARS Reporting Tool.</t>
  </si>
  <si>
    <t>Institution</t>
  </si>
  <si>
    <t>Currency used</t>
  </si>
  <si>
    <t>Total food and beverage expenditures during the reporting period</t>
  </si>
  <si>
    <t>Products that qualify as Third Party Verified and/or Local &amp; Community-Based</t>
  </si>
  <si>
    <t>Proportion of total, by type</t>
  </si>
  <si>
    <t>Total food and beverage expenditures</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</si>
  <si>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</si>
  <si>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</si>
  <si>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</si>
  <si>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</si>
  <si>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</si>
  <si>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</si>
  <si>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</si>
  <si>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Conventional</t>
  </si>
  <si>
    <t>Third Party Verified?</t>
  </si>
  <si>
    <t>Standard(s) met (e.g. Certified Organic, Fairtrade certified)</t>
  </si>
  <si>
    <t>Local &amp; Community-Based?</t>
  </si>
  <si>
    <t>Information justifying inclusion of the product (i.e. ownership, size, distance, production methods)</t>
  </si>
  <si>
    <t>Example Distributor</t>
  </si>
  <si>
    <t>Expenditures on products that qualify in the Third Party Verified category</t>
  </si>
  <si>
    <t>Orchard Organic Farm</t>
  </si>
  <si>
    <t>Apples</t>
  </si>
  <si>
    <t>Third Party Verified</t>
  </si>
  <si>
    <t>Expenditures on products that qualify in the Local &amp; Community Based category</t>
  </si>
  <si>
    <t>Yes</t>
  </si>
  <si>
    <t>Certified Organic</t>
  </si>
  <si>
    <t>Local &amp; Community-Based</t>
  </si>
  <si>
    <t>No</t>
  </si>
  <si>
    <t>Excelsior Farms</t>
  </si>
  <si>
    <t>Farm Fresh Eggs</t>
  </si>
  <si>
    <t>Expenditures on animal products during the reporting period</t>
  </si>
  <si>
    <t>Eggs - cage free</t>
  </si>
  <si>
    <t>Small-scale, family owned and operated farm located wthin 30 miles. Not permitted as a CAFO according to state database.</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</si>
  <si>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</si>
  <si>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</si>
  <si>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</si>
  <si>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</si>
  <si>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</si>
  <si>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</si>
  <si>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</si>
  <si>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</si>
  <si>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</si>
  <si>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</si>
  <si>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</si>
  <si>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</si>
  <si>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</si>
  <si>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</si>
  <si>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</si>
  <si>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</si>
  <si>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family val="2"/>
      </rPr>
      <t xml:space="preserve"> Producer must be a privately or cooperatively owned enterprise. Wild-caught seafood must come from owner-operated boats.
</t>
    </r>
    <r>
      <rPr>
        <b/>
        <sz val="10"/>
        <rFont val="Arial"/>
        <family val="2"/>
      </rPr>
      <t>B. Size.</t>
    </r>
    <r>
      <rPr>
        <sz val="10"/>
        <color rgb="FF000000"/>
        <rFont val="Arial"/>
        <family val="2"/>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family val="2"/>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</si>
  <si>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</si>
  <si>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</si>
  <si>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</si>
  <si>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</si>
  <si>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Producing company must gross $50 million (US/Canadian) per year or less.
</t>
    </r>
    <r>
      <rPr>
        <b/>
        <sz val="10"/>
        <rFont val="Arial"/>
        <family val="2"/>
      </rPr>
      <t>C. Distance.</t>
    </r>
    <r>
      <rPr>
        <sz val="10"/>
        <color rgb="FF000000"/>
        <rFont val="Arial"/>
        <family val="2"/>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family val="2"/>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</si>
  <si>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</si>
  <si>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</si>
  <si>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</si>
  <si>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</si>
  <si>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</si>
  <si>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</si>
  <si>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2018</t>
  </si>
  <si>
    <t>CAD</t>
  </si>
  <si>
    <t>MAJORGROUP2</t>
  </si>
  <si>
    <t>MINORGROUP</t>
  </si>
  <si>
    <t>SUPNAME</t>
  </si>
  <si>
    <t>DISTRIBUTOR</t>
  </si>
  <si>
    <t>DISTRITEM</t>
  </si>
  <si>
    <t>BRAND</t>
  </si>
  <si>
    <t>SCC</t>
  </si>
  <si>
    <t>NAME</t>
  </si>
  <si>
    <t>POO</t>
  </si>
  <si>
    <t>POP</t>
  </si>
  <si>
    <t>SUSTAINABILITY1</t>
  </si>
  <si>
    <t>SUSTAINABILITY2</t>
  </si>
  <si>
    <t>PACKSIZE</t>
  </si>
  <si>
    <t>COMMENTS</t>
  </si>
  <si>
    <t>UNIT</t>
  </si>
  <si>
    <t>TOTAMT</t>
  </si>
  <si>
    <t>Local Community Based</t>
  </si>
  <si>
    <t>3rd Party Verified Sustainable</t>
  </si>
  <si>
    <t>BACK BACON</t>
  </si>
  <si>
    <t>PEAMEAL SLICED 20901</t>
  </si>
  <si>
    <t>ELITE MEAT COMPANY</t>
  </si>
  <si>
    <t>SYSCO CENTRAL ONTARIO</t>
  </si>
  <si>
    <t>ELITEMT</t>
  </si>
  <si>
    <t>'10871614215053</t>
  </si>
  <si>
    <t>BACON CANADIAN PEAMEAL SLI 5MM</t>
  </si>
  <si>
    <t>NONE</t>
  </si>
  <si>
    <t>5 KG</t>
  </si>
  <si>
    <t>Ajax, ON</t>
  </si>
  <si>
    <t>CS</t>
  </si>
  <si>
    <t>'10871614217057</t>
  </si>
  <si>
    <t>BACON CANADIAN PEAMEAL 7MM SLI</t>
  </si>
  <si>
    <t>5KG</t>
  </si>
  <si>
    <t>BACON</t>
  </si>
  <si>
    <t>TURKEY/CHICKEN BACON 20901</t>
  </si>
  <si>
    <t>EXCELDOR FOODS LTD.</t>
  </si>
  <si>
    <t>PHFOODS</t>
  </si>
  <si>
    <t>'10065822412780</t>
  </si>
  <si>
    <t>BACON TURKEY STY</t>
  </si>
  <si>
    <t>CA</t>
  </si>
  <si>
    <t>ON</t>
  </si>
  <si>
    <t>80% raw material from ON</t>
  </si>
  <si>
    <t xml:space="preserve"> </t>
  </si>
  <si>
    <t>COOKED BACON 20901</t>
  </si>
  <si>
    <t>LEADBETTER FOODS INC.</t>
  </si>
  <si>
    <t>LEADBTR</t>
  </si>
  <si>
    <t>'90873587009000</t>
  </si>
  <si>
    <t>BACON END SIDE SLAB DBL SMK</t>
  </si>
  <si>
    <t>2/1 PC</t>
  </si>
  <si>
    <t>KG</t>
  </si>
  <si>
    <t>RAW BACON 20901</t>
  </si>
  <si>
    <t>OLYMEL FOODS/GALCO</t>
  </si>
  <si>
    <t>BQB</t>
  </si>
  <si>
    <t>'10057459924798</t>
  </si>
  <si>
    <t>BACON SLICED 18/22 SODIUM RED</t>
  </si>
  <si>
    <t>IT</t>
  </si>
  <si>
    <t>QC</t>
  </si>
  <si>
    <t>Can be processed in ON too</t>
  </si>
  <si>
    <t>SYS REL</t>
  </si>
  <si>
    <t>'00734730476261</t>
  </si>
  <si>
    <t>BACON PRECOOKED SNDWCH SLI CDN</t>
  </si>
  <si>
    <t>2/150CT/1KG</t>
  </si>
  <si>
    <t>' '</t>
  </si>
  <si>
    <t>SYS CLS</t>
  </si>
  <si>
    <t>'00734730476582</t>
  </si>
  <si>
    <t>BACON SLICED CC 16-18 GF CDN</t>
  </si>
  <si>
    <t>PRINCE</t>
  </si>
  <si>
    <t>'10061853038180</t>
  </si>
  <si>
    <t>BACON PRECOOKED 18/22 550 SLI</t>
  </si>
  <si>
    <t>4 KG</t>
  </si>
  <si>
    <t>BAKING SUPPLIES</t>
  </si>
  <si>
    <t>COCONUT PRODUCTS (ALL) 20903</t>
  </si>
  <si>
    <t xml:space="preserve">CALKINS &amp; BURKE LTD                </t>
  </si>
  <si>
    <t>JADE MT</t>
  </si>
  <si>
    <t>'10734730508426</t>
  </si>
  <si>
    <t>MILK COCONUT 17-19% W P60 CDN</t>
  </si>
  <si>
    <t>24/400 ML</t>
  </si>
  <si>
    <t>CONCENTRATE-LEMON/LIME 20903</t>
  </si>
  <si>
    <t>CANADA DRY MOTT'S INC.</t>
  </si>
  <si>
    <t>REALEMN</t>
  </si>
  <si>
    <t>'10065912581068</t>
  </si>
  <si>
    <t>JUICE LEMON</t>
  </si>
  <si>
    <t>2/3.8 LT</t>
  </si>
  <si>
    <t>REALEMON</t>
  </si>
  <si>
    <t>'10065912581211</t>
  </si>
  <si>
    <t>12X945 ML</t>
  </si>
  <si>
    <t>REALIME</t>
  </si>
  <si>
    <t>'10065912581228</t>
  </si>
  <si>
    <t>JUICE LIME</t>
  </si>
  <si>
    <t>12X440 ML</t>
  </si>
  <si>
    <t>CHOCOLATE CHIPS/SLABS 20903</t>
  </si>
  <si>
    <t>DAVID ROBERTS FOOD CORPORATION</t>
  </si>
  <si>
    <t>DAVROB</t>
  </si>
  <si>
    <t>'10067261132106</t>
  </si>
  <si>
    <t>CHOCOLATE CHIP WHT</t>
  </si>
  <si>
    <t>BC</t>
  </si>
  <si>
    <t>2/1.5 KG</t>
  </si>
  <si>
    <t>COCOA 20903</t>
  </si>
  <si>
    <t>'00734730026459</t>
  </si>
  <si>
    <t>COCOA PWDR 10/12% CANADA</t>
  </si>
  <si>
    <t>3/1 KG</t>
  </si>
  <si>
    <t>'10067261130768</t>
  </si>
  <si>
    <t>COCOA PWDR 22/24BF</t>
  </si>
  <si>
    <t>3 KG</t>
  </si>
  <si>
    <t>'10734730157198</t>
  </si>
  <si>
    <t>CHOCOLATE CHIP CMPD 1000 CT</t>
  </si>
  <si>
    <t>2/1.5KG</t>
  </si>
  <si>
    <t>INGREDIENTS-BAKING 20903</t>
  </si>
  <si>
    <t>'10067261080162</t>
  </si>
  <si>
    <t>NUT WALNUT HALVES AND PCS</t>
  </si>
  <si>
    <t>US</t>
  </si>
  <si>
    <t>3/1KG</t>
  </si>
  <si>
    <t>'10734730157204</t>
  </si>
  <si>
    <t>CHOCOLATE CHIP SM SWT 1000 CDN</t>
  </si>
  <si>
    <t>CHOCOLATE/CANDY SPRINKLES 20903</t>
  </si>
  <si>
    <t>'10067261131703</t>
  </si>
  <si>
    <t>SPRINKLE CHOCOLATE FLAVOURED</t>
  </si>
  <si>
    <t>'10067261131710</t>
  </si>
  <si>
    <t>SPRINKLE RAINBOW</t>
  </si>
  <si>
    <t>BAKING SODA/POWDER 20903</t>
  </si>
  <si>
    <t xml:space="preserve">FLEISHMANS(SPECIALTY BRANDS)       </t>
  </si>
  <si>
    <t>PINNACL</t>
  </si>
  <si>
    <t>'10754715024161</t>
  </si>
  <si>
    <t>POWDER BAKING</t>
  </si>
  <si>
    <t>4/5 KG</t>
  </si>
  <si>
    <t>HERSHEY CANADA INC.</t>
  </si>
  <si>
    <t>HERSHEY</t>
  </si>
  <si>
    <t>'10056600004327</t>
  </si>
  <si>
    <t>CHOCOLATE CHIP MINI SEMI-SWEET</t>
  </si>
  <si>
    <t>10 KG</t>
  </si>
  <si>
    <t>LA CIE MCCORMICK CANADA CO.,</t>
  </si>
  <si>
    <t>CLUBHSE</t>
  </si>
  <si>
    <t>'10066200912670</t>
  </si>
  <si>
    <t>BAKING SODA</t>
  </si>
  <si>
    <t>12/1.14KG</t>
  </si>
  <si>
    <t>IMP/MCC</t>
  </si>
  <si>
    <t>'10074865448922</t>
  </si>
  <si>
    <t>SPICE SESAME SEED CDN</t>
  </si>
  <si>
    <t>12/575 GR</t>
  </si>
  <si>
    <t>CHOCOLATE 20906</t>
  </si>
  <si>
    <t xml:space="preserve">LINDT CHOCOLATES                   </t>
  </si>
  <si>
    <t>LINDT</t>
  </si>
  <si>
    <t>'07610400068949</t>
  </si>
  <si>
    <t>CHOCOLATE BITTER 58% WAFR</t>
  </si>
  <si>
    <t>4/2500GM</t>
  </si>
  <si>
    <t>CORN STARCH 20903</t>
  </si>
  <si>
    <t xml:space="preserve">MANTAB                             </t>
  </si>
  <si>
    <t>REDFTHR</t>
  </si>
  <si>
    <t>'10069821077025</t>
  </si>
  <si>
    <t>CORNSTARCH MEL</t>
  </si>
  <si>
    <t>5/5 KG</t>
  </si>
  <si>
    <t>ICING, GLAZE 20903</t>
  </si>
  <si>
    <t>RICH PRODUCTS OF CANADA LTD.</t>
  </si>
  <si>
    <t>RICHS</t>
  </si>
  <si>
    <t>'00049800099760</t>
  </si>
  <si>
    <t>ICING VANILLA HT N ICE</t>
  </si>
  <si>
    <t>12 LB</t>
  </si>
  <si>
    <t>'00049800099777</t>
  </si>
  <si>
    <t>ICING CHOCOLATE HT N ICE</t>
  </si>
  <si>
    <t>'00057592723893</t>
  </si>
  <si>
    <t>ICING VANILLA RICH&amp;SMOOTH</t>
  </si>
  <si>
    <t>6.8 KG</t>
  </si>
  <si>
    <t>SHAFER-HAGGART LTD.</t>
  </si>
  <si>
    <t>SUCCESS</t>
  </si>
  <si>
    <t>'20066942359303</t>
  </si>
  <si>
    <t>MILK COCONUT</t>
  </si>
  <si>
    <t>12/400 ML</t>
  </si>
  <si>
    <t>'20066942359358</t>
  </si>
  <si>
    <t>6/2.84LT</t>
  </si>
  <si>
    <t>CHERRIES 20903</t>
  </si>
  <si>
    <t>WHYTE'S FOOD CORPORATION INC.</t>
  </si>
  <si>
    <t>'10074865903131</t>
  </si>
  <si>
    <t>CHERRY MARA CKTAIL W/STEM</t>
  </si>
  <si>
    <t>2/4 LTR</t>
  </si>
  <si>
    <t>BEEF</t>
  </si>
  <si>
    <t>PHILLI STYLE 20901</t>
  </si>
  <si>
    <t>ADVANCEPIERRE FOODS INC</t>
  </si>
  <si>
    <t>'00734730005577</t>
  </si>
  <si>
    <t>BEEF STEAK PHILLY THIN SLC CAN</t>
  </si>
  <si>
    <t>40/113 GR</t>
  </si>
  <si>
    <t>BURGERS 20901</t>
  </si>
  <si>
    <t>CARDINAL MEAT SPECIALISTS LTD.</t>
  </si>
  <si>
    <t>FRFIMPC</t>
  </si>
  <si>
    <t>'00074865979429</t>
  </si>
  <si>
    <t>BEEF BURGER HMSTL 78% 4 OZ</t>
  </si>
  <si>
    <t>80/113G</t>
  </si>
  <si>
    <t>'00074865979443</t>
  </si>
  <si>
    <t>BEEF BURGER HMSTL 78% 6.2 OZ</t>
  </si>
  <si>
    <t>52/176G</t>
  </si>
  <si>
    <t>CARDNL</t>
  </si>
  <si>
    <t>'10063351016028</t>
  </si>
  <si>
    <t>BEEF BURGER MINI 1.6 OZ</t>
  </si>
  <si>
    <t>48/1.6OZ</t>
  </si>
  <si>
    <t>GROUND BEEF 20901</t>
  </si>
  <si>
    <t>CARGILL MEAT SOLUTIONS CORPORATION</t>
  </si>
  <si>
    <t>BETTRBF</t>
  </si>
  <si>
    <t>'90061741027131</t>
  </si>
  <si>
    <t>BEEF GROUND MED 78%</t>
  </si>
  <si>
    <t>2/2.5KGA</t>
  </si>
  <si>
    <t>'90061741027278</t>
  </si>
  <si>
    <t>BEEF GROUND LEAN 84%</t>
  </si>
  <si>
    <t>OUTSIDE / SRLN-TIP  /TOP BUTT / HIP 20901</t>
  </si>
  <si>
    <t>BCHBLKC</t>
  </si>
  <si>
    <t>'90734730540743</t>
  </si>
  <si>
    <t>BEEF BRISKET AA CDN</t>
  </si>
  <si>
    <t>4PC</t>
  </si>
  <si>
    <t xml:space="preserve">IBP                                </t>
  </si>
  <si>
    <t>'90074865876554</t>
  </si>
  <si>
    <t>BEEF TOP SIRL BUTT 1/4" AA</t>
  </si>
  <si>
    <t>AB</t>
  </si>
  <si>
    <t>3/10-13#</t>
  </si>
  <si>
    <t>INSIDE ROUND 20901</t>
  </si>
  <si>
    <t xml:space="preserve">LAKESIDE PACKERS                   </t>
  </si>
  <si>
    <t>'90074865876585</t>
  </si>
  <si>
    <t>2/18-26#</t>
  </si>
  <si>
    <t>TENDERLOIN 20901</t>
  </si>
  <si>
    <t>'90074865930584</t>
  </si>
  <si>
    <t>4/5#UP</t>
  </si>
  <si>
    <t>BURGERS - COOKED 20901</t>
  </si>
  <si>
    <t>MAPLE LEAF CONSUMER FOODS</t>
  </si>
  <si>
    <t>JMSHNDR</t>
  </si>
  <si>
    <t>'00062000415222</t>
  </si>
  <si>
    <t>BEEF BURGER BROILED QF</t>
  </si>
  <si>
    <t>54/3 OZ</t>
  </si>
  <si>
    <t xml:space="preserve"> Australia/NZ, Canada, U.S.</t>
  </si>
  <si>
    <t>'00062000416106</t>
  </si>
  <si>
    <t>BEEF BURGER CHARBR FULLY CKD</t>
  </si>
  <si>
    <t>40/4 OZ</t>
  </si>
  <si>
    <t>MEATBALLS 20901</t>
  </si>
  <si>
    <t>MAPLELF</t>
  </si>
  <si>
    <t>'10063100505582</t>
  </si>
  <si>
    <t>MEATBALL ITALIAN .5 OZ CKD</t>
  </si>
  <si>
    <t>4.54KG</t>
  </si>
  <si>
    <t>Canada/US</t>
  </si>
  <si>
    <t>STIR FRY 20901</t>
  </si>
  <si>
    <t>'10063100643680</t>
  </si>
  <si>
    <t>BEEF STRIP 3/8" THICK COOKED</t>
  </si>
  <si>
    <t>2/2 KG</t>
  </si>
  <si>
    <t>OTHER 20901</t>
  </si>
  <si>
    <t>'00063100269852</t>
  </si>
  <si>
    <t>BEEF PLD PULLED W/NAT INGRDNT</t>
  </si>
  <si>
    <t>4KG</t>
  </si>
  <si>
    <t>STRIPLOIN / RIBEYE 20901</t>
  </si>
  <si>
    <t xml:space="preserve">NORWICH PACKERS LTD.               </t>
  </si>
  <si>
    <t>NORPAC</t>
  </si>
  <si>
    <t>'00621181385986</t>
  </si>
  <si>
    <t>BEEF SHORT RIB 3 BONE</t>
  </si>
  <si>
    <t>PHILADELPHIA COOKED STEAK CO.</t>
  </si>
  <si>
    <t>PHILADELPH</t>
  </si>
  <si>
    <t>'10616952150044</t>
  </si>
  <si>
    <t>STEAK PHILLY ORIG WOW SEAS 4OZ</t>
  </si>
  <si>
    <t>10LB</t>
  </si>
  <si>
    <t>DICED BEEF 20901</t>
  </si>
  <si>
    <t>PREMIER MEAT PACKERS</t>
  </si>
  <si>
    <t>PREMIER</t>
  </si>
  <si>
    <t>'10772182135302</t>
  </si>
  <si>
    <t>BEEF DICED MACH CUT 1"</t>
  </si>
  <si>
    <t>55% AB, 25% ON, 20% USA</t>
  </si>
  <si>
    <t>'10772182135333</t>
  </si>
  <si>
    <t>BEEF DICED MACH CUT 1/2"</t>
  </si>
  <si>
    <t>'10772182785118</t>
  </si>
  <si>
    <t>BEEF STRIP FAJ SEASONED</t>
  </si>
  <si>
    <t>2/2.5 KG</t>
  </si>
  <si>
    <t>Beef is 55% AB, 25% ON, 20% USA</t>
  </si>
  <si>
    <t>QSEL</t>
  </si>
  <si>
    <t>'10772182135050</t>
  </si>
  <si>
    <t>BEEF DICED 1/2 HALAL</t>
  </si>
  <si>
    <t>1/5KG</t>
  </si>
  <si>
    <t xml:space="preserve">RYDING REGENCY                     </t>
  </si>
  <si>
    <t>RYDING</t>
  </si>
  <si>
    <t>'90778416195148</t>
  </si>
  <si>
    <t>BEEF ROUND INSIDE AAA HALAL</t>
  </si>
  <si>
    <t>9 KG</t>
  </si>
  <si>
    <t>BEEF ROUND INSIDE AAA HALAL FZ</t>
  </si>
  <si>
    <t>PORTION STEAKS 20901</t>
  </si>
  <si>
    <t>SYSCO FINE MEATS TORONTO</t>
  </si>
  <si>
    <t>HNYMAN</t>
  </si>
  <si>
    <t>'00776977005309</t>
  </si>
  <si>
    <t>STEAK STRIPLOIN AA CC 8 OZ</t>
  </si>
  <si>
    <t>24/226 GR</t>
  </si>
  <si>
    <t>SYSFNMT</t>
  </si>
  <si>
    <t>'90776977012423</t>
  </si>
  <si>
    <t>BEEF FLANK RBX</t>
  </si>
  <si>
    <t>10 CT</t>
  </si>
  <si>
    <t>SATAY 20901</t>
  </si>
  <si>
    <t>'00776977005057</t>
  </si>
  <si>
    <t>BEEF SKEWER SATAY</t>
  </si>
  <si>
    <t>100/25 GR</t>
  </si>
  <si>
    <t>SYSCO PRIVATE LABEL</t>
  </si>
  <si>
    <t>AREZZIO</t>
  </si>
  <si>
    <t>'00734730628905</t>
  </si>
  <si>
    <t>MEATBALL BEEF 1 OZ</t>
  </si>
  <si>
    <t>2/5LB</t>
  </si>
  <si>
    <t>BISCUITS</t>
  </si>
  <si>
    <t>LADY FINGERS 20903</t>
  </si>
  <si>
    <t>AMERICAN ROLAND FOOD</t>
  </si>
  <si>
    <t>ROLAND</t>
  </si>
  <si>
    <t>'10041224711003</t>
  </si>
  <si>
    <t>LADY FINGER</t>
  </si>
  <si>
    <t>20/3.5OZ</t>
  </si>
  <si>
    <t>BULK 20903</t>
  </si>
  <si>
    <t>DARE FOODS LTD.</t>
  </si>
  <si>
    <t>DARE</t>
  </si>
  <si>
    <t>'60063348070908</t>
  </si>
  <si>
    <t>COOKIE BANANA BREAD BEAR PAW</t>
  </si>
  <si>
    <t>6/480 GM</t>
  </si>
  <si>
    <t>SPECIALTY 20903</t>
  </si>
  <si>
    <t>UN-ASSIGNED SUPPLIER</t>
  </si>
  <si>
    <t>MOMBEST</t>
  </si>
  <si>
    <t>'00622297510071</t>
  </si>
  <si>
    <t>COOKIE BISCOTTI ALMOND HAZLNUT</t>
  </si>
  <si>
    <t>25CT</t>
  </si>
  <si>
    <t>VENTURA FOODS LLC</t>
  </si>
  <si>
    <t>VENTURA</t>
  </si>
  <si>
    <t>'10068761017016</t>
  </si>
  <si>
    <t>COOKIE FORTUNE INDW</t>
  </si>
  <si>
    <t>6 LB</t>
  </si>
  <si>
    <t>Flour-Canada; Water-Ontario; Surgar S&amp;Cen.America</t>
  </si>
  <si>
    <t>BUTTER</t>
  </si>
  <si>
    <t>PORTION 20904</t>
  </si>
  <si>
    <t>GAY LEA</t>
  </si>
  <si>
    <t>WHLFARM</t>
  </si>
  <si>
    <t>'00074865543910</t>
  </si>
  <si>
    <t>BUTTER POT CAN</t>
  </si>
  <si>
    <t>600/6.5 GR</t>
  </si>
  <si>
    <t>'00074865544177</t>
  </si>
  <si>
    <t>BUTTER POT WHPD CAN</t>
  </si>
  <si>
    <t>600/4.5 GR</t>
  </si>
  <si>
    <t>PARMALAT DAIRY &amp; BAKERY INC.</t>
  </si>
  <si>
    <t>LACTANT</t>
  </si>
  <si>
    <t>'10066096324878</t>
  </si>
  <si>
    <t>BUTTER CUP</t>
  </si>
  <si>
    <t>600/6.5 GM</t>
  </si>
  <si>
    <t>Processing in: ON, MB</t>
  </si>
  <si>
    <t>BLOCKS 20904</t>
  </si>
  <si>
    <t>SAPUTO DAIRY PRODUCTS CANADA G.P.</t>
  </si>
  <si>
    <t>'10734730492114</t>
  </si>
  <si>
    <t>BUTTER UNSLT CDN</t>
  </si>
  <si>
    <t>25/454 GM</t>
  </si>
  <si>
    <t>CANNED MEALS</t>
  </si>
  <si>
    <t>BEANS 20906</t>
  </si>
  <si>
    <t>BONDUELLE CANADA INC.</t>
  </si>
  <si>
    <t>PAULA</t>
  </si>
  <si>
    <t>'10055686100084</t>
  </si>
  <si>
    <t>BEAN BAKED VEGTRN TOMATO SAUCE</t>
  </si>
  <si>
    <t>KRAFT HEINZ CANADA ULC ( HEINZ BRANDS)</t>
  </si>
  <si>
    <t>HEINZ</t>
  </si>
  <si>
    <t>'10057000007062</t>
  </si>
  <si>
    <t>BEAN BAKED IN TOMATO SAUCE</t>
  </si>
  <si>
    <t>12/48 OZ</t>
  </si>
  <si>
    <t>CANNED SEAFOOD</t>
  </si>
  <si>
    <t>TUNA POUCH PACK 20906</t>
  </si>
  <si>
    <t>ADMIRAL</t>
  </si>
  <si>
    <t>'20066942383001</t>
  </si>
  <si>
    <t>TUNA LIGHT FLAKED IN POUCH</t>
  </si>
  <si>
    <t>6/1.22 KG</t>
  </si>
  <si>
    <t>CEREALS</t>
  </si>
  <si>
    <t>COLD BULK 20906</t>
  </si>
  <si>
    <t>KELLOGG CANADA INC.</t>
  </si>
  <si>
    <t>KELLOGG</t>
  </si>
  <si>
    <t>'00064100009240</t>
  </si>
  <si>
    <t>CEREAL FROOT LOOP SLEEVE</t>
  </si>
  <si>
    <t>6/875 GM</t>
  </si>
  <si>
    <t>'00064100009264</t>
  </si>
  <si>
    <t>CEREAL RAISIN BRAN SLEEVE</t>
  </si>
  <si>
    <t>6/1325GM</t>
  </si>
  <si>
    <t>'00064100009417</t>
  </si>
  <si>
    <t>CEREAL RICE KRISPIES SLEEVE</t>
  </si>
  <si>
    <t>6/700 GM</t>
  </si>
  <si>
    <t>'00064100589933</t>
  </si>
  <si>
    <t>CEREAL RICE KRISPIES</t>
  </si>
  <si>
    <t>14/640 GR</t>
  </si>
  <si>
    <t>'00064100595736</t>
  </si>
  <si>
    <t>CEREAL CORN POPS JMBO PK</t>
  </si>
  <si>
    <t>14/730 GR</t>
  </si>
  <si>
    <t>'10064100218847</t>
  </si>
  <si>
    <t>CEREAL RAISIN BRAN</t>
  </si>
  <si>
    <t>70X51 GR</t>
  </si>
  <si>
    <t>KELLOG</t>
  </si>
  <si>
    <t>'00064100106529</t>
  </si>
  <si>
    <t>CEREAL SPECIAL K SLEEVE PK</t>
  </si>
  <si>
    <t>4/896GM</t>
  </si>
  <si>
    <t>'00064100108073</t>
  </si>
  <si>
    <t>CEREAL CORN FLAKES SLEEVE PK</t>
  </si>
  <si>
    <t>4/728GM</t>
  </si>
  <si>
    <t>'00064100108097</t>
  </si>
  <si>
    <t>CEREAL FROSTED FLAKES SLEEVE</t>
  </si>
  <si>
    <t>4/1120GM</t>
  </si>
  <si>
    <t>KELLOGGS</t>
  </si>
  <si>
    <t>'00064100108189</t>
  </si>
  <si>
    <t>CEREAL CORN FLAKES</t>
  </si>
  <si>
    <t>6 x 1220G</t>
  </si>
  <si>
    <t>COLD PORTIONS 20906</t>
  </si>
  <si>
    <t>'00064100109490</t>
  </si>
  <si>
    <t>CEREAL ASSORTED INDIV</t>
  </si>
  <si>
    <t>70/30 GM</t>
  </si>
  <si>
    <t>KELLOGG'S</t>
  </si>
  <si>
    <t>'00064100113411</t>
  </si>
  <si>
    <t>CEREAL GRANOLA SPECIAL K BULK</t>
  </si>
  <si>
    <t>4X1400G</t>
  </si>
  <si>
    <t>HOT PORTIONS 20906</t>
  </si>
  <si>
    <t>PEPSICO CANADA-FRITO LAY PRODUCTS</t>
  </si>
  <si>
    <t>FRITO-LAY</t>
  </si>
  <si>
    <t>'10055577013059</t>
  </si>
  <si>
    <t>OATMEAL INSTANT APPLECIN QUAKE</t>
  </si>
  <si>
    <t>12X55GM</t>
  </si>
  <si>
    <t>HOT BULK 20906</t>
  </si>
  <si>
    <t>PEPSICO CANADA-QUAKER PRODUCTS</t>
  </si>
  <si>
    <t>QUAKER</t>
  </si>
  <si>
    <t>'10055577101688</t>
  </si>
  <si>
    <t>CEREAL OAT QUICK PKG</t>
  </si>
  <si>
    <t>10/2.25KG</t>
  </si>
  <si>
    <t>'10055577013066</t>
  </si>
  <si>
    <t>OATMEAL INSTANT MPBRNSUGR QUAK</t>
  </si>
  <si>
    <t>12/48 GR</t>
  </si>
  <si>
    <t>CHEESE</t>
  </si>
  <si>
    <t>SNACKS 20904</t>
  </si>
  <si>
    <t>AGROPUR COOPERATIVE, FINE CHEESE BU</t>
  </si>
  <si>
    <t>AGROPUR</t>
  </si>
  <si>
    <t>'00373780803872</t>
  </si>
  <si>
    <t>CHEESE BABYBEL MINI</t>
  </si>
  <si>
    <t>96/22 GR</t>
  </si>
  <si>
    <t>'03073780838726</t>
  </si>
  <si>
    <t>96X20G</t>
  </si>
  <si>
    <t>SPECIALTY 20904</t>
  </si>
  <si>
    <t>BOURSIN</t>
  </si>
  <si>
    <t>'03175461000016</t>
  </si>
  <si>
    <t>CHEESE BOURSIN HERB/GARLIC</t>
  </si>
  <si>
    <t>12/150 GM</t>
  </si>
  <si>
    <t>SLICES 20904</t>
  </si>
  <si>
    <t>AGROPUR, DIVISION NATREL</t>
  </si>
  <si>
    <t>BBRLIMP</t>
  </si>
  <si>
    <t>'10734730185467</t>
  </si>
  <si>
    <t>CHEESE MOZZARELLA SLICES</t>
  </si>
  <si>
    <t>16/250 G</t>
  </si>
  <si>
    <t>ARLA FOODS INC.</t>
  </si>
  <si>
    <t>CASTELLO</t>
  </si>
  <si>
    <t>'10059441181271</t>
  </si>
  <si>
    <t>CHEESE BLUE CRUMBLE</t>
  </si>
  <si>
    <t>2X2KG</t>
  </si>
  <si>
    <t>TRESTEL</t>
  </si>
  <si>
    <t>'90059441000325</t>
  </si>
  <si>
    <t>CHEESE BRIE CHATEAU VERSAILLE</t>
  </si>
  <si>
    <t>2.4 KG</t>
  </si>
  <si>
    <t>SPECIALTY-PORTIONS 20904</t>
  </si>
  <si>
    <t>TRE STELLE</t>
  </si>
  <si>
    <t>'10059441000954</t>
  </si>
  <si>
    <t>CHEESE MOZZ BOCCONCINI PEARLS</t>
  </si>
  <si>
    <t>6X200G</t>
  </si>
  <si>
    <t>CASTELO</t>
  </si>
  <si>
    <t>'90059441182588</t>
  </si>
  <si>
    <t>CHEESE GORGONZOLA SMK WHEEL</t>
  </si>
  <si>
    <t>1 KG</t>
  </si>
  <si>
    <t xml:space="preserve">BRIGHT CHEESE HOUSE                </t>
  </si>
  <si>
    <t>'10074865986172</t>
  </si>
  <si>
    <t>CHEESE CHEDDAR MED SLI</t>
  </si>
  <si>
    <t>16/250 GR</t>
  </si>
  <si>
    <t>Finica Food Specialties Ltd.</t>
  </si>
  <si>
    <t>CELEBTY</t>
  </si>
  <si>
    <t>'10628520225665</t>
  </si>
  <si>
    <t>CHEESE GOAT CRUMBLED</t>
  </si>
  <si>
    <t>2/1 KG</t>
  </si>
  <si>
    <t xml:space="preserve">FROMAGE COTE                       </t>
  </si>
  <si>
    <t>KINGSEY</t>
  </si>
  <si>
    <t>'10069104000153</t>
  </si>
  <si>
    <t>CHEESE CHEDDAR CURD WHT</t>
  </si>
  <si>
    <t>50/100GR</t>
  </si>
  <si>
    <t>'10069104060058</t>
  </si>
  <si>
    <t>CHEESE CHEDDAR CURDS</t>
  </si>
  <si>
    <t>100/60 GM</t>
  </si>
  <si>
    <t>'10069104160178</t>
  </si>
  <si>
    <t>CHEESE CURD POUTINE FRZN</t>
  </si>
  <si>
    <t>5/2 KG</t>
  </si>
  <si>
    <t xml:space="preserve">IVANHOE CHEESE COMPANY             </t>
  </si>
  <si>
    <t>IVANHOE</t>
  </si>
  <si>
    <t>'90772575420134</t>
  </si>
  <si>
    <t>CHEESE GOUDA SMK DOMSTC</t>
  </si>
  <si>
    <t>2/2.27KG</t>
  </si>
  <si>
    <t>Madoc, ON</t>
  </si>
  <si>
    <t>KRAFT HEINZ CANADA ULC ( KRAFT BRANDS)</t>
  </si>
  <si>
    <t>KRAFT</t>
  </si>
  <si>
    <t>'10068100012474</t>
  </si>
  <si>
    <t>CHEESE SWISS SLICE PLUS</t>
  </si>
  <si>
    <t>CREAM 20904</t>
  </si>
  <si>
    <t>PHILA</t>
  </si>
  <si>
    <t>'10068100015314</t>
  </si>
  <si>
    <t>CHEESE CREAM PLAIN</t>
  </si>
  <si>
    <t>6/1.5KG</t>
  </si>
  <si>
    <t>Kosher</t>
  </si>
  <si>
    <t>SHREDDED-CHEDDAR 20904</t>
  </si>
  <si>
    <t>'10068100017462</t>
  </si>
  <si>
    <t>CHEESE SHRD CHDR MILD</t>
  </si>
  <si>
    <t>ON &amp; QC origin</t>
  </si>
  <si>
    <t>BLOCK-CHEDDAR 20904</t>
  </si>
  <si>
    <t>'10068100022305</t>
  </si>
  <si>
    <t>CHEESE CHEDDAR MILD</t>
  </si>
  <si>
    <t>4/2.3 KG</t>
  </si>
  <si>
    <t xml:space="preserve">KRAFT     </t>
  </si>
  <si>
    <t>'10068100022312</t>
  </si>
  <si>
    <t>CHEESE CHEDDAR MED</t>
  </si>
  <si>
    <t>4X2.3 KG</t>
  </si>
  <si>
    <t>'10068100022329</t>
  </si>
  <si>
    <t>CHEESE CHEDDAR OLD</t>
  </si>
  <si>
    <t>'10068100022336</t>
  </si>
  <si>
    <t>CHEESE CHEDDAR MARBLE MILD</t>
  </si>
  <si>
    <t>'10068100022886</t>
  </si>
  <si>
    <t>CHEESE JALAPENO MONT JACK SLI</t>
  </si>
  <si>
    <t>12/250GR</t>
  </si>
  <si>
    <t>'10068100035251</t>
  </si>
  <si>
    <t>CHEESE CHEDDAR SLCD MILD</t>
  </si>
  <si>
    <t>12x500G</t>
  </si>
  <si>
    <t>'10068100035275</t>
  </si>
  <si>
    <t>CHEESE CHEDDAR MILD SLICES</t>
  </si>
  <si>
    <t>12/400 GR</t>
  </si>
  <si>
    <t>'10068100035299</t>
  </si>
  <si>
    <t>CHEESE PROV SLI 12X18X14GR</t>
  </si>
  <si>
    <t>12/250 GR</t>
  </si>
  <si>
    <t>GRATED CHEESE 20904</t>
  </si>
  <si>
    <t>'10068100016014</t>
  </si>
  <si>
    <t>CHEESE PARMESAN PURE GRATED</t>
  </si>
  <si>
    <t>2.5 KG</t>
  </si>
  <si>
    <t>RSVP</t>
  </si>
  <si>
    <t>'10068100021766</t>
  </si>
  <si>
    <t>CHEESE PARMESAN GRTD BLND</t>
  </si>
  <si>
    <t>2 KG</t>
  </si>
  <si>
    <t>SHREDDED-PARMESSAN 20904</t>
  </si>
  <si>
    <t>DELISIO</t>
  </si>
  <si>
    <t>'10068100029250</t>
  </si>
  <si>
    <t>CHEESE PARMESAN SHRD</t>
  </si>
  <si>
    <t>2/1KG</t>
  </si>
  <si>
    <t>SHREDDED-OTHER 20904</t>
  </si>
  <si>
    <t>'10068100029267</t>
  </si>
  <si>
    <t>CHEESE ASIAGO SHRD</t>
  </si>
  <si>
    <t>'10068100035053</t>
  </si>
  <si>
    <t>CHEESE MOZZ SLICES 21 GM</t>
  </si>
  <si>
    <t>12/500 GM</t>
  </si>
  <si>
    <t>'10068100035244</t>
  </si>
  <si>
    <t>CHEESE SWISS SLI NAT</t>
  </si>
  <si>
    <t>12/400GM</t>
  </si>
  <si>
    <t>BLOCK-SWISS 20904</t>
  </si>
  <si>
    <t>'90068100029294</t>
  </si>
  <si>
    <t>CHEESE SWISS CASINO 2KGX4 RW</t>
  </si>
  <si>
    <t>4/2KG AV</t>
  </si>
  <si>
    <t>'00068100897555</t>
  </si>
  <si>
    <t>CHEESE CREAM LIGHT PTNS</t>
  </si>
  <si>
    <t>200X18 G.</t>
  </si>
  <si>
    <t>'00068100897630</t>
  </si>
  <si>
    <t>CHEESE CREAM PHIL PTNS</t>
  </si>
  <si>
    <t>200/18GM</t>
  </si>
  <si>
    <t>'00068100897647</t>
  </si>
  <si>
    <t>CHEESE CREAM HERB/GRLC PTNS</t>
  </si>
  <si>
    <t>200/18 GM</t>
  </si>
  <si>
    <t>'10068100900221</t>
  </si>
  <si>
    <t>CHEESE CURD CHDR NAT</t>
  </si>
  <si>
    <t>100X60 G.</t>
  </si>
  <si>
    <t>FETA 20904</t>
  </si>
  <si>
    <t>KRINOS FOODS CANADA LTD</t>
  </si>
  <si>
    <t>MKZ CLS</t>
  </si>
  <si>
    <t>'00734730077369</t>
  </si>
  <si>
    <t>CHEESE FETA HARD CDN</t>
  </si>
  <si>
    <t>3KG</t>
  </si>
  <si>
    <t>'00734730077451</t>
  </si>
  <si>
    <t>CHEESE FETA TRDTNL CDN</t>
  </si>
  <si>
    <t>KRINOS</t>
  </si>
  <si>
    <t>'10055498027500</t>
  </si>
  <si>
    <t>CHEESE FETA</t>
  </si>
  <si>
    <t>SHREDDED-MOZZARELLA 20904</t>
  </si>
  <si>
    <t>RACOLLI</t>
  </si>
  <si>
    <t>'10068200350452</t>
  </si>
  <si>
    <t>CHEESE MOZZ 17% ANGEL HAIR SHR</t>
  </si>
  <si>
    <t>BEATRIC</t>
  </si>
  <si>
    <t>'10058064251118</t>
  </si>
  <si>
    <t>CHEESE CREAM REG</t>
  </si>
  <si>
    <t>6/1.5 KG</t>
  </si>
  <si>
    <t xml:space="preserve">SALERNO DAIRY PRODUCTS             </t>
  </si>
  <si>
    <t>SALERNO</t>
  </si>
  <si>
    <t>'10062488700473</t>
  </si>
  <si>
    <t>CHEESE SEMISOFT BOCCONCINI</t>
  </si>
  <si>
    <t>'10062488112047</t>
  </si>
  <si>
    <t>CHEESE RICOTTA</t>
  </si>
  <si>
    <t>1X4 KG</t>
  </si>
  <si>
    <t>PL</t>
  </si>
  <si>
    <t>'10062488700688</t>
  </si>
  <si>
    <t>CHEESE ITALIAN BOCCONCINI LRG</t>
  </si>
  <si>
    <t>'60062488300289</t>
  </si>
  <si>
    <t>CHEESE MASCARPONE</t>
  </si>
  <si>
    <t>6/450 GR</t>
  </si>
  <si>
    <t>'90062488701377</t>
  </si>
  <si>
    <t>CHEESE ASIAGO WDG</t>
  </si>
  <si>
    <t>'10734730086788</t>
  </si>
  <si>
    <t>CHEESE GOAT MILK ORIG CDN</t>
  </si>
  <si>
    <t>PORTNUF</t>
  </si>
  <si>
    <t>'90069143411336</t>
  </si>
  <si>
    <t>CHEESE BRIE SQUARE CANADN</t>
  </si>
  <si>
    <t>1.5 KG</t>
  </si>
  <si>
    <t>WOOLWICH</t>
  </si>
  <si>
    <t>'00062482100395</t>
  </si>
  <si>
    <t>CHEESE GOAT CHEVRAI ORIG</t>
  </si>
  <si>
    <t>2X1KG</t>
  </si>
  <si>
    <t>SAPUTO</t>
  </si>
  <si>
    <t>'10063549331179</t>
  </si>
  <si>
    <t>CHEESE PARMESAN SHAVED</t>
  </si>
  <si>
    <t>4/2.5 KG</t>
  </si>
  <si>
    <t>TREE OF LIFE NATURAL PRODUCTS</t>
  </si>
  <si>
    <t>ILCHSTR</t>
  </si>
  <si>
    <t>'90056518875107</t>
  </si>
  <si>
    <t>CHEESE CHEDDAR APPLEWOOD SMKD</t>
  </si>
  <si>
    <t>2/6.5#AV</t>
  </si>
  <si>
    <t>COFFEE</t>
  </si>
  <si>
    <t>THERM SERV/AIRPOT PROD 20905</t>
  </si>
  <si>
    <t>MOTHER PARKERS TEA &amp; COFFEE LTD.</t>
  </si>
  <si>
    <t>EXPRSSO</t>
  </si>
  <si>
    <t>'00625199823157</t>
  </si>
  <si>
    <t>COFFEE COL DECAF SWISS WTR</t>
  </si>
  <si>
    <t>64/78 GR</t>
  </si>
  <si>
    <t>'00625199823195</t>
  </si>
  <si>
    <t>COFFEE COL BSTRO BLEND</t>
  </si>
  <si>
    <t>'00625199823287</t>
  </si>
  <si>
    <t>COFFEE COL MILANO ROAST</t>
  </si>
  <si>
    <t>DECANTER PRODUCTS 20905</t>
  </si>
  <si>
    <t>MTHRPKR</t>
  </si>
  <si>
    <t>'10060731100063</t>
  </si>
  <si>
    <t>COFFEE GRND EXCLUSIVE BLEND</t>
  </si>
  <si>
    <t>64/2.25OZ</t>
  </si>
  <si>
    <t>'10060731100117</t>
  </si>
  <si>
    <t>COFFEE CUSTOM DECAF BLEND</t>
  </si>
  <si>
    <t>64/2 OZ</t>
  </si>
  <si>
    <t>'10060731100629</t>
  </si>
  <si>
    <t>COFFEE GRND COLOMBIAN</t>
  </si>
  <si>
    <t>INSTANT FLAVOURED 20905</t>
  </si>
  <si>
    <t>'10060731200770</t>
  </si>
  <si>
    <t>COFFEE CAPPUC VAN PARIS</t>
  </si>
  <si>
    <t>6/2 LB</t>
  </si>
  <si>
    <t>'10060731200794</t>
  </si>
  <si>
    <t>COFFEE CAPPUC TERRIFIC TOFFEE</t>
  </si>
  <si>
    <t>'10060731900014</t>
  </si>
  <si>
    <t>COFFEE CUSTOM BLEND PREMIUM</t>
  </si>
  <si>
    <t>WHOLE BEAN-ALL 20905</t>
  </si>
  <si>
    <t>'10060731128814</t>
  </si>
  <si>
    <t>COFFEE BEAN DLX</t>
  </si>
  <si>
    <t>8X2.5 LB</t>
  </si>
  <si>
    <t>'10060731395070</t>
  </si>
  <si>
    <t>COFFEE GROUND DEL/CLSIC ROAST</t>
  </si>
  <si>
    <t>64/2.5 OZ</t>
  </si>
  <si>
    <t>SOLUBLE 20905</t>
  </si>
  <si>
    <t>'10060731823191</t>
  </si>
  <si>
    <t>COFFEE DARK ROAST EURPN</t>
  </si>
  <si>
    <t>42/2.5 OZ</t>
  </si>
  <si>
    <t>COFFEE SYRUPS 20905</t>
  </si>
  <si>
    <t>STARBUCKS COFFEE COMPANY</t>
  </si>
  <si>
    <t>FONTNA</t>
  </si>
  <si>
    <t>'40762111076753</t>
  </si>
  <si>
    <t>SYRUP COFFEE VAN</t>
  </si>
  <si>
    <t>4/1 LT</t>
  </si>
  <si>
    <t>'40762111246422</t>
  </si>
  <si>
    <t>SYRUP VANILLA SUGAR FREE</t>
  </si>
  <si>
    <t>URN PACK PRODUCTS 20905</t>
  </si>
  <si>
    <t>STARBKS</t>
  </si>
  <si>
    <t>'40762111601528</t>
  </si>
  <si>
    <t>COFFEE GRND VERONA REG</t>
  </si>
  <si>
    <t>32X5 OZ</t>
  </si>
  <si>
    <t>STRBUCK</t>
  </si>
  <si>
    <t>'40762111861113</t>
  </si>
  <si>
    <t>COFFEE GRND PIKES PLACE</t>
  </si>
  <si>
    <t>32/5 OZ</t>
  </si>
  <si>
    <t>'40762111925662</t>
  </si>
  <si>
    <t>COFFEE GRND VERANDA</t>
  </si>
  <si>
    <t>'40762111936545</t>
  </si>
  <si>
    <t>COFFEE GRND DECAF PIKES PLACE</t>
  </si>
  <si>
    <t>'40762111936576</t>
  </si>
  <si>
    <t>28/9 OZ</t>
  </si>
  <si>
    <t>'40762111984584</t>
  </si>
  <si>
    <t>COFFEE BEAN WHL CAF ESPRSO RST</t>
  </si>
  <si>
    <t>6/1LB</t>
  </si>
  <si>
    <t>'40762111984836</t>
  </si>
  <si>
    <t>COFFEE DECAF ESPRSO RST WHL BN</t>
  </si>
  <si>
    <t>BRN GLD</t>
  </si>
  <si>
    <t>'10816932310301</t>
  </si>
  <si>
    <t>COFFEE GRND PERUVIAN SUNRISE</t>
  </si>
  <si>
    <t>ORGANIC</t>
  </si>
  <si>
    <t>FAIR TRADE</t>
  </si>
  <si>
    <t>42/2.75OZ</t>
  </si>
  <si>
    <t>BRN GOLD</t>
  </si>
  <si>
    <t>'10816932310349</t>
  </si>
  <si>
    <t>COFFEE COL 100% FAIR TRDE ORGA</t>
  </si>
  <si>
    <t>COLD BEVERAGES</t>
  </si>
  <si>
    <t>BOTTLED /JUICES DRINKS- SINGLE SE 20600</t>
  </si>
  <si>
    <t>A. LASSONDE INC.</t>
  </si>
  <si>
    <t>FAIRLEE</t>
  </si>
  <si>
    <t>'00058056740111</t>
  </si>
  <si>
    <t>JUICE ORANGE NO SUGAR ADDED</t>
  </si>
  <si>
    <t>24/300 ML</t>
  </si>
  <si>
    <t>BNQ certified</t>
  </si>
  <si>
    <t>'00058056740142</t>
  </si>
  <si>
    <t>JUICE APPLE NO SUGAR ADDED</t>
  </si>
  <si>
    <t>'00058056740203</t>
  </si>
  <si>
    <t>JUICE FRUIT PUNCH</t>
  </si>
  <si>
    <t>'00058056740210</t>
  </si>
  <si>
    <t>DRINK LEMONADE PINK</t>
  </si>
  <si>
    <t>'00058056740289</t>
  </si>
  <si>
    <t>JUICE CRANBERRY COCKTAIL</t>
  </si>
  <si>
    <t>'00058056740319</t>
  </si>
  <si>
    <t>JUICE FRUIT GRAPEFRUIT RUBYRED</t>
  </si>
  <si>
    <t>'00058056740821</t>
  </si>
  <si>
    <t>JUICE APPLE GRAPE</t>
  </si>
  <si>
    <t>TETRA PAK-SINGLE SERVE 20450</t>
  </si>
  <si>
    <t>ROUGEMT</t>
  </si>
  <si>
    <t>'10067311100871</t>
  </si>
  <si>
    <t>JUICE APPLE TETRA</t>
  </si>
  <si>
    <t>32/200 ML</t>
  </si>
  <si>
    <t>TETRA PAK-LARGE 20450</t>
  </si>
  <si>
    <t>OASIS</t>
  </si>
  <si>
    <t>'10067311207624</t>
  </si>
  <si>
    <t>JUICE CRANBERRY CKTAIL OAS</t>
  </si>
  <si>
    <t>6/1.36LT</t>
  </si>
  <si>
    <t>'00058056740135</t>
  </si>
  <si>
    <t>DRINK GRAPE</t>
  </si>
  <si>
    <t>ALLENS</t>
  </si>
  <si>
    <t>'10056412113101</t>
  </si>
  <si>
    <t>JUICE APPLE</t>
  </si>
  <si>
    <t>12X1.05L</t>
  </si>
  <si>
    <t>'10067311708015</t>
  </si>
  <si>
    <t>JUICE APL TETRA</t>
  </si>
  <si>
    <t>WATER BOTTLED-SPRING/FILTERED 20175</t>
  </si>
  <si>
    <t>COCA-COLA LIMITED</t>
  </si>
  <si>
    <t>EVIAN</t>
  </si>
  <si>
    <t>'00061314000216</t>
  </si>
  <si>
    <t>EVIAN-KO 1L NRP 12L</t>
  </si>
  <si>
    <t>12/1 LTR</t>
  </si>
  <si>
    <t>France</t>
  </si>
  <si>
    <t>ENERGY DRINK 20450</t>
  </si>
  <si>
    <t>COCA COLA</t>
  </si>
  <si>
    <t>'00070847813071</t>
  </si>
  <si>
    <t>JAVA MONSTER MEAN BEAN-KO .444</t>
  </si>
  <si>
    <t>12 x 444 mL</t>
  </si>
  <si>
    <t>MINUTE MAI</t>
  </si>
  <si>
    <t>'00059600060631</t>
  </si>
  <si>
    <t>MM PK GRPFT CKTL .450L NRP 12L</t>
  </si>
  <si>
    <t>12/450 ML</t>
  </si>
  <si>
    <t>POP: BC, AB, MB, ON, QC</t>
  </si>
  <si>
    <t>MINMAID</t>
  </si>
  <si>
    <t>'00059600160591</t>
  </si>
  <si>
    <t>MM ORANGE .450L NRP 12L D</t>
  </si>
  <si>
    <t>BC, AB, MB, ON, QC</t>
  </si>
  <si>
    <t>'00059600160607</t>
  </si>
  <si>
    <t>MM APPLE JUICE .450L NRP 12L D</t>
  </si>
  <si>
    <t>12/450ML</t>
  </si>
  <si>
    <t>'00059600160638</t>
  </si>
  <si>
    <t>'00059600160645</t>
  </si>
  <si>
    <t>MM CRAN JCE CKTL .450L NRP 12L</t>
  </si>
  <si>
    <t>'00059600160652</t>
  </si>
  <si>
    <t>MM LEMONADE(HOTFILL) .450L NRP</t>
  </si>
  <si>
    <t>5 ALIVE</t>
  </si>
  <si>
    <t>'00059600160669</t>
  </si>
  <si>
    <t>5 ALIVE .450L NRP 12L D</t>
  </si>
  <si>
    <t>SYRUP/POST MIX 20450</t>
  </si>
  <si>
    <t>CAN DRY</t>
  </si>
  <si>
    <t>'00062100000014</t>
  </si>
  <si>
    <t>CD GINGER ALE 20L BIB 5.0</t>
  </si>
  <si>
    <t>20 LT</t>
  </si>
  <si>
    <t>CARBONATED SODAS-CANS 20450</t>
  </si>
  <si>
    <t>COCACOL</t>
  </si>
  <si>
    <t>'00067000010118</t>
  </si>
  <si>
    <t>COKE CLASSIC 355ML CN X24 SW</t>
  </si>
  <si>
    <t>24/355 ML</t>
  </si>
  <si>
    <t>'00067000100208</t>
  </si>
  <si>
    <t>COKE CLASSIC 20L BIB 5.0</t>
  </si>
  <si>
    <t>20 LTR</t>
  </si>
  <si>
    <t>SPRITE</t>
  </si>
  <si>
    <t>'00067000100215</t>
  </si>
  <si>
    <t>SPRITE 20L BIB  6.0</t>
  </si>
  <si>
    <t>20LT</t>
  </si>
  <si>
    <t>'00067000100222</t>
  </si>
  <si>
    <t>DIET COKE 20L BIB 5.0</t>
  </si>
  <si>
    <t>'00067000101519</t>
  </si>
  <si>
    <t>BQ ROOT BEER 20L BIB 5.0</t>
  </si>
  <si>
    <t>DASANI</t>
  </si>
  <si>
    <t>'00067000102226</t>
  </si>
  <si>
    <t>DASANI 20Z/591ML PT X24</t>
  </si>
  <si>
    <t>24/591 ML</t>
  </si>
  <si>
    <t>'00067000102233</t>
  </si>
  <si>
    <t>DASANI 1L NRP 12L</t>
  </si>
  <si>
    <t>12X1L</t>
  </si>
  <si>
    <t>FRUITOP</t>
  </si>
  <si>
    <t>'00067000104336</t>
  </si>
  <si>
    <t>FT STRAWBERRY PASSION 20L POST</t>
  </si>
  <si>
    <t>'00067000107498</t>
  </si>
  <si>
    <t>COCA COLA ZERO SUGAR 12Z/355ML</t>
  </si>
  <si>
    <t>24 x 355 mL</t>
  </si>
  <si>
    <t>CANNED DRINKS/JUICE - SINGLE SERV 20600</t>
  </si>
  <si>
    <t>'00067000110054</t>
  </si>
  <si>
    <t>FA ORANGE 16Z/473ML PT X12</t>
  </si>
  <si>
    <t>12X473ML</t>
  </si>
  <si>
    <t>FANTA</t>
  </si>
  <si>
    <t>'00067000110368</t>
  </si>
  <si>
    <t>FA ORANGE 20L BIB  4.4</t>
  </si>
  <si>
    <t>MONSTER</t>
  </si>
  <si>
    <t>'00070847015215</t>
  </si>
  <si>
    <t>MONSTER ZERO ULTRA-KO 16Z/473M</t>
  </si>
  <si>
    <t>12 x 473 mL</t>
  </si>
  <si>
    <t>ICED TEAS-SINGLE SERVE / BULK CONC. 20600</t>
  </si>
  <si>
    <t>NESTEA</t>
  </si>
  <si>
    <t>'00083900106263</t>
  </si>
  <si>
    <t>NT SWEET&amp;LEMON 16.9Z/500ML PT</t>
  </si>
  <si>
    <t>12/500 ML</t>
  </si>
  <si>
    <t>'00083900106270</t>
  </si>
  <si>
    <t>NT ZERO 16.9Z/500ML PT X12</t>
  </si>
  <si>
    <t>12 x 500 ml</t>
  </si>
  <si>
    <t>'00083900106287</t>
  </si>
  <si>
    <t>NT LEMON GREEN TEA 16.9Z/500ML</t>
  </si>
  <si>
    <t>'00083900900397</t>
  </si>
  <si>
    <t>NT SWEET&amp;LEMON 20L BIB 5.0</t>
  </si>
  <si>
    <t>WATER-MINERAL FLAVOURED 20175</t>
  </si>
  <si>
    <t>'00786162103642</t>
  </si>
  <si>
    <t>GLACEAU VWZ XOXOX 20Z/591ML PT</t>
  </si>
  <si>
    <t>12 x 591 mL</t>
  </si>
  <si>
    <t>'00786162650023</t>
  </si>
  <si>
    <t>GLACEAU VW ENERGY 20Z/591ML PT</t>
  </si>
  <si>
    <t>GLACEAU</t>
  </si>
  <si>
    <t>'00786162650047</t>
  </si>
  <si>
    <t>GLACEAU VW ESNTL 20Z/591ML PT</t>
  </si>
  <si>
    <t>12/591ML</t>
  </si>
  <si>
    <t>'00786162650061</t>
  </si>
  <si>
    <t>GLACEAU VW FOCUS 20Z/591ML PT</t>
  </si>
  <si>
    <t>'00786162650085</t>
  </si>
  <si>
    <t>GLACEAU VW MULTIV 20Z/591ML PT</t>
  </si>
  <si>
    <t>'00786162650122</t>
  </si>
  <si>
    <t>GLACEAU VW XXX 20Z/591ML PT X1</t>
  </si>
  <si>
    <t>'00786162650146</t>
  </si>
  <si>
    <t>GLACEAU VW MEGA 20Z/591ML PT X</t>
  </si>
  <si>
    <t>'00786162650368</t>
  </si>
  <si>
    <t>GLACEAU SMARTWTR 20Z/591ML PT</t>
  </si>
  <si>
    <t>'00062100009307</t>
  </si>
  <si>
    <t>SODA GINGER ALE</t>
  </si>
  <si>
    <t>SODA COKE CLS CAN</t>
  </si>
  <si>
    <t>'00067000010125</t>
  </si>
  <si>
    <t>SODA SPRITE</t>
  </si>
  <si>
    <t>'00067000010132</t>
  </si>
  <si>
    <t>SODA COKE DIET</t>
  </si>
  <si>
    <t>SYRUP SODA COKE CLS</t>
  </si>
  <si>
    <t>BARQS</t>
  </si>
  <si>
    <t>'00067000104886</t>
  </si>
  <si>
    <t>SODA ROOT BEER</t>
  </si>
  <si>
    <t>12/355 ML</t>
  </si>
  <si>
    <t>'00083900001094</t>
  </si>
  <si>
    <t>DRINK ICE TEA</t>
  </si>
  <si>
    <t>24/341 ML</t>
  </si>
  <si>
    <t>SYRUP SODA ICED TEA 5+1 BIB</t>
  </si>
  <si>
    <t>'00067000002588</t>
  </si>
  <si>
    <t>DASANI 16.9Z/500ML PT 2X12P</t>
  </si>
  <si>
    <t>24/500ML</t>
  </si>
  <si>
    <t>MONSTR</t>
  </si>
  <si>
    <t>'00070847811152</t>
  </si>
  <si>
    <t>MONSTER ENERGY-KO 16Z/473ML CN</t>
  </si>
  <si>
    <t>12/473ML</t>
  </si>
  <si>
    <t>'00070847811794</t>
  </si>
  <si>
    <t>MONSTER ASSAULT ENGY-KO 16Z/47</t>
  </si>
  <si>
    <t>'00070847813095</t>
  </si>
  <si>
    <t>JAVA MONSTER LOCA MOCA-KO .444</t>
  </si>
  <si>
    <t>SIMPLY</t>
  </si>
  <si>
    <t>'00059600000033</t>
  </si>
  <si>
    <t>340ML SIMPLY PEACH</t>
  </si>
  <si>
    <t>340 ML</t>
  </si>
  <si>
    <t>UN</t>
  </si>
  <si>
    <t>MM APPL JU</t>
  </si>
  <si>
    <t>'00049000106633</t>
  </si>
  <si>
    <t>MM APPLE JUICE 12Z/355ML PT X1</t>
  </si>
  <si>
    <t>12 OZ</t>
  </si>
  <si>
    <t>EA</t>
  </si>
  <si>
    <t>MNST HYD M</t>
  </si>
  <si>
    <t>'00049000145724</t>
  </si>
  <si>
    <t>MNSTR HYDRO MEAN GRN 550ML PLC</t>
  </si>
  <si>
    <t>18.6 OZ</t>
  </si>
  <si>
    <t>COKE RASPB</t>
  </si>
  <si>
    <t>'00049000151695</t>
  </si>
  <si>
    <t>COKE RASPBERRY 16.9Z/500ML PT</t>
  </si>
  <si>
    <t>500 ML</t>
  </si>
  <si>
    <t>'00055000174039</t>
  </si>
  <si>
    <t>NT COOL SW&amp;LEMON 16.9Z/500ML P</t>
  </si>
  <si>
    <t>24 x 500 mL</t>
  </si>
  <si>
    <t>NT FSTV T</t>
  </si>
  <si>
    <t>'00055000196352</t>
  </si>
  <si>
    <t>NT FESTIVE TEA PLUM 500ML NRP</t>
  </si>
  <si>
    <t>MM WTRMELO</t>
  </si>
  <si>
    <t>'00059600048417</t>
  </si>
  <si>
    <t>MM WATERMELON 12Z/355ML PT X12</t>
  </si>
  <si>
    <t>MM WATERME</t>
  </si>
  <si>
    <t>'00059600048424</t>
  </si>
  <si>
    <t>'00059600060594</t>
  </si>
  <si>
    <t>'00059600060600</t>
  </si>
  <si>
    <t>450 ML</t>
  </si>
  <si>
    <t>'00059600060648</t>
  </si>
  <si>
    <t>FIVE ALIVE</t>
  </si>
  <si>
    <t>'00059600060662</t>
  </si>
  <si>
    <t>12X450 ML</t>
  </si>
  <si>
    <t>MM ORNG JU</t>
  </si>
  <si>
    <t>'00059600070876</t>
  </si>
  <si>
    <t>MM ORANGE 12Z/355ML PT X12</t>
  </si>
  <si>
    <t>'00059600070883</t>
  </si>
  <si>
    <t>MM 100% OJ 12Z/355ML PT X12</t>
  </si>
  <si>
    <t>'00059600070890</t>
  </si>
  <si>
    <t>'00059600070906</t>
  </si>
  <si>
    <t>MM APPLE 100% 12Z/355ML PT X12</t>
  </si>
  <si>
    <t>MM LEMON A</t>
  </si>
  <si>
    <t>'00059600070913</t>
  </si>
  <si>
    <t>MM LEMONADE 12Z/355ML PT X12</t>
  </si>
  <si>
    <t>'00059600070920</t>
  </si>
  <si>
    <t>'00059600070944</t>
  </si>
  <si>
    <t>MM PK GRPFT CKTL 12Z/355ML PT</t>
  </si>
  <si>
    <t>MM CBERY C</t>
  </si>
  <si>
    <t>'00059600070951</t>
  </si>
  <si>
    <t>MM CRAN JCE CKTL 12Z/355ML PT</t>
  </si>
  <si>
    <t>'00059600070968</t>
  </si>
  <si>
    <t>'00059600070982</t>
  </si>
  <si>
    <t>5 ALIVE 12Z/355ML PT X12</t>
  </si>
  <si>
    <t>MINUTE MA</t>
  </si>
  <si>
    <t>'00059600100078</t>
  </si>
  <si>
    <t>MM LEMONADE .341L CAN 12P 12</t>
  </si>
  <si>
    <t>12 x 341 ml</t>
  </si>
  <si>
    <t xml:space="preserve">EVIAN     </t>
  </si>
  <si>
    <t>'00061314000032</t>
  </si>
  <si>
    <t>EVIAN-KO 16.9Z/500ML PT X24</t>
  </si>
  <si>
    <t xml:space="preserve">24/500 ML   </t>
  </si>
  <si>
    <t>'00061314000223</t>
  </si>
  <si>
    <t>24/500 ML</t>
  </si>
  <si>
    <t>CARBONATED SODA 591/600ML 20450</t>
  </si>
  <si>
    <t>CANADA</t>
  </si>
  <si>
    <t>'00062100000007</t>
  </si>
  <si>
    <t>CD GINGER ALE 16.9Z/500ML PT X</t>
  </si>
  <si>
    <t>'00062100010044</t>
  </si>
  <si>
    <t>'00062100010440</t>
  </si>
  <si>
    <t>CD CRAN G-ALE 16.9Z/500ML PT X</t>
  </si>
  <si>
    <t>CARBONATED SODA-BOTTLES 20450</t>
  </si>
  <si>
    <t>CD BBRY GA</t>
  </si>
  <si>
    <t>'00062100010457</t>
  </si>
  <si>
    <t>CD BLKBRY GALE 16.9Z/500ML PT</t>
  </si>
  <si>
    <t>'00062100010556</t>
  </si>
  <si>
    <t>CD SUMMER BLEND NKO 16.9Z/500M</t>
  </si>
  <si>
    <t>24X500ML</t>
  </si>
  <si>
    <t xml:space="preserve">COCA COLA </t>
  </si>
  <si>
    <t>'00067000001741</t>
  </si>
  <si>
    <t xml:space="preserve">24 x 591 ml </t>
  </si>
  <si>
    <t>FANTA GRAP</t>
  </si>
  <si>
    <t>'00067000004148</t>
  </si>
  <si>
    <t>FA GRAPE 16Z/473ML PT X12</t>
  </si>
  <si>
    <t>16 OZ</t>
  </si>
  <si>
    <t>'00067000004346</t>
  </si>
  <si>
    <t>12X473 ML</t>
  </si>
  <si>
    <t>COKE</t>
  </si>
  <si>
    <t>'00067000004629</t>
  </si>
  <si>
    <t>COKE CLASSIC 16.9Z/500ML PT X2</t>
  </si>
  <si>
    <t>'00067000004636</t>
  </si>
  <si>
    <t>COCA COLA ZERO 16.9Z/500ML PT</t>
  </si>
  <si>
    <t>1X500 ML</t>
  </si>
  <si>
    <t>'00067000004643</t>
  </si>
  <si>
    <t>DIET COKE 16.9Z/500ML PT X24</t>
  </si>
  <si>
    <t>ISOTONICS 20450</t>
  </si>
  <si>
    <t>POWERADE M</t>
  </si>
  <si>
    <t>'00067000004858</t>
  </si>
  <si>
    <t>PA MIXED BERRY 24Z/710ML PT X1</t>
  </si>
  <si>
    <t>710 ML</t>
  </si>
  <si>
    <t>POWERADE F</t>
  </si>
  <si>
    <t>'00067000004865</t>
  </si>
  <si>
    <t>PA FRUIT PUNCH 24Z/710ML PT X1</t>
  </si>
  <si>
    <t>PA MELN PI</t>
  </si>
  <si>
    <t>'00067000004889</t>
  </si>
  <si>
    <t>PA MELON PINEAPPLE 24Z/710ML P</t>
  </si>
  <si>
    <t>POWERADE G</t>
  </si>
  <si>
    <t>'00067000004896</t>
  </si>
  <si>
    <t>PA GRAPE 24Z/710ML PT X12</t>
  </si>
  <si>
    <t>POWERADE</t>
  </si>
  <si>
    <t>'00067000005398</t>
  </si>
  <si>
    <t>PA TROPICAL MANGO 24Z/710ML PT</t>
  </si>
  <si>
    <t>GP UNS BLK</t>
  </si>
  <si>
    <t>'00067000005633</t>
  </si>
  <si>
    <t>GP UNSWEETND  BLACK TEA .547L</t>
  </si>
  <si>
    <t>547 ML</t>
  </si>
  <si>
    <t>GOLD PEAK</t>
  </si>
  <si>
    <t>'00067000005640</t>
  </si>
  <si>
    <t>GP LEMON SWTND TEA .547L NRP 1</t>
  </si>
  <si>
    <t>'00067000005657</t>
  </si>
  <si>
    <t>GP RASPBERRY TEA .547L NRP 12L</t>
  </si>
  <si>
    <t>CC CHY ZER</t>
  </si>
  <si>
    <t>'00067000008184</t>
  </si>
  <si>
    <t>C C CHERRY ZERO 16.9Z/500ML PT</t>
  </si>
  <si>
    <t>PA WHT CHY</t>
  </si>
  <si>
    <t>'00067000008375</t>
  </si>
  <si>
    <t>PA WHITE CHERRY 24Z/710ML PT X</t>
  </si>
  <si>
    <t>'00067000008405</t>
  </si>
  <si>
    <t>GP GREEN TEA .547L NRP 12L</t>
  </si>
  <si>
    <t>GP PEACH</t>
  </si>
  <si>
    <t>'00067000008412</t>
  </si>
  <si>
    <t>GP PEACH .547L NRP 12L</t>
  </si>
  <si>
    <t>F FRUIT PU</t>
  </si>
  <si>
    <t>'00067000008498</t>
  </si>
  <si>
    <t>FA FRT PUNCH 16Z/473ML PT X12</t>
  </si>
  <si>
    <t>'00067000108594</t>
  </si>
  <si>
    <t>COCA COLA ZERO SUGAR 10L BIB</t>
  </si>
  <si>
    <t>1 x 10.0 L</t>
  </si>
  <si>
    <t>'00067000109782</t>
  </si>
  <si>
    <t>'00067000110719</t>
  </si>
  <si>
    <t>COCA COLA ZERO SUGAR 16.9Z/500</t>
  </si>
  <si>
    <t>'00067000110726</t>
  </si>
  <si>
    <t>24 x 500ML</t>
  </si>
  <si>
    <t>'00067000110733</t>
  </si>
  <si>
    <t>SPRITE 16.9Z/500ML PT X24</t>
  </si>
  <si>
    <t>'00067000110825</t>
  </si>
  <si>
    <t>'00067000111105</t>
  </si>
  <si>
    <t>12 x 710 mL</t>
  </si>
  <si>
    <t>'00067000111112</t>
  </si>
  <si>
    <t>'00067000111129</t>
  </si>
  <si>
    <t>PA ORANGE 24Z/710ML PT X12</t>
  </si>
  <si>
    <t>'00067000111136</t>
  </si>
  <si>
    <t>'00067000111143</t>
  </si>
  <si>
    <t>'00067000111679</t>
  </si>
  <si>
    <t>BQ ROOT BEER 16.9Z/500ML PT X2</t>
  </si>
  <si>
    <t>'00067000111686</t>
  </si>
  <si>
    <t>FRESCA 16.9Z/500ML PT X24</t>
  </si>
  <si>
    <t>'00067000111846</t>
  </si>
  <si>
    <t>CHERRY COKE 16.9Z/500ML PT X24</t>
  </si>
  <si>
    <t>'00067000111891</t>
  </si>
  <si>
    <t>GLD PK</t>
  </si>
  <si>
    <t>'00067000112249</t>
  </si>
  <si>
    <t>12/547 ML</t>
  </si>
  <si>
    <t>'00067000112256</t>
  </si>
  <si>
    <t>12/547ML</t>
  </si>
  <si>
    <t>'00067000112263</t>
  </si>
  <si>
    <t>SPRITE CRN</t>
  </si>
  <si>
    <t>'00067000112676</t>
  </si>
  <si>
    <t>SPRITE CRANBERRY 500ML NRP X24</t>
  </si>
  <si>
    <t>24X500 ML</t>
  </si>
  <si>
    <t>SPT CHRY</t>
  </si>
  <si>
    <t>'00067000112683</t>
  </si>
  <si>
    <t>SPRITE CHRY 500ML NRP X24</t>
  </si>
  <si>
    <t>'00067000112706</t>
  </si>
  <si>
    <t>MM LEMONADE 10L BIB  4.0</t>
  </si>
  <si>
    <t>1X10L</t>
  </si>
  <si>
    <t>'00067000113147</t>
  </si>
  <si>
    <t>'00067000113239</t>
  </si>
  <si>
    <t>12X547 ML</t>
  </si>
  <si>
    <t>'00067000113246</t>
  </si>
  <si>
    <t>12x547 ML</t>
  </si>
  <si>
    <t>FA POM CHR</t>
  </si>
  <si>
    <t>'00067000113369</t>
  </si>
  <si>
    <t>FA POM CHRY 10L BIB  4.0</t>
  </si>
  <si>
    <t>10 LITER</t>
  </si>
  <si>
    <t>COKE ORANG</t>
  </si>
  <si>
    <t>'00067000113390</t>
  </si>
  <si>
    <t>COKE ORANGE 16.9Z/500ML PT X24</t>
  </si>
  <si>
    <t>'00067000113406</t>
  </si>
  <si>
    <t>'00067000113444</t>
  </si>
  <si>
    <t>SPRITE PEA</t>
  </si>
  <si>
    <t>'00067000113581</t>
  </si>
  <si>
    <t>SPRITE PEACH 16.9Z/500ML PT X2</t>
  </si>
  <si>
    <t>16.9 OZ</t>
  </si>
  <si>
    <t>FA STRAWBE</t>
  </si>
  <si>
    <t>'00067000113604</t>
  </si>
  <si>
    <t>FA STRAWBERRY 16Z/473ML PT X12</t>
  </si>
  <si>
    <t>'00067000400001</t>
  </si>
  <si>
    <t>VANILLA COKE 16.9Z/500ML PT X2</t>
  </si>
  <si>
    <t>ME ZRO ULT</t>
  </si>
  <si>
    <t>'00070847015208</t>
  </si>
  <si>
    <t>MNSTR E UL</t>
  </si>
  <si>
    <t>'00070847018902</t>
  </si>
  <si>
    <t>MONSTER EN ULTRA BLUE-KO 16Z/4</t>
  </si>
  <si>
    <t>'00070847018919</t>
  </si>
  <si>
    <t>'00070847018933</t>
  </si>
  <si>
    <t>MONSTER ENGY ULTRA RED-KO 16Z/</t>
  </si>
  <si>
    <t>'00070847021117</t>
  </si>
  <si>
    <t>MNSTR EN ULTRA SUNRISE-KO 16Z/</t>
  </si>
  <si>
    <t>'00070847021711</t>
  </si>
  <si>
    <t>MONSTER EN ULTRA BLACK-KO 16Z/</t>
  </si>
  <si>
    <t>MNSTR ENGY</t>
  </si>
  <si>
    <t>'00070847027232</t>
  </si>
  <si>
    <t>MONSTER ENERGY GRONK-KO 16Z/47</t>
  </si>
  <si>
    <t>JAVA MN SL</t>
  </si>
  <si>
    <t>'00070847027249</t>
  </si>
  <si>
    <t>JAVA MNSTR SLTD CRMEL-KO .444L</t>
  </si>
  <si>
    <t>444 ML</t>
  </si>
  <si>
    <t>'00070847027256</t>
  </si>
  <si>
    <t>ME UL VIOL</t>
  </si>
  <si>
    <t>'00070847028604</t>
  </si>
  <si>
    <t>MNSTR EN ULTRA VIOLET 473ML CN</t>
  </si>
  <si>
    <t>473 ML</t>
  </si>
  <si>
    <t>'00070847028611</t>
  </si>
  <si>
    <t>12X473 ML.</t>
  </si>
  <si>
    <t>MNST HYD T</t>
  </si>
  <si>
    <t>'00070847029601</t>
  </si>
  <si>
    <t>MNSTR HYDRO TRPCL THNDR 550ML</t>
  </si>
  <si>
    <t>'00070847029618</t>
  </si>
  <si>
    <t>MNSTR HYDR</t>
  </si>
  <si>
    <t>'00070847029625</t>
  </si>
  <si>
    <t>12X550ML</t>
  </si>
  <si>
    <t>'00070847029632</t>
  </si>
  <si>
    <t>'00070847029649</t>
  </si>
  <si>
    <t>MNSTR HYDRO MANIC MLN 550ML PL</t>
  </si>
  <si>
    <t>'00070847029656</t>
  </si>
  <si>
    <t>MNSTR MNGO</t>
  </si>
  <si>
    <t>'00070847029717</t>
  </si>
  <si>
    <t>MNSTR MNGO LOCO ENGY JCE 473ML</t>
  </si>
  <si>
    <t>'00070847811190</t>
  </si>
  <si>
    <t>ME ASSAULT</t>
  </si>
  <si>
    <t>'00070847811787</t>
  </si>
  <si>
    <t>JAVA MON M</t>
  </si>
  <si>
    <t>'00070847813064</t>
  </si>
  <si>
    <t>JAVA LOC M</t>
  </si>
  <si>
    <t>'00070847813088</t>
  </si>
  <si>
    <t>GLAC VWZ X</t>
  </si>
  <si>
    <t>'00078616200367</t>
  </si>
  <si>
    <t>591 ML</t>
  </si>
  <si>
    <t>GLAC VW EN</t>
  </si>
  <si>
    <t>'00078616265007</t>
  </si>
  <si>
    <t>GLAC VW XX</t>
  </si>
  <si>
    <t>'00078616265014</t>
  </si>
  <si>
    <t>GLAC SMTWT</t>
  </si>
  <si>
    <t>'00078616265038</t>
  </si>
  <si>
    <t>20 OZ</t>
  </si>
  <si>
    <t>'00083900003777</t>
  </si>
  <si>
    <t>NT ZERO .341L CAN 12P 12</t>
  </si>
  <si>
    <t>'00083900006266</t>
  </si>
  <si>
    <t>'00083900006273</t>
  </si>
  <si>
    <t>12X500 ML</t>
  </si>
  <si>
    <t>NT LEM GRE</t>
  </si>
  <si>
    <t>'00083900006280</t>
  </si>
  <si>
    <t>'00786162003645</t>
  </si>
  <si>
    <t>'00786162650016</t>
  </si>
  <si>
    <t>COCO COLA</t>
  </si>
  <si>
    <t>'00786162650030</t>
  </si>
  <si>
    <t>12X591ML</t>
  </si>
  <si>
    <t>'00786162650054</t>
  </si>
  <si>
    <t>'00786162650078</t>
  </si>
  <si>
    <t>'00786162650115</t>
  </si>
  <si>
    <t>GLAC VW MG</t>
  </si>
  <si>
    <t>'00786162650139</t>
  </si>
  <si>
    <t>'00786162650351</t>
  </si>
  <si>
    <t>'00786162650382</t>
  </si>
  <si>
    <t>GLACEAU SMARTWTR 1L NRP 12L</t>
  </si>
  <si>
    <t>12 x 1.0 L</t>
  </si>
  <si>
    <t>'00786162650733</t>
  </si>
  <si>
    <t>GLACEAU VW SHINE 20Z/591ML PT</t>
  </si>
  <si>
    <t>MISCELLANEOUS 20600</t>
  </si>
  <si>
    <t>'00811620020244</t>
  </si>
  <si>
    <t>CORE POWER VAN 26G .340L NRP 1</t>
  </si>
  <si>
    <t>12 x 340 mL</t>
  </si>
  <si>
    <t>CORE POWER BANANA 26G .340L NR</t>
  </si>
  <si>
    <t>CORE POWER CHOC 26G .340L NRP</t>
  </si>
  <si>
    <t>'00811620020251</t>
  </si>
  <si>
    <t>'00811620020268</t>
  </si>
  <si>
    <t>CPWR STBAN</t>
  </si>
  <si>
    <t>'00811620021357</t>
  </si>
  <si>
    <t>CORE POWER STBY BAN 26G .340L</t>
  </si>
  <si>
    <t>12X340 ML</t>
  </si>
  <si>
    <t>'00815154020268</t>
  </si>
  <si>
    <t>NOS ENERGY-KO 16Z/473ML CN X12</t>
  </si>
  <si>
    <t>NOS ENGY-K</t>
  </si>
  <si>
    <t>'00815154020329</t>
  </si>
  <si>
    <t>NOS ENERGY-KO 16Z/473ML CN 6X4</t>
  </si>
  <si>
    <t>COKE FREESTYLE 20600</t>
  </si>
  <si>
    <t>'00815154020343</t>
  </si>
  <si>
    <t>FULL THROTTLE 16Z/473ML CN X12</t>
  </si>
  <si>
    <t>FULL THRTL</t>
  </si>
  <si>
    <t>'00815154021302</t>
  </si>
  <si>
    <t>FULL THRTL ORNG 473ML CN X12</t>
  </si>
  <si>
    <t>'00818094000758</t>
  </si>
  <si>
    <t>SODA COCA COLA CLS</t>
  </si>
  <si>
    <t>ESKA INC.</t>
  </si>
  <si>
    <t>ESKA</t>
  </si>
  <si>
    <t>'00671785501800</t>
  </si>
  <si>
    <t>WATER SPRING</t>
  </si>
  <si>
    <t>WATER-BOTTLED CARBONATED 20175</t>
  </si>
  <si>
    <t>'00671785761907</t>
  </si>
  <si>
    <t>WATER SPARKLING SPRING</t>
  </si>
  <si>
    <t>12/750 ML</t>
  </si>
  <si>
    <t>NESTLE WATERS CANADA</t>
  </si>
  <si>
    <t>SAN PEL</t>
  </si>
  <si>
    <t>'00041508500401</t>
  </si>
  <si>
    <t>WATER SPARKLING ARANCIATA</t>
  </si>
  <si>
    <t>24/330 ML</t>
  </si>
  <si>
    <t>JUICE ORANGE ARANCIATA SPARKLE</t>
  </si>
  <si>
    <t>'00041508500449</t>
  </si>
  <si>
    <t>DRINK LIME LIMONATA SPRKLG</t>
  </si>
  <si>
    <t>'00041508511629</t>
  </si>
  <si>
    <t>SODA FRUIT ARANCIATA ROSSA</t>
  </si>
  <si>
    <t>PERRIER</t>
  </si>
  <si>
    <t>'00074780000338</t>
  </si>
  <si>
    <t>WATER NATURAL SPRKLG</t>
  </si>
  <si>
    <t>'00074780000710</t>
  </si>
  <si>
    <t>'00041508511346</t>
  </si>
  <si>
    <t>DRINK FRUIT SPRKL TEA LMN</t>
  </si>
  <si>
    <t>24/250 ML</t>
  </si>
  <si>
    <t>JUG/CTN-LARGE SIZE 20902</t>
  </si>
  <si>
    <t>OCEAN SPRAY INTERNATIONAL</t>
  </si>
  <si>
    <t>OCEA SPRAY</t>
  </si>
  <si>
    <t>'10031200445176</t>
  </si>
  <si>
    <t>JUICE CRANBERRY CKTL</t>
  </si>
  <si>
    <t xml:space="preserve">8/1.77 L    </t>
  </si>
  <si>
    <t>PEPSICO BEVERAGES CANADA</t>
  </si>
  <si>
    <t>GATORADE</t>
  </si>
  <si>
    <t>'00055577920923</t>
  </si>
  <si>
    <t>DRINK ORANGE G2 GATORADE</t>
  </si>
  <si>
    <t>12/591 ML</t>
  </si>
  <si>
    <t>BC, ON</t>
  </si>
  <si>
    <t>'00055577920930</t>
  </si>
  <si>
    <t>DRINK FRUIT PUNCH G2 GATORADE</t>
  </si>
  <si>
    <t>ICED COFFEE SINGLE SERVE / BULK 20600</t>
  </si>
  <si>
    <t>FRAPPUCCIN</t>
  </si>
  <si>
    <t>'00069000040294</t>
  </si>
  <si>
    <t>DRINK COFFEE MOCHA DOUBLE SHOT</t>
  </si>
  <si>
    <t>12/444 ML</t>
  </si>
  <si>
    <t>'00069000040317</t>
  </si>
  <si>
    <t>DRINK COFFEE VAN DOUBLE SHOT</t>
  </si>
  <si>
    <t>STARBUCKS</t>
  </si>
  <si>
    <t>'00069000147696</t>
  </si>
  <si>
    <t>DRINK VANILLA FRAPPUCCINO</t>
  </si>
  <si>
    <t>12/405 ML</t>
  </si>
  <si>
    <t>'00069000147719</t>
  </si>
  <si>
    <t>DRINK COFFEE FRAPPUCCINO MOCHA</t>
  </si>
  <si>
    <t>TROPCNA</t>
  </si>
  <si>
    <t>'10048500009144</t>
  </si>
  <si>
    <t>JUICE ORANGE PURE PREMIUM</t>
  </si>
  <si>
    <t>4/3.78 L</t>
  </si>
  <si>
    <t>'10048500019792</t>
  </si>
  <si>
    <t>JUICE APPLE PREMIUM FRSH</t>
  </si>
  <si>
    <t>8/1.75L</t>
  </si>
  <si>
    <t>BOTTLED JUICES/DRINKS- LARGE SIZE 20600</t>
  </si>
  <si>
    <t>TPA</t>
  </si>
  <si>
    <t>'10048500201616</t>
  </si>
  <si>
    <t>JUICE ORANGE ORIG NO PULP</t>
  </si>
  <si>
    <t>8X1.65L</t>
  </si>
  <si>
    <t>CARBONATED SODA- 750ML/1L/2L 20450</t>
  </si>
  <si>
    <t>REFRESCO CANADA INC.</t>
  </si>
  <si>
    <t>COTT</t>
  </si>
  <si>
    <t>'00061500005773</t>
  </si>
  <si>
    <t>SODA GINGER ALE DIET</t>
  </si>
  <si>
    <t>LEMON/LIME JUICE 20600</t>
  </si>
  <si>
    <t xml:space="preserve">SUN ORCHARD                        </t>
  </si>
  <si>
    <t>SYS NAT</t>
  </si>
  <si>
    <t>'10074865650325</t>
  </si>
  <si>
    <t>JUICE LEMONADE READY TO USE</t>
  </si>
  <si>
    <t>4/1 GAL</t>
  </si>
  <si>
    <t>SMOOTHIE-REFRIGERATED OR FROZEN 20902</t>
  </si>
  <si>
    <t>THE MINUTE MAID COMPANY OF CANADA</t>
  </si>
  <si>
    <t>ODWALLA</t>
  </si>
  <si>
    <t>'00014054031231</t>
  </si>
  <si>
    <t>ODWALLA MANGO TANGO 450ML</t>
  </si>
  <si>
    <t>450ml</t>
  </si>
  <si>
    <t>'00014054031248</t>
  </si>
  <si>
    <t>ODWALLA STRAWBERRY BANANA 450M</t>
  </si>
  <si>
    <t>450 ml</t>
  </si>
  <si>
    <t>'00014054031255</t>
  </si>
  <si>
    <t>ODWALLA LIFEFOOD</t>
  </si>
  <si>
    <t>'00059600000514</t>
  </si>
  <si>
    <t>340ML SIMPLY LEMONADE</t>
  </si>
  <si>
    <t>1x 340 mL</t>
  </si>
  <si>
    <t>'00059600000576</t>
  </si>
  <si>
    <t>340ML SIMPLY ORANGE</t>
  </si>
  <si>
    <t>1 x 340 mL</t>
  </si>
  <si>
    <t>'00059600000583</t>
  </si>
  <si>
    <t>340ML SIMPLY APPLE</t>
  </si>
  <si>
    <t>'00059600000675</t>
  </si>
  <si>
    <t>340 ML SIMPLY RASBERRY</t>
  </si>
  <si>
    <t>1x340 ML</t>
  </si>
  <si>
    <t>'00059600060655</t>
  </si>
  <si>
    <t>FROZEN DISPENSER JUICE/DRINK 20902</t>
  </si>
  <si>
    <t>'10025000064019</t>
  </si>
  <si>
    <t>JUICE ORANGE CONC 5X1 ORIG</t>
  </si>
  <si>
    <t>4/90 OZ</t>
  </si>
  <si>
    <t>'10025000065016</t>
  </si>
  <si>
    <t>JUICE APPLE CONC DISP 6X1</t>
  </si>
  <si>
    <t>4/2.66LT</t>
  </si>
  <si>
    <t>'10059600070026</t>
  </si>
  <si>
    <t>JUICE ORANGE 100% PULP FREE</t>
  </si>
  <si>
    <t>6x2.63l</t>
  </si>
  <si>
    <t>CONDIMENTS</t>
  </si>
  <si>
    <t>VINEGAR - BULK 20906</t>
  </si>
  <si>
    <t>FATTORIE GIACOBAZZI S.R.L.</t>
  </si>
  <si>
    <t>'10734730027538</t>
  </si>
  <si>
    <t>GLAZE BALSAMIC CAN</t>
  </si>
  <si>
    <t>6/380 ML</t>
  </si>
  <si>
    <t>PEPPER/PEPPER RINGS 20906</t>
  </si>
  <si>
    <t xml:space="preserve">GIELOW PICKLES                     </t>
  </si>
  <si>
    <t>CLCRISP</t>
  </si>
  <si>
    <t>'00793569000276</t>
  </si>
  <si>
    <t>PEPPER BANANA HOT RINGS</t>
  </si>
  <si>
    <t>19L</t>
  </si>
  <si>
    <t>RELISH - BULK 20906</t>
  </si>
  <si>
    <t>'00793569000320</t>
  </si>
  <si>
    <t>RELISH PICKLE SWEET</t>
  </si>
  <si>
    <t>8LT</t>
  </si>
  <si>
    <t>PICKLES 20906</t>
  </si>
  <si>
    <t>'00793569000344</t>
  </si>
  <si>
    <t>PICKLE DILL SPEAR DELI</t>
  </si>
  <si>
    <t>'10793569000228</t>
  </si>
  <si>
    <t>PICKLE GHERKIN SWEET</t>
  </si>
  <si>
    <t>2/4 LT</t>
  </si>
  <si>
    <t>KETCHUP - BULK 20906</t>
  </si>
  <si>
    <t>'10057000003248</t>
  </si>
  <si>
    <t>KETCHUP STANDARD</t>
  </si>
  <si>
    <t>KETCHUP - PORTION 20906</t>
  </si>
  <si>
    <t>'10057000003286</t>
  </si>
  <si>
    <t>KETCHUP PACKET</t>
  </si>
  <si>
    <t>500/8 ML</t>
  </si>
  <si>
    <t>'10057000003316</t>
  </si>
  <si>
    <t>1000/8 ML</t>
  </si>
  <si>
    <t>'10057000033245</t>
  </si>
  <si>
    <t>KETCHUP STD PLS BIG RED</t>
  </si>
  <si>
    <t>KETCHUP - RETAIL 20906</t>
  </si>
  <si>
    <t>'10057000205758</t>
  </si>
  <si>
    <t>KETCHUP SQUEEZE BIG BOTTLES</t>
  </si>
  <si>
    <t>20/575 ML</t>
  </si>
  <si>
    <t>'10057000005907</t>
  </si>
  <si>
    <t>VINEGAR WHITE</t>
  </si>
  <si>
    <t>24/375ML</t>
  </si>
  <si>
    <t>'10057000005952</t>
  </si>
  <si>
    <t>VINEGAR WHITE SINGLE STRENGTH</t>
  </si>
  <si>
    <t>4/5 LT</t>
  </si>
  <si>
    <t>RELISH - PORTION 20906</t>
  </si>
  <si>
    <t>'10057000008601</t>
  </si>
  <si>
    <t>RELISH SWEET GREEN PC</t>
  </si>
  <si>
    <t>500 PC</t>
  </si>
  <si>
    <t>VINEGAR - PORTION 20906</t>
  </si>
  <si>
    <t>'10057000009073</t>
  </si>
  <si>
    <t>VINEGAR PAC</t>
  </si>
  <si>
    <t>500/7 GM</t>
  </si>
  <si>
    <t>MUSTARD - PORTION 20906</t>
  </si>
  <si>
    <t>'10057000009943</t>
  </si>
  <si>
    <t>MUSTARD PKT IND</t>
  </si>
  <si>
    <t>500/6 ML</t>
  </si>
  <si>
    <t>MUSTARD - RETAIL SIZE 20906</t>
  </si>
  <si>
    <t>'10057000015999</t>
  </si>
  <si>
    <t>MUSTARD YELLOW UPSIDE DWN BTL</t>
  </si>
  <si>
    <t>24/375 ML</t>
  </si>
  <si>
    <t>RELISH - RETAIL SIZE 20906</t>
  </si>
  <si>
    <t>'10057000017856</t>
  </si>
  <si>
    <t>RELISH GRN UPSIDE DOWN BTL</t>
  </si>
  <si>
    <t>12/375 ML</t>
  </si>
  <si>
    <t>MUSTARD - BULK 20906</t>
  </si>
  <si>
    <t>'10057000019966</t>
  </si>
  <si>
    <t>MUSTARD PREPARED BIG YEL</t>
  </si>
  <si>
    <t>4/2.84LT</t>
  </si>
  <si>
    <t>COOKING WINES 20906</t>
  </si>
  <si>
    <t>MANTAB</t>
  </si>
  <si>
    <t>'10069821032208</t>
  </si>
  <si>
    <t>WINE WHITE COOKING</t>
  </si>
  <si>
    <t>1X20L</t>
  </si>
  <si>
    <t>'10069821032215</t>
  </si>
  <si>
    <t>WINE RED COOKIG</t>
  </si>
  <si>
    <t xml:space="preserve">MARUKAN VINAGER                    </t>
  </si>
  <si>
    <t>MARUKAN</t>
  </si>
  <si>
    <t>'10070641045101</t>
  </si>
  <si>
    <t>VINEGAR RICE WINE SEASONED</t>
  </si>
  <si>
    <t>4X3.78 LT</t>
  </si>
  <si>
    <t>OTHER 20906</t>
  </si>
  <si>
    <t xml:space="preserve">PATAK (SPICES) LTD.                </t>
  </si>
  <si>
    <t>PATAKS</t>
  </si>
  <si>
    <t>'05011308014014</t>
  </si>
  <si>
    <t>CHUTNEY MANGO SWEET</t>
  </si>
  <si>
    <t>2/2948G</t>
  </si>
  <si>
    <t xml:space="preserve">REINHART                           </t>
  </si>
  <si>
    <t>'10064013000560</t>
  </si>
  <si>
    <t>VINEGAR WHITE WINE</t>
  </si>
  <si>
    <t>2/5 LT</t>
  </si>
  <si>
    <t>ALLEN</t>
  </si>
  <si>
    <t>'10064013120305</t>
  </si>
  <si>
    <t>VINEGAR APPLE CIDER</t>
  </si>
  <si>
    <t>2X5L</t>
  </si>
  <si>
    <t>'10064013120602</t>
  </si>
  <si>
    <t>VINEGAR BALSAMIC OF MODENA</t>
  </si>
  <si>
    <t>2/5LT</t>
  </si>
  <si>
    <t>'10074865921838</t>
  </si>
  <si>
    <t>VINEGAR RED WINE CDN</t>
  </si>
  <si>
    <t>2/5 LTR</t>
  </si>
  <si>
    <t>OLIVES 20906</t>
  </si>
  <si>
    <t>'20066942300916</t>
  </si>
  <si>
    <t>OLIVE BLACK RIPE MED SLI</t>
  </si>
  <si>
    <t>6/100 OZ</t>
  </si>
  <si>
    <t>BEETS 20906</t>
  </si>
  <si>
    <t>SMUCKER FOODS OF CANADA CO.</t>
  </si>
  <si>
    <t>BICKS</t>
  </si>
  <si>
    <t>'10059000009459</t>
  </si>
  <si>
    <t>BEET PKLD SLI</t>
  </si>
  <si>
    <t>HORSERADISH 20906</t>
  </si>
  <si>
    <t>'10059000053797</t>
  </si>
  <si>
    <t>SAUCE HORSERADISH</t>
  </si>
  <si>
    <t>'10059000074167</t>
  </si>
  <si>
    <t>PICKLE SLI BREAD &amp; BUTR</t>
  </si>
  <si>
    <t>'10059000074365</t>
  </si>
  <si>
    <t>PICKLE DILL FRSH PAK GARLIC</t>
  </si>
  <si>
    <t>2/4LT</t>
  </si>
  <si>
    <t>'10059000074389</t>
  </si>
  <si>
    <t>PICKLE DILL WH BABY</t>
  </si>
  <si>
    <t>'10059000074662</t>
  </si>
  <si>
    <t>PEPPER BANANA HOT RING</t>
  </si>
  <si>
    <t>CHIP/VEG DIPS 20906</t>
  </si>
  <si>
    <t>SUMMER FRESH SALADS</t>
  </si>
  <si>
    <t>SUMFRSH</t>
  </si>
  <si>
    <t>'10773200129099</t>
  </si>
  <si>
    <t>DIP SPINACH &amp; ARTICHOKE</t>
  </si>
  <si>
    <t>MRSWHYT</t>
  </si>
  <si>
    <t>'00067123150364</t>
  </si>
  <si>
    <t>PICKLE SLI HMBRGR KOSHER</t>
  </si>
  <si>
    <t>19 LT</t>
  </si>
  <si>
    <t>BBRLCLS</t>
  </si>
  <si>
    <t>'00734730213170</t>
  </si>
  <si>
    <t>PICKLE SLI HAMBURG GC CDN</t>
  </si>
  <si>
    <t>19 L</t>
  </si>
  <si>
    <t>FLEUR DIJO</t>
  </si>
  <si>
    <t>'10067123143851</t>
  </si>
  <si>
    <t>MUSTARD DIJON GRAINY</t>
  </si>
  <si>
    <t>6X750ML</t>
  </si>
  <si>
    <t>FLEUR DE D</t>
  </si>
  <si>
    <t>'10067123143905</t>
  </si>
  <si>
    <t>MUSTARD DIJON STRONG</t>
  </si>
  <si>
    <t>0006/750 ML</t>
  </si>
  <si>
    <t>WHYTES</t>
  </si>
  <si>
    <t>'10067123147705</t>
  </si>
  <si>
    <t>PICKLE GHERKIN SWEET CKTAIL</t>
  </si>
  <si>
    <t>'10074865944837</t>
  </si>
  <si>
    <t>PICKLE DILL HAMBURGER SLI CDN</t>
  </si>
  <si>
    <t>'10074865944844</t>
  </si>
  <si>
    <t>RELISH SWEET GREEN CANADA</t>
  </si>
  <si>
    <t>SAUERKRAUT 20906</t>
  </si>
  <si>
    <t>'10734730301782</t>
  </si>
  <si>
    <t>SAUERKRAUT IN WINE CDN</t>
  </si>
  <si>
    <t>2/3.78 L</t>
  </si>
  <si>
    <t>ARZCLSC</t>
  </si>
  <si>
    <t>'10734730613175</t>
  </si>
  <si>
    <t>OLIVE MANZ SLI GREEN W/O PIM</t>
  </si>
  <si>
    <t>2/4L</t>
  </si>
  <si>
    <t>'20067123144497</t>
  </si>
  <si>
    <t>OLIVE GREEN SLI POUCH</t>
  </si>
  <si>
    <t>4/4 LT</t>
  </si>
  <si>
    <t>ZEEA IMPORTS LIMITED</t>
  </si>
  <si>
    <t>ZEEA</t>
  </si>
  <si>
    <t>'10623076000322</t>
  </si>
  <si>
    <t>OLIVE MIX PARTY</t>
  </si>
  <si>
    <t>CONFECTIONERY</t>
  </si>
  <si>
    <t>CHOC BARS 20500</t>
  </si>
  <si>
    <t>MONDELEZ CANADA INC - CADBURY</t>
  </si>
  <si>
    <t>CADBURY DA</t>
  </si>
  <si>
    <t>'10061200084457</t>
  </si>
  <si>
    <t>CHOCOLATE BAR DAIRY MILK</t>
  </si>
  <si>
    <t>24X42G</t>
  </si>
  <si>
    <t>HEALTH BARS 20500</t>
  </si>
  <si>
    <t>AWAKE CORPORATION</t>
  </si>
  <si>
    <t>AWAKE CHOC</t>
  </si>
  <si>
    <t>'00891325001366</t>
  </si>
  <si>
    <t>12x44GR</t>
  </si>
  <si>
    <t>BX</t>
  </si>
  <si>
    <t>AWAKE</t>
  </si>
  <si>
    <t>'10891325001516</t>
  </si>
  <si>
    <t>BAR ENERGY MILK CHOC 2BITE</t>
  </si>
  <si>
    <t>72/30 GM</t>
  </si>
  <si>
    <t>'10891325001530</t>
  </si>
  <si>
    <t>BAR ENERGY DARK CHOC 2BITE</t>
  </si>
  <si>
    <t>72/27 GM</t>
  </si>
  <si>
    <t>'10891325001547</t>
  </si>
  <si>
    <t>CHOCOLATE BAR CAFF BITES 2 PK</t>
  </si>
  <si>
    <t>72/30 GR</t>
  </si>
  <si>
    <t>'10891325001554</t>
  </si>
  <si>
    <t>CHOCOLATE BAR CAFF MILK BITES</t>
  </si>
  <si>
    <t>2/50 CT</t>
  </si>
  <si>
    <t>CANDIES / CHOCOLATE -BULK 20500</t>
  </si>
  <si>
    <t>BARRY CALLEBAUT CANADA</t>
  </si>
  <si>
    <t>CALLEBT</t>
  </si>
  <si>
    <t>'05410522512809</t>
  </si>
  <si>
    <t>CHOCOLATE DARK CALLETS 70%</t>
  </si>
  <si>
    <t>8/2.5 KG</t>
  </si>
  <si>
    <t>CLIF BAR AND COMPANY</t>
  </si>
  <si>
    <t>CLIF BAR</t>
  </si>
  <si>
    <t>'00722252124227</t>
  </si>
  <si>
    <t>BAR CHOCOLATE ALMOND FUDGE</t>
  </si>
  <si>
    <t>12X68G</t>
  </si>
  <si>
    <t>CLFBARS</t>
  </si>
  <si>
    <t>'00722252616418</t>
  </si>
  <si>
    <t>BAR PEANUT BUTR</t>
  </si>
  <si>
    <t>12/68 GR</t>
  </si>
  <si>
    <t xml:space="preserve">          </t>
  </si>
  <si>
    <t>'00722252616449</t>
  </si>
  <si>
    <t>CHOCOLATE BAR MINT CLIF BAR</t>
  </si>
  <si>
    <t>68g X 12</t>
  </si>
  <si>
    <t>MARSHMALLOWS 20500</t>
  </si>
  <si>
    <t>CLOWN GLOBAL BRANDS, LLC</t>
  </si>
  <si>
    <t>'10734730480654</t>
  </si>
  <si>
    <t>MARSHMALLOW MINI WHT CDN</t>
  </si>
  <si>
    <t>12/1 LB</t>
  </si>
  <si>
    <t>NUTS - BULK 20550</t>
  </si>
  <si>
    <t>'00734730026268</t>
  </si>
  <si>
    <t>NUT PINE CANADA</t>
  </si>
  <si>
    <t>'10067261100686</t>
  </si>
  <si>
    <t>PUMPKIN SEED RAW SHELL OFF</t>
  </si>
  <si>
    <t>'10067261010107</t>
  </si>
  <si>
    <t>ALMOND NATURAL WHL</t>
  </si>
  <si>
    <t>'10067261100105</t>
  </si>
  <si>
    <t>SUNFLOWER SEED RAW HULLED</t>
  </si>
  <si>
    <t>'10734730157181</t>
  </si>
  <si>
    <t>ALMOND BLNCHD SLI CDN</t>
  </si>
  <si>
    <t>PRETZELS 20550</t>
  </si>
  <si>
    <t>'10067261147025</t>
  </si>
  <si>
    <t>PRETZEL TWIST RINGS</t>
  </si>
  <si>
    <t>2.72KG</t>
  </si>
  <si>
    <t>POP not specified</t>
  </si>
  <si>
    <t>GRANOLA BARS 20500</t>
  </si>
  <si>
    <t>GENERAL MILLS CANADA CORP.-OOH</t>
  </si>
  <si>
    <t>NATURE VAL</t>
  </si>
  <si>
    <t>'10065633408811</t>
  </si>
  <si>
    <t>BAR GRANOLA FRUIT &amp; NUT</t>
  </si>
  <si>
    <t>8X12X35G</t>
  </si>
  <si>
    <t>'10065633408828</t>
  </si>
  <si>
    <t>BAR GRANOLA CRUNCHY OATS&amp;HONEY</t>
  </si>
  <si>
    <t>6X12X46G</t>
  </si>
  <si>
    <t>NAT VLY</t>
  </si>
  <si>
    <t>'10065633449227</t>
  </si>
  <si>
    <t>BAR GRANOLA CHEWY CHOC CHIP</t>
  </si>
  <si>
    <t>8/30 CT</t>
  </si>
  <si>
    <t>REESE</t>
  </si>
  <si>
    <t>'20056600793211</t>
  </si>
  <si>
    <t>CANDY CHOCOLATE REESE P/B CUP</t>
  </si>
  <si>
    <t>6X48X46G</t>
  </si>
  <si>
    <t>OH HENRY</t>
  </si>
  <si>
    <t>'20068000792824</t>
  </si>
  <si>
    <t>BAR CHOCOLATE OH HENRY 58G</t>
  </si>
  <si>
    <t>9/24X58GM</t>
  </si>
  <si>
    <t>J&amp;J SNACKS</t>
  </si>
  <si>
    <t>'00074865587600</t>
  </si>
  <si>
    <t>PRETZEL SOFT KNG</t>
  </si>
  <si>
    <t>50/5 OZ</t>
  </si>
  <si>
    <t>J&amp;J SNACK</t>
  </si>
  <si>
    <t>'10073321030152</t>
  </si>
  <si>
    <t>PRETZEL SOFT 5.5OZ UNSALTED</t>
  </si>
  <si>
    <t>50/5.5OZ</t>
  </si>
  <si>
    <t>SNACKS OTHER 20500</t>
  </si>
  <si>
    <t>'10073321045309</t>
  </si>
  <si>
    <t>CAKE FUNNEL FRIES</t>
  </si>
  <si>
    <t>600/EACH</t>
  </si>
  <si>
    <t>CONES 20500</t>
  </si>
  <si>
    <t>JOY CONE</t>
  </si>
  <si>
    <t>JOY</t>
  </si>
  <si>
    <t>'10072092014026</t>
  </si>
  <si>
    <t>CONE ICE CRM DSPNSR #30</t>
  </si>
  <si>
    <t>6/100 CT</t>
  </si>
  <si>
    <t>CEREAL BARS 20500</t>
  </si>
  <si>
    <t>'00064100729667</t>
  </si>
  <si>
    <t>SNACK RICE KRISPIES BIG BAR</t>
  </si>
  <si>
    <t>72/62 GR</t>
  </si>
  <si>
    <t>'10064100280455</t>
  </si>
  <si>
    <t>SNACK BAR NUTRIGRAIN APPLE CIN</t>
  </si>
  <si>
    <t>48/37 GM</t>
  </si>
  <si>
    <t>'10064100282459</t>
  </si>
  <si>
    <t>SNACK BAR NUTRIGRAIN BLUBRY</t>
  </si>
  <si>
    <t>RICE KRISPIE SQUARES-IND 20500</t>
  </si>
  <si>
    <t>'10064100389608</t>
  </si>
  <si>
    <t>SNACK RICE KRISPIES BAR SQ 37G</t>
  </si>
  <si>
    <t>4/20 CT</t>
  </si>
  <si>
    <t>KASHI</t>
  </si>
  <si>
    <t>'00018627100232</t>
  </si>
  <si>
    <t>SNACK BAR TRAIL MIX CHEWY</t>
  </si>
  <si>
    <t>8/175 GR</t>
  </si>
  <si>
    <t>'00018627104568</t>
  </si>
  <si>
    <t>SNACK BAR 7GRAIN QUINOA CHC CP</t>
  </si>
  <si>
    <t>6/18*40GR</t>
  </si>
  <si>
    <t>KASHJOI</t>
  </si>
  <si>
    <t>'00018627106333</t>
  </si>
  <si>
    <t>SNACK BAR DK CHOC ESPRSO NUT</t>
  </si>
  <si>
    <t>6/12 CT</t>
  </si>
  <si>
    <t>'00018627106593</t>
  </si>
  <si>
    <t>SNACK BAR DK CHOC RSBRY HZELNT</t>
  </si>
  <si>
    <t>SALTY SNACKS-SS 20550</t>
  </si>
  <si>
    <t>'00064100121607</t>
  </si>
  <si>
    <t>SNACK RICE KRISPIE SHEET 12X15</t>
  </si>
  <si>
    <t>5/907 GR</t>
  </si>
  <si>
    <t>MARS CANADA INC.</t>
  </si>
  <si>
    <t>SNICKER</t>
  </si>
  <si>
    <t>'00058496422394</t>
  </si>
  <si>
    <t>CHOCOLATE BAR SNICKERS SNGL</t>
  </si>
  <si>
    <t>52G</t>
  </si>
  <si>
    <t>MARS</t>
  </si>
  <si>
    <t>'10058496328730</t>
  </si>
  <si>
    <t>BAR CHOCOLATE MARS</t>
  </si>
  <si>
    <t>4/48X58G</t>
  </si>
  <si>
    <t>'10058496422391</t>
  </si>
  <si>
    <t>8/48 CT</t>
  </si>
  <si>
    <t>GUM 20500</t>
  </si>
  <si>
    <t>DENTYNE</t>
  </si>
  <si>
    <t>'00057700000601</t>
  </si>
  <si>
    <t>CANDY GUM DENTYNE SEL</t>
  </si>
  <si>
    <t>72 CT</t>
  </si>
  <si>
    <t>TRIDNT</t>
  </si>
  <si>
    <t>'00057700000618</t>
  </si>
  <si>
    <t>CANDY GUM TRIDENT SEL</t>
  </si>
  <si>
    <t xml:space="preserve">NESTLE CANADA INC. </t>
  </si>
  <si>
    <t>NESTLE</t>
  </si>
  <si>
    <t>'00059800218580</t>
  </si>
  <si>
    <t>BAR CHOCOLATE KIT KAT 4 FINGER</t>
  </si>
  <si>
    <t>4/48x45G</t>
  </si>
  <si>
    <t>'00059800300117</t>
  </si>
  <si>
    <t>BAR CHOCOLATE AERO</t>
  </si>
  <si>
    <t>4/48x42G</t>
  </si>
  <si>
    <t>RWNTREE</t>
  </si>
  <si>
    <t>'00059800300216</t>
  </si>
  <si>
    <t>BAR CHOCOLATE COFF CRISP</t>
  </si>
  <si>
    <t>4/48 CT</t>
  </si>
  <si>
    <t>NEW ERA NUTRITION INC</t>
  </si>
  <si>
    <t>SOLOGIN</t>
  </si>
  <si>
    <t>'00897024000822</t>
  </si>
  <si>
    <t>BAR ENERGY LMN LIFT</t>
  </si>
  <si>
    <t>'00897024000839</t>
  </si>
  <si>
    <t>BAR ENERGY DARK CHOC MANDRN</t>
  </si>
  <si>
    <t>'00897024000846</t>
  </si>
  <si>
    <t>BAR ENERGY PNAPL COCOCUT</t>
  </si>
  <si>
    <t>'00897024000907</t>
  </si>
  <si>
    <t>BAR ENERGY MOCHA FUDGE</t>
  </si>
  <si>
    <t>'00060410016336</t>
  </si>
  <si>
    <t>CHIP POTATO MS VICKIES RED FAT</t>
  </si>
  <si>
    <t>40X36GM</t>
  </si>
  <si>
    <t>'00060410018774</t>
  </si>
  <si>
    <t>CHIP CHEETOS CRUNCHY CHED/JALP</t>
  </si>
  <si>
    <t>40X54GM</t>
  </si>
  <si>
    <t>MSVICKI</t>
  </si>
  <si>
    <t>'00060410019818</t>
  </si>
  <si>
    <t>CHIP POTATO PRM RSTD GRLC</t>
  </si>
  <si>
    <t>40/40 GR</t>
  </si>
  <si>
    <t>LAYS</t>
  </si>
  <si>
    <t>'00060410029749</t>
  </si>
  <si>
    <t>CHIP POTATO SOUR CR &amp; ONION</t>
  </si>
  <si>
    <t>'00060410033395</t>
  </si>
  <si>
    <t>CHIP POTATO CHDR &amp; HERBS</t>
  </si>
  <si>
    <t>SALTY SNACKS-LARGE SIZE/BULK 20550</t>
  </si>
  <si>
    <t>'00060410036051</t>
  </si>
  <si>
    <t>CHIP POTATO FRIES &amp; GRVY</t>
  </si>
  <si>
    <t>40/40 GM</t>
  </si>
  <si>
    <t>'00060410036662</t>
  </si>
  <si>
    <t>CHIP POTATO SWEET SOUTHRN BBQ</t>
  </si>
  <si>
    <t>'00060410037980</t>
  </si>
  <si>
    <t>CHIP POTATO TACO LAYS 40GR</t>
  </si>
  <si>
    <t>DORITOS</t>
  </si>
  <si>
    <t>'00060410038390</t>
  </si>
  <si>
    <t>CHIP NACHO LATE NIGHT</t>
  </si>
  <si>
    <t>48/45 GR</t>
  </si>
  <si>
    <t>POPCORN 20550</t>
  </si>
  <si>
    <t>SMARTFD</t>
  </si>
  <si>
    <t>'00060410204559</t>
  </si>
  <si>
    <t>SNACK POPCORN WHT CHDR</t>
  </si>
  <si>
    <t>36/45 GR</t>
  </si>
  <si>
    <t>LAY'S</t>
  </si>
  <si>
    <t>'00060410221143</t>
  </si>
  <si>
    <t>CHIP VARIETY CASE 40/45 GM</t>
  </si>
  <si>
    <t>36x45/40GR</t>
  </si>
  <si>
    <t>MISS VICKI</t>
  </si>
  <si>
    <t>'00060410221242</t>
  </si>
  <si>
    <t>CHIP POTATO JALAPENO MISS VICK</t>
  </si>
  <si>
    <t>40X40G</t>
  </si>
  <si>
    <t>'00060410221273</t>
  </si>
  <si>
    <t>CHIP POTATO SEA SALT&amp;MALT VNGR</t>
  </si>
  <si>
    <t>RUFFLES</t>
  </si>
  <si>
    <t>'00060410221310</t>
  </si>
  <si>
    <t>CHIP POTATO SOUR CRM &amp; ONION</t>
  </si>
  <si>
    <t>48/40 GM</t>
  </si>
  <si>
    <t>'00060410221358</t>
  </si>
  <si>
    <t>CHIP POTATO ALL DRSSD</t>
  </si>
  <si>
    <t>'00060410221389</t>
  </si>
  <si>
    <t>CHIP POTATO REG</t>
  </si>
  <si>
    <t>'00060410221433</t>
  </si>
  <si>
    <t>CHIP POTATO BBQ</t>
  </si>
  <si>
    <t>SUNCHIP</t>
  </si>
  <si>
    <t>'00060410222768</t>
  </si>
  <si>
    <t>CHIP CHS CHDR SUN HRVST</t>
  </si>
  <si>
    <t>'00060410237106</t>
  </si>
  <si>
    <t>CHIP REGULAR BKD LAYS</t>
  </si>
  <si>
    <t>40/32 GM</t>
  </si>
  <si>
    <t>'00060410264805</t>
  </si>
  <si>
    <t>36/60GR</t>
  </si>
  <si>
    <t>'00060410265673</t>
  </si>
  <si>
    <t>CHIP REGULAR BULK</t>
  </si>
  <si>
    <t>4/515 GM</t>
  </si>
  <si>
    <t>'00060410271940</t>
  </si>
  <si>
    <t>POTATO CHIP COOL RANCH</t>
  </si>
  <si>
    <t>'00060410271957</t>
  </si>
  <si>
    <t>CHIP TORTILLA NACHO CHS</t>
  </si>
  <si>
    <t>MUNCHIE</t>
  </si>
  <si>
    <t>'00060410274781</t>
  </si>
  <si>
    <t>NUT PEANUT BBQ</t>
  </si>
  <si>
    <t>6/12 CT X55G</t>
  </si>
  <si>
    <t>'00060410274804</t>
  </si>
  <si>
    <t>NUT PEANUT HNY RSTD</t>
  </si>
  <si>
    <t>'00060410274828</t>
  </si>
  <si>
    <t>SNACK MIX TRAIL HNY SWEET</t>
  </si>
  <si>
    <t>6/12 CT X35G</t>
  </si>
  <si>
    <t>'00060410274842</t>
  </si>
  <si>
    <t>NUT PEANUT SLTD</t>
  </si>
  <si>
    <t>CRACKERS</t>
  </si>
  <si>
    <t>BULK-OTHER 20906</t>
  </si>
  <si>
    <t>'10074865077832</t>
  </si>
  <si>
    <t>BREADSTICK ASST</t>
  </si>
  <si>
    <t>500/2 PK</t>
  </si>
  <si>
    <t>PORTION-OTHER 20906</t>
  </si>
  <si>
    <t>GRISSOL</t>
  </si>
  <si>
    <t>'10056951006506</t>
  </si>
  <si>
    <t>CRACKER MELBA TOAST P/C</t>
  </si>
  <si>
    <t>400/2 CT</t>
  </si>
  <si>
    <t>ELCO FINE FOODS INC.</t>
  </si>
  <si>
    <t>ELCO</t>
  </si>
  <si>
    <t>'10066362970228</t>
  </si>
  <si>
    <t>CRACKER RICE PLAIN</t>
  </si>
  <si>
    <t>12/100 GM</t>
  </si>
  <si>
    <t>SODA PORTIONS 20906</t>
  </si>
  <si>
    <t>ZESTA</t>
  </si>
  <si>
    <t>'00064100720442</t>
  </si>
  <si>
    <t>CRACKER SOUP ZESTA SALTED</t>
  </si>
  <si>
    <t>500X2UN</t>
  </si>
  <si>
    <t>KEEBLER</t>
  </si>
  <si>
    <t>'00064100720466</t>
  </si>
  <si>
    <t>CRACKER SALTINE ZESTA UNSALTD</t>
  </si>
  <si>
    <t>MONDELEZ CANADA INC - SNACKS</t>
  </si>
  <si>
    <t>PREMIUM PL</t>
  </si>
  <si>
    <t>'00066721004024</t>
  </si>
  <si>
    <t>CRACKER SALTINE PREMIUM PLUS</t>
  </si>
  <si>
    <t>300X2UN</t>
  </si>
  <si>
    <t>CHRISTIE</t>
  </si>
  <si>
    <t>'00066721004031</t>
  </si>
  <si>
    <t>CRACKER UNSALTED PREMIUM PLUS</t>
  </si>
  <si>
    <t>CHRISTI</t>
  </si>
  <si>
    <t>'00066721514806</t>
  </si>
  <si>
    <t>CRACKER ASST BULK ENTERTAINMNT</t>
  </si>
  <si>
    <t>4/1.13KG</t>
  </si>
  <si>
    <t>'10066721510416</t>
  </si>
  <si>
    <t>CRACKER ASST TRIO</t>
  </si>
  <si>
    <t>2.8 KG</t>
  </si>
  <si>
    <t>CREAMS</t>
  </si>
  <si>
    <t>CREAMERS 20904</t>
  </si>
  <si>
    <t>NATREL</t>
  </si>
  <si>
    <t>'00064420123176</t>
  </si>
  <si>
    <t>160X9ML CREAM 10% NATREL BAG</t>
  </si>
  <si>
    <t>160 X 9 ML</t>
  </si>
  <si>
    <t>HALF AND HALF 20904</t>
  </si>
  <si>
    <t>NARTREL</t>
  </si>
  <si>
    <t>'00055872129816</t>
  </si>
  <si>
    <t>10L 10%(TEN) CREAM NATREL F.</t>
  </si>
  <si>
    <t>10 LITRES</t>
  </si>
  <si>
    <t>18% 20904</t>
  </si>
  <si>
    <t>NATREL S.A</t>
  </si>
  <si>
    <t>'00055872220971</t>
  </si>
  <si>
    <t>10L CREME 18% NFS WHITE TUBE</t>
  </si>
  <si>
    <t>'00055872002409</t>
  </si>
  <si>
    <t>1L CREAM 10% NATREL</t>
  </si>
  <si>
    <t>1 LITRE</t>
  </si>
  <si>
    <t>'00055872002683</t>
  </si>
  <si>
    <t>1L CREAM 18% NATREL</t>
  </si>
  <si>
    <t>WHIPPING CREAM-35% 20904</t>
  </si>
  <si>
    <t>'00055872002904</t>
  </si>
  <si>
    <t>1L CREAM 35% NATREL</t>
  </si>
  <si>
    <t>WHIPPED TOPPING 20904</t>
  </si>
  <si>
    <t>'00055872003147</t>
  </si>
  <si>
    <t>225G NAT REAL WHIP CREAM AERO</t>
  </si>
  <si>
    <t>225 GR</t>
  </si>
  <si>
    <t>'00055872003154</t>
  </si>
  <si>
    <t>400G NAT REAL WHIP CREAM AERO</t>
  </si>
  <si>
    <t>400 GR</t>
  </si>
  <si>
    <t>ICE CREAM BULK 11.4L 20800</t>
  </si>
  <si>
    <t>CENTRAL SMITH CREAMERY</t>
  </si>
  <si>
    <t>'00074865914871</t>
  </si>
  <si>
    <t>ICE CREAM BLK SWEET CHERRY CAN</t>
  </si>
  <si>
    <t>11.4LT</t>
  </si>
  <si>
    <t>'00074865914925</t>
  </si>
  <si>
    <t>ICE CREAM CHOC CANADA</t>
  </si>
  <si>
    <t>'00074865915113</t>
  </si>
  <si>
    <t>ICE CREAM COOKIES N CRM CAN</t>
  </si>
  <si>
    <t>'00074865915120</t>
  </si>
  <si>
    <t>ICE CREAM MINT CHOC CHIP CAN</t>
  </si>
  <si>
    <t>'00074865915151</t>
  </si>
  <si>
    <t>ICE CREAM FRCH VAN BEAN FLAKE</t>
  </si>
  <si>
    <t>'00074865915205</t>
  </si>
  <si>
    <t>ICE CREAM MAPLE WLNT CANADA</t>
  </si>
  <si>
    <t>'00074865915212</t>
  </si>
  <si>
    <t>ICE CREAM ORG SHERBERT CAN</t>
  </si>
  <si>
    <t>'00074865915236</t>
  </si>
  <si>
    <t>ICE CREAM RNBOW SHERBERT CAN</t>
  </si>
  <si>
    <t>'00074865915243</t>
  </si>
  <si>
    <t>ICE CREAM STRBRY PREM LITE CAN</t>
  </si>
  <si>
    <t>'00074865915250</t>
  </si>
  <si>
    <t>ICE CREAM STRWBRY N CRM CAN</t>
  </si>
  <si>
    <t>'00074865915304</t>
  </si>
  <si>
    <t>ICE CREAM VAN CANADA</t>
  </si>
  <si>
    <t>'00074865915311</t>
  </si>
  <si>
    <t>ICE CREAM VAN PREM LITE CANADA</t>
  </si>
  <si>
    <t>ICE CREAM THERMAL CUPS 20800</t>
  </si>
  <si>
    <t>SYS WHOLES</t>
  </si>
  <si>
    <t>'00074865915434</t>
  </si>
  <si>
    <t>ICE CREAM ORG SHERBERT CDN</t>
  </si>
  <si>
    <t>48/115 ML</t>
  </si>
  <si>
    <t>WHLFCLS</t>
  </si>
  <si>
    <t>'00734730204369</t>
  </si>
  <si>
    <t>ICE CREAM BTRSCTCH FRZ DES CDN</t>
  </si>
  <si>
    <t>11.4 L</t>
  </si>
  <si>
    <t>'00734730204376</t>
  </si>
  <si>
    <t>ICE CREAM CHOCLT FRZ DESRT CDN</t>
  </si>
  <si>
    <t>'00734730204390</t>
  </si>
  <si>
    <t>ICE CREAM COOK/CRM FRZ DES CDN</t>
  </si>
  <si>
    <t>'00734730204406</t>
  </si>
  <si>
    <t>ICE CREAM GRN TEA FRZ DES CDN</t>
  </si>
  <si>
    <t>'00734730204413</t>
  </si>
  <si>
    <t>ICE CREAM MANGO FRZ DESRT CDN</t>
  </si>
  <si>
    <t>'00734730204451</t>
  </si>
  <si>
    <t>ICE CREAM VAN FRZ DES CDN</t>
  </si>
  <si>
    <t>'00734730599434</t>
  </si>
  <si>
    <t>ICE CREAM SALTY CARAMEL</t>
  </si>
  <si>
    <t>11.4L</t>
  </si>
  <si>
    <t>CNTRYSM</t>
  </si>
  <si>
    <t>'10773822001049</t>
  </si>
  <si>
    <t>ICE CREAM BTRSCH SWIRL</t>
  </si>
  <si>
    <t>'10773822001414</t>
  </si>
  <si>
    <t>ICE CREAM SHRBET LIME</t>
  </si>
  <si>
    <t>COUNTRY SM</t>
  </si>
  <si>
    <t>'10773822005016</t>
  </si>
  <si>
    <t>1X11.4L</t>
  </si>
  <si>
    <t>CENSMTH</t>
  </si>
  <si>
    <t>'10773822007270</t>
  </si>
  <si>
    <t>ICE CREAM BLACKFOREST DREAM</t>
  </si>
  <si>
    <t>CENTRAL SM</t>
  </si>
  <si>
    <t>'10773822008444</t>
  </si>
  <si>
    <t>ICE CREAM BDAY CAKE</t>
  </si>
  <si>
    <t>DAVID CHAPMAN'S ICE CREAM LIMITED</t>
  </si>
  <si>
    <t>CHAPMN</t>
  </si>
  <si>
    <t>'10062942010018</t>
  </si>
  <si>
    <t>ICE CREAM VAN</t>
  </si>
  <si>
    <t>origin of dairy in ON</t>
  </si>
  <si>
    <t>'10062942010025</t>
  </si>
  <si>
    <t>ICE CREAM CHOC DUTCH</t>
  </si>
  <si>
    <t>'10062942010049</t>
  </si>
  <si>
    <t>ICE CREAM BUTSCH RIPPLE</t>
  </si>
  <si>
    <t>PA</t>
  </si>
  <si>
    <t>'10062942010056</t>
  </si>
  <si>
    <t>ICE CREAM MAPLE SUGAR TW</t>
  </si>
  <si>
    <t>'10062942010131</t>
  </si>
  <si>
    <t>ICE CREAM CHOC MINT</t>
  </si>
  <si>
    <t xml:space="preserve">CHAPMAN   </t>
  </si>
  <si>
    <t>'10062942010148</t>
  </si>
  <si>
    <t>ICE CREAM NEOPOLITAN ORIG</t>
  </si>
  <si>
    <t xml:space="preserve">11.4L       </t>
  </si>
  <si>
    <t>'10062942010223</t>
  </si>
  <si>
    <t>ICE CREAM FRCH VAN</t>
  </si>
  <si>
    <t>'10062942010872</t>
  </si>
  <si>
    <t>ICE CREAM VAN SUNDAE CUP</t>
  </si>
  <si>
    <t>24/115 ML</t>
  </si>
  <si>
    <t>'10062942010889</t>
  </si>
  <si>
    <t>ICE CREAM CHOC SUNDE CUP</t>
  </si>
  <si>
    <t>'10062942010896</t>
  </si>
  <si>
    <t>ICE CREAM BUTSC SUNDAE CUP</t>
  </si>
  <si>
    <t>'00734730425900</t>
  </si>
  <si>
    <t>CREAMER 10% PORTIONS CDN</t>
  </si>
  <si>
    <t>4/160 CT</t>
  </si>
  <si>
    <t>'10074865949337</t>
  </si>
  <si>
    <t>CREAM WHIPPED REDI ARSL 20% BF</t>
  </si>
  <si>
    <t>80% Canadian (20% imported)</t>
  </si>
  <si>
    <t>'00061028019221</t>
  </si>
  <si>
    <t>CREAM LIGHT 10%</t>
  </si>
  <si>
    <t>10 LT</t>
  </si>
  <si>
    <t>NESTLE CANADA INC-ICE CREAM</t>
  </si>
  <si>
    <t>'00055000681551</t>
  </si>
  <si>
    <t>ICE CREAM CHOC CHP CKIE DOUG</t>
  </si>
  <si>
    <t>SAPUTO DAIRY PRODUCTS CANADA G.P.-ND CHE</t>
  </si>
  <si>
    <t>NEILSON</t>
  </si>
  <si>
    <t>'10066800003358</t>
  </si>
  <si>
    <t>CREAM HALF &amp; HALF 10% CORUGATE</t>
  </si>
  <si>
    <t>12/1 LT</t>
  </si>
  <si>
    <t>'10066800003402</t>
  </si>
  <si>
    <t>CREAM WHIPPING 35%</t>
  </si>
  <si>
    <t>12/1LT</t>
  </si>
  <si>
    <t>'10066800030675</t>
  </si>
  <si>
    <t>CREAMER 10%</t>
  </si>
  <si>
    <t>4/160 EA</t>
  </si>
  <si>
    <t>'10066800030910</t>
  </si>
  <si>
    <t>CREAMER 18% CREAMERS</t>
  </si>
  <si>
    <t>CULTURES</t>
  </si>
  <si>
    <t>SOUR CREAM 20904</t>
  </si>
  <si>
    <t>'00074865543866</t>
  </si>
  <si>
    <t>CREAM SOUR 14% MF CDN</t>
  </si>
  <si>
    <t>10 LTR</t>
  </si>
  <si>
    <t>94% Ontario (6% imported)</t>
  </si>
  <si>
    <t>'00074865544139</t>
  </si>
  <si>
    <t>CREAM SOUR CULTRD</t>
  </si>
  <si>
    <t>4 LTR</t>
  </si>
  <si>
    <t>'00074865991315</t>
  </si>
  <si>
    <t>SOUR CREAM 14% XFIRM CANADA</t>
  </si>
  <si>
    <t>DAIRLND</t>
  </si>
  <si>
    <t>'00068700102158</t>
  </si>
  <si>
    <t>CREAM SOUR PAIL 14% MF</t>
  </si>
  <si>
    <t>4 LT</t>
  </si>
  <si>
    <t>'00068700102622</t>
  </si>
  <si>
    <t>CREAM SOUR 14% MF</t>
  </si>
  <si>
    <t>15 LT</t>
  </si>
  <si>
    <t>COTTAGE CHEESE 20904</t>
  </si>
  <si>
    <t>'00066800712734</t>
  </si>
  <si>
    <t>CHEESE COTTAGE 2% MF</t>
  </si>
  <si>
    <t>6/500 ML</t>
  </si>
  <si>
    <t>DAIRY FLUIDS</t>
  </si>
  <si>
    <t>2% 20904</t>
  </si>
  <si>
    <t xml:space="preserve">SEALTEST  </t>
  </si>
  <si>
    <t>'00064420000774</t>
  </si>
  <si>
    <t xml:space="preserve">4LT 2% SEALTEST               </t>
  </si>
  <si>
    <t xml:space="preserve">4 LT        </t>
  </si>
  <si>
    <t>'00064420000798</t>
  </si>
  <si>
    <t xml:space="preserve">1LT 2% SEALTEST               </t>
  </si>
  <si>
    <t xml:space="preserve">1 LITRE     </t>
  </si>
  <si>
    <t>SKIM 20904</t>
  </si>
  <si>
    <t>'00064420001405</t>
  </si>
  <si>
    <t xml:space="preserve">4LT SKIM MILK SEALTEST        </t>
  </si>
  <si>
    <t>CHOCOLATE 20904</t>
  </si>
  <si>
    <t>'00064420001702</t>
  </si>
  <si>
    <t xml:space="preserve">1LT CHOCOLATE SEALTEST        </t>
  </si>
  <si>
    <t>SEALTEST</t>
  </si>
  <si>
    <t>'00064420100818</t>
  </si>
  <si>
    <t>237ML MILK 2% SEALTEST</t>
  </si>
  <si>
    <t>237 ML</t>
  </si>
  <si>
    <t>'00064420100832</t>
  </si>
  <si>
    <t>473ML MILK 2% SEALTEST</t>
  </si>
  <si>
    <t>MILKETTES 20904</t>
  </si>
  <si>
    <t>'00064420123077</t>
  </si>
  <si>
    <t>160X9ML MILK 2% NATREL BAG</t>
  </si>
  <si>
    <t>'00064420201713</t>
  </si>
  <si>
    <t>473ML CHOCOLATE MILK SEALTEST</t>
  </si>
  <si>
    <t xml:space="preserve">QUEBON    </t>
  </si>
  <si>
    <t>'00055872027013</t>
  </si>
  <si>
    <t xml:space="preserve">10LT 2% MILK NATREL F.SERV    </t>
  </si>
  <si>
    <t xml:space="preserve">10 LITRES   </t>
  </si>
  <si>
    <t>'00055872028010</t>
  </si>
  <si>
    <t xml:space="preserve">20L 2% MILK NATREL F.SERV.    </t>
  </si>
  <si>
    <t xml:space="preserve">20 LITRES   </t>
  </si>
  <si>
    <t>'00055872048018</t>
  </si>
  <si>
    <t>20 LT SKIM MILK NATREL F.SERV</t>
  </si>
  <si>
    <t>FLAVOURED MILK 20904</t>
  </si>
  <si>
    <t>'00064420103185</t>
  </si>
  <si>
    <t>473ML STRAWBERRY MILK SEALTEST</t>
  </si>
  <si>
    <t>LACTOSE FREE 20904</t>
  </si>
  <si>
    <t>'00055872107517</t>
  </si>
  <si>
    <t>310ML NTL LACTOSE FREE WHITE</t>
  </si>
  <si>
    <t>310ML</t>
  </si>
  <si>
    <t>BUTTERMILK 20904</t>
  </si>
  <si>
    <t>'00064420014238</t>
  </si>
  <si>
    <t>1L NATREL 1% BUTTERMILK</t>
  </si>
  <si>
    <t>'00064420254016</t>
  </si>
  <si>
    <t>1L NATREL LACTOSE FREE 2%</t>
  </si>
  <si>
    <t>'10734730595266</t>
  </si>
  <si>
    <t>MILK COCONUT 17-19% NO P60 CAD</t>
  </si>
  <si>
    <t>24/400ML</t>
  </si>
  <si>
    <t>SOYA PRODUCTS 20904</t>
  </si>
  <si>
    <t>EARTH'S OWN FOOD COMPANY</t>
  </si>
  <si>
    <t>SO NICE</t>
  </si>
  <si>
    <t>'00626027087703</t>
  </si>
  <si>
    <t>946ML SO NICE BARISTA BLEND</t>
  </si>
  <si>
    <t>946 ML</t>
  </si>
  <si>
    <t>SO GOOD</t>
  </si>
  <si>
    <t>'00626027265507</t>
  </si>
  <si>
    <t>1.89L SO GOOD ORIGINAL</t>
  </si>
  <si>
    <t>1.89 lt</t>
  </si>
  <si>
    <t>'10626027265504</t>
  </si>
  <si>
    <t>BEVERAGE SOY ORIG</t>
  </si>
  <si>
    <t>6/1.89LT</t>
  </si>
  <si>
    <t>'20626027087615</t>
  </si>
  <si>
    <t>BEVERAGE SOY VAN TETRA</t>
  </si>
  <si>
    <t>'20626027087639</t>
  </si>
  <si>
    <t>BEVERAGE SOY CHOC TETRA</t>
  </si>
  <si>
    <t>'00734730425894</t>
  </si>
  <si>
    <t>MILKETTES 2% CDN</t>
  </si>
  <si>
    <t>2/160 CT</t>
  </si>
  <si>
    <t>'10078982623675</t>
  </si>
  <si>
    <t>MILK CHOC 1% CAN</t>
  </si>
  <si>
    <t>91% Ontario (9% imported)</t>
  </si>
  <si>
    <t>'10734730478248</t>
  </si>
  <si>
    <t>MILK CHOCOLATE 1% CDN</t>
  </si>
  <si>
    <t>24/237 ML</t>
  </si>
  <si>
    <t>'10734730478262</t>
  </si>
  <si>
    <t>24/473 ML</t>
  </si>
  <si>
    <t>'00078982623715</t>
  </si>
  <si>
    <t>MILK 2% CAN</t>
  </si>
  <si>
    <t>'10061028259204</t>
  </si>
  <si>
    <t>MILK 2%</t>
  </si>
  <si>
    <t>'10734730478255</t>
  </si>
  <si>
    <t>MILK 2% CDN</t>
  </si>
  <si>
    <t>'00063549102734</t>
  </si>
  <si>
    <t>MILK 2% DISP UHT BIB 20LT</t>
  </si>
  <si>
    <t>NLS</t>
  </si>
  <si>
    <t>'00066800100296</t>
  </si>
  <si>
    <t>N/A</t>
  </si>
  <si>
    <t>'10066800003228</t>
  </si>
  <si>
    <t>MILK 2% M.F. CORRUGATED</t>
  </si>
  <si>
    <t>'10066800030651</t>
  </si>
  <si>
    <t>MILKETTES 2%</t>
  </si>
  <si>
    <t>'10066800031603</t>
  </si>
  <si>
    <t>MILK 2% CORRUGATED</t>
  </si>
  <si>
    <t>EGG NOG 20904</t>
  </si>
  <si>
    <t>'00066800100739</t>
  </si>
  <si>
    <t>MILK DAIRY EGG NOG</t>
  </si>
  <si>
    <t>12/946 ML</t>
  </si>
  <si>
    <t>TRUTAST</t>
  </si>
  <si>
    <t>'10066800013449</t>
  </si>
  <si>
    <t>MILK LACT 2%</t>
  </si>
  <si>
    <t>EVAPORATED  MILK 20904</t>
  </si>
  <si>
    <t>CARNATN</t>
  </si>
  <si>
    <t>'00059000003177</t>
  </si>
  <si>
    <t>MILK EVAPORATED IN TINS</t>
  </si>
  <si>
    <t>48/354ML</t>
  </si>
  <si>
    <t>EAGLE BRAN</t>
  </si>
  <si>
    <t>'10059000000012</t>
  </si>
  <si>
    <t>MILK CONDENSED SWEETENED</t>
  </si>
  <si>
    <t>24X300 ML</t>
  </si>
  <si>
    <t>DELI MEAT</t>
  </si>
  <si>
    <t>SLICED DELI  HC 20901</t>
  </si>
  <si>
    <t>ERIE MEAT PRODUCTS LTD.</t>
  </si>
  <si>
    <t>ERIE</t>
  </si>
  <si>
    <t>'10829810915888</t>
  </si>
  <si>
    <t>CHICKEN BRST CKD SLI HALAL</t>
  </si>
  <si>
    <t>1/4/1kg</t>
  </si>
  <si>
    <t>HAMS SMOKED / BLACK FOREST 20901</t>
  </si>
  <si>
    <t>'90064000216697</t>
  </si>
  <si>
    <t>HAM BNLS CNTRY KTCHN</t>
  </si>
  <si>
    <t>MB</t>
  </si>
  <si>
    <t>2/4KG</t>
  </si>
  <si>
    <t>82% Manitoba, 18% ON&amp;QC</t>
  </si>
  <si>
    <t>DINNER HAMS BONE-IN 20901</t>
  </si>
  <si>
    <t>BURNS</t>
  </si>
  <si>
    <t>'90064000646968</t>
  </si>
  <si>
    <t>HAM BONEIN SMKD EASY CARVE</t>
  </si>
  <si>
    <t>8.8 kg ave</t>
  </si>
  <si>
    <t>SALAMI/ DRY CURE 20901</t>
  </si>
  <si>
    <t>'10063100214477</t>
  </si>
  <si>
    <t>SALAMI CKD SURE SLICE</t>
  </si>
  <si>
    <t>PRE SLICED 20901</t>
  </si>
  <si>
    <t>'10063100213333</t>
  </si>
  <si>
    <t>BEEF ROAST SLI SURE SLICE FRSH</t>
  </si>
  <si>
    <t>Australia / New Zealand</t>
  </si>
  <si>
    <t>'10063100213340</t>
  </si>
  <si>
    <t>TURKEY BREAST DELI SLI</t>
  </si>
  <si>
    <t>85% Canada, 10% US, 5%  Chile</t>
  </si>
  <si>
    <t>'10063100214408</t>
  </si>
  <si>
    <t>HAM BLACK FOREST SURE SLICE</t>
  </si>
  <si>
    <t>95% Canada (MB, QC &amp; ON) + 5% US</t>
  </si>
  <si>
    <t>'10063100214446</t>
  </si>
  <si>
    <t>BEEF CORNED SLI SURE SLICE</t>
  </si>
  <si>
    <t>'00062000244037</t>
  </si>
  <si>
    <t>HAM PROSCIUTTO SLI DELI</t>
  </si>
  <si>
    <t>6/500 GR</t>
  </si>
  <si>
    <t xml:space="preserve">P/L       </t>
  </si>
  <si>
    <t>'90057459926637</t>
  </si>
  <si>
    <t>HAM SMOKED B/I</t>
  </si>
  <si>
    <t xml:space="preserve">3-8AV       </t>
  </si>
  <si>
    <t>SOFINA FOODS INC.</t>
  </si>
  <si>
    <t>MASTRO</t>
  </si>
  <si>
    <t>'90060085043067</t>
  </si>
  <si>
    <t>SALAMI GENOA HOT MASTRO</t>
  </si>
  <si>
    <t>12X500GA</t>
  </si>
  <si>
    <t>'90060085205267</t>
  </si>
  <si>
    <t>SALAMI ITALIAN CALABRESE</t>
  </si>
  <si>
    <t>2X2.4KGA</t>
  </si>
  <si>
    <t>DESSERT POWDERS</t>
  </si>
  <si>
    <t>GELATIN 20906</t>
  </si>
  <si>
    <t>'10067261131116</t>
  </si>
  <si>
    <t>GELATIN UNFLVRD</t>
  </si>
  <si>
    <t>7 LB</t>
  </si>
  <si>
    <t>PUDDING AND PIE FILLING REGULAR 20906</t>
  </si>
  <si>
    <t>DR. OETKER CANADA LTD.</t>
  </si>
  <si>
    <t>SHIRIFF</t>
  </si>
  <si>
    <t>'10058336483209</t>
  </si>
  <si>
    <t>PUDDING BUTTERSCOTCH PWDR</t>
  </si>
  <si>
    <t>'10058336483230</t>
  </si>
  <si>
    <t>PUDDING VANILLA PWDR</t>
  </si>
  <si>
    <t>INSTANT PUDDING-REGULAR 20906</t>
  </si>
  <si>
    <t>'10058336483308</t>
  </si>
  <si>
    <t>PUDDING BTRSCH PWDR INST</t>
  </si>
  <si>
    <t>'10058336483322</t>
  </si>
  <si>
    <t>PUDDING CHOCOLATE PWDR INST</t>
  </si>
  <si>
    <t>'10058336483339</t>
  </si>
  <si>
    <t>PUDDING VANILLA PWDR INST</t>
  </si>
  <si>
    <t>'10058336483353</t>
  </si>
  <si>
    <t>PUDDING STWBRY PWDR INST</t>
  </si>
  <si>
    <t>'10058336483377</t>
  </si>
  <si>
    <t>PUDDING BANANA PWDR INST</t>
  </si>
  <si>
    <t>OETKER</t>
  </si>
  <si>
    <t>'10058336877138</t>
  </si>
  <si>
    <t>PUDDING CHOC INST C/R</t>
  </si>
  <si>
    <t>2/500 GR</t>
  </si>
  <si>
    <t>JELLO</t>
  </si>
  <si>
    <t>'00066188174469</t>
  </si>
  <si>
    <t>PUDDING CHOCOLATE INST PWDR</t>
  </si>
  <si>
    <t>'00066188174483</t>
  </si>
  <si>
    <t>PUDDING BUTTERSCOTCH INST</t>
  </si>
  <si>
    <t>PRODUITS ALIMENTAITRES BERTHELET</t>
  </si>
  <si>
    <t>BERTH</t>
  </si>
  <si>
    <t>'00069809310215</t>
  </si>
  <si>
    <t>PUDDING MIX INSTANT MOKA SWISS</t>
  </si>
  <si>
    <t xml:space="preserve">  2X  1K</t>
  </si>
  <si>
    <t>DRINK CRYSTALS</t>
  </si>
  <si>
    <t>REGULAR 20906</t>
  </si>
  <si>
    <t>'10058336340175</t>
  </si>
  <si>
    <t>DRINK CRYSTAL MANGO EXOTIC</t>
  </si>
  <si>
    <t>12/425GR</t>
  </si>
  <si>
    <t>LOW CALORIE 20906</t>
  </si>
  <si>
    <t>W.T. LYNCH FOODS LTD</t>
  </si>
  <si>
    <t>HLTHSTY</t>
  </si>
  <si>
    <t>'10062802332717</t>
  </si>
  <si>
    <t>DRINK CRYSTAL TROPICAL LOW CAL</t>
  </si>
  <si>
    <t>12/60GR</t>
  </si>
  <si>
    <t>LYNCH</t>
  </si>
  <si>
    <t>'10062802334711</t>
  </si>
  <si>
    <t>DRINK CRYSTAL BLUE RASP LOWCAL</t>
  </si>
  <si>
    <t>12/60 GR</t>
  </si>
  <si>
    <t>FRSHPLS</t>
  </si>
  <si>
    <t>'10062802723218</t>
  </si>
  <si>
    <t>DRINK CRYSTAL ICED TEA</t>
  </si>
  <si>
    <t>12/375 GM</t>
  </si>
  <si>
    <t>'10062802782017</t>
  </si>
  <si>
    <t>DRINK CRYSTAL LMNADE PNK</t>
  </si>
  <si>
    <t>12/450 GR</t>
  </si>
  <si>
    <t>'10062802782116</t>
  </si>
  <si>
    <t>DRINK CRYSTAL GRAPE</t>
  </si>
  <si>
    <t>12/450GM</t>
  </si>
  <si>
    <t>'10062802782215</t>
  </si>
  <si>
    <t>DRINK CRYSTAL LMNADE</t>
  </si>
  <si>
    <t>12/450 GM</t>
  </si>
  <si>
    <t>'10062802782413</t>
  </si>
  <si>
    <t>DRINK CRYSTAL FRUIT PUNCH</t>
  </si>
  <si>
    <t>'10062802782611</t>
  </si>
  <si>
    <t>DRINK CRYSTAL PASSN FRUIT</t>
  </si>
  <si>
    <t>'10062802783014</t>
  </si>
  <si>
    <t>DRINK CRYSTAL PEACH</t>
  </si>
  <si>
    <t>FRESH PLUS</t>
  </si>
  <si>
    <t>'10062802783311</t>
  </si>
  <si>
    <t>DRINK CRYSTAL RASP</t>
  </si>
  <si>
    <t xml:space="preserve">12/450 G    </t>
  </si>
  <si>
    <t>'10062802783915</t>
  </si>
  <si>
    <t>DRINK CRYSTAL CHERRY</t>
  </si>
  <si>
    <t>'10062802784110</t>
  </si>
  <si>
    <t>DRINK WATERMELON CRYSTALS</t>
  </si>
  <si>
    <t>DRY MIXES</t>
  </si>
  <si>
    <t>RETAIL MIXES 20906</t>
  </si>
  <si>
    <t>BETTY CROC</t>
  </si>
  <si>
    <t>'10065633465852</t>
  </si>
  <si>
    <t>CAKE MIX SUPERMOIST DEVILS FD</t>
  </si>
  <si>
    <t>12X432G</t>
  </si>
  <si>
    <t>CHEESECAKE 20906</t>
  </si>
  <si>
    <t>'10066188722940</t>
  </si>
  <si>
    <t>CHEESECAKE MIX</t>
  </si>
  <si>
    <t>PANCAKE/WAFFLE 20906</t>
  </si>
  <si>
    <t>AUNT JEM</t>
  </si>
  <si>
    <t>'10055577104054</t>
  </si>
  <si>
    <t>MIX PANCAKE REG</t>
  </si>
  <si>
    <t>8/1.6 KG</t>
  </si>
  <si>
    <t>CAKE 20906</t>
  </si>
  <si>
    <t>'10055577104481</t>
  </si>
  <si>
    <t>MIX CAKE WHT</t>
  </si>
  <si>
    <t>12/1 KG</t>
  </si>
  <si>
    <t>'10055577104542</t>
  </si>
  <si>
    <t>MIX CAKE CHOC</t>
  </si>
  <si>
    <t>BROWNIE 20906</t>
  </si>
  <si>
    <t>'10055577105020</t>
  </si>
  <si>
    <t>MIX BROWNIE</t>
  </si>
  <si>
    <t>12X1 KG</t>
  </si>
  <si>
    <t>CRUMBS/CRUSTS 20906</t>
  </si>
  <si>
    <t>SUGAR FOODS CORPORATION</t>
  </si>
  <si>
    <t>'10078982007246</t>
  </si>
  <si>
    <t>BREAD CRUMB PLAIN FINE GRIND</t>
  </si>
  <si>
    <t>6/5LB</t>
  </si>
  <si>
    <t>'00734730401195</t>
  </si>
  <si>
    <t>BREAD CRUMB JAPNSE PANKO FINE</t>
  </si>
  <si>
    <t>20 LB</t>
  </si>
  <si>
    <t>'00062802364032</t>
  </si>
  <si>
    <t>CRACKER CRUMB GRAHAM MIX</t>
  </si>
  <si>
    <t>5 LB</t>
  </si>
  <si>
    <t>EGG PRODUCTS</t>
  </si>
  <si>
    <t>FREE RUN FRESH 20904</t>
  </si>
  <si>
    <t>BURNBRAE FARMS LIMITED</t>
  </si>
  <si>
    <t>BURNBRA</t>
  </si>
  <si>
    <t>'10065651000172</t>
  </si>
  <si>
    <t>EGG SHELL MED LOOSE FREE RUN</t>
  </si>
  <si>
    <t>15 DZ</t>
  </si>
  <si>
    <t>EGGS-FRESH 20904</t>
  </si>
  <si>
    <t>BURNBRAE</t>
  </si>
  <si>
    <t>'10065651000295</t>
  </si>
  <si>
    <t>EGG SHELL LG LOOSE</t>
  </si>
  <si>
    <t>7.5 DZ</t>
  </si>
  <si>
    <t>'10065651001995</t>
  </si>
  <si>
    <t>EGG SHELL LGE FREE RUN</t>
  </si>
  <si>
    <t>15DZ</t>
  </si>
  <si>
    <t>OMELETTES 20904</t>
  </si>
  <si>
    <t>NATREGG</t>
  </si>
  <si>
    <t>'10065651002701</t>
  </si>
  <si>
    <t>EGG PATTY RND 1.5 OZ</t>
  </si>
  <si>
    <t>153/1.5 OZ</t>
  </si>
  <si>
    <t>Can/US/France /China origin</t>
  </si>
  <si>
    <t>NATUREGG</t>
  </si>
  <si>
    <t>'10065651002718</t>
  </si>
  <si>
    <t>EGG PATTY FRIED</t>
  </si>
  <si>
    <t>180x1.5oz</t>
  </si>
  <si>
    <t>Can/US/France origin</t>
  </si>
  <si>
    <t>'00734730613338</t>
  </si>
  <si>
    <t>EGG SHELL MED FREE RUN</t>
  </si>
  <si>
    <t>PRESTIGE</t>
  </si>
  <si>
    <t>'10065651023065</t>
  </si>
  <si>
    <t>EGG OMELET WESTERN</t>
  </si>
  <si>
    <t>72X99G</t>
  </si>
  <si>
    <t>LIQUID 20904</t>
  </si>
  <si>
    <t>PRSTIGE</t>
  </si>
  <si>
    <t>'10065651024215</t>
  </si>
  <si>
    <t>EGG LIQUID WHL ULTRA W/CA</t>
  </si>
  <si>
    <t>2/10 KG</t>
  </si>
  <si>
    <t>'10065651024529</t>
  </si>
  <si>
    <t>EGG OMELET W/CHDR CHS FRZN</t>
  </si>
  <si>
    <t>'10065651024666</t>
  </si>
  <si>
    <t>EGG OMELET PLAIN FRZN</t>
  </si>
  <si>
    <t>80/85 GR</t>
  </si>
  <si>
    <t>NATIONAL EGG SOLUTIONS INC</t>
  </si>
  <si>
    <t>'00734730308432</t>
  </si>
  <si>
    <t>EGG WHL LIQ FRSH W/CITRIC BIB</t>
  </si>
  <si>
    <t>20 KG</t>
  </si>
  <si>
    <t>POO - Majority CAN, some USA</t>
  </si>
  <si>
    <t>'10074865754078</t>
  </si>
  <si>
    <t>EGG WHL LIQ FRSH CAN</t>
  </si>
  <si>
    <t>COOKED 20904</t>
  </si>
  <si>
    <t>'00734730425986</t>
  </si>
  <si>
    <t>EGG HARDCOOKED &amp; PLD PLLW PK</t>
  </si>
  <si>
    <t>12/1 DOZ</t>
  </si>
  <si>
    <t>EGGSOL</t>
  </si>
  <si>
    <t>'10665079100456</t>
  </si>
  <si>
    <t>EGG WHITE PURE LIQ ESL</t>
  </si>
  <si>
    <t>FLOUR</t>
  </si>
  <si>
    <t>BAKERS 20906</t>
  </si>
  <si>
    <t>ARDENT MILLS ULC</t>
  </si>
  <si>
    <t>ROBN HD</t>
  </si>
  <si>
    <t>'00628622100825</t>
  </si>
  <si>
    <t>FLOUR ALL PURP BAKER UNBLE</t>
  </si>
  <si>
    <t>SK</t>
  </si>
  <si>
    <t>Produced in SK and QC</t>
  </si>
  <si>
    <t>CORNMEAL 20906</t>
  </si>
  <si>
    <t>'00628622118691</t>
  </si>
  <si>
    <t>CORN MEAL BULK</t>
  </si>
  <si>
    <t>10KG</t>
  </si>
  <si>
    <t>ALL PURPOSE 20906</t>
  </si>
  <si>
    <t>BKRSCLS</t>
  </si>
  <si>
    <t>'00074865885843</t>
  </si>
  <si>
    <t>FLOUR ALL PURP</t>
  </si>
  <si>
    <t>GRAINS 20906</t>
  </si>
  <si>
    <t>'10067261234190</t>
  </si>
  <si>
    <t>GRAIN QUINOA BLEND TRI COLOUR</t>
  </si>
  <si>
    <t>'10067261133615</t>
  </si>
  <si>
    <t>GRAIN QUINOA</t>
  </si>
  <si>
    <t>11.34K</t>
  </si>
  <si>
    <t>DAVID RBRT</t>
  </si>
  <si>
    <t>'10067261131130</t>
  </si>
  <si>
    <t>BULGAR WHEAT</t>
  </si>
  <si>
    <t xml:space="preserve">OGILVIE MILLS                      </t>
  </si>
  <si>
    <t>5ROSES</t>
  </si>
  <si>
    <t>'00068179716504</t>
  </si>
  <si>
    <t>PASTRY/CAKE 20906</t>
  </si>
  <si>
    <t>WAFFLES INTERNATIONAL</t>
  </si>
  <si>
    <t>CARBGLD</t>
  </si>
  <si>
    <t>'00050855337059</t>
  </si>
  <si>
    <t>FLOUR WAFFLE ADD WTR INST</t>
  </si>
  <si>
    <t>6/5 LB</t>
  </si>
  <si>
    <t>FRESH BAKED GOODS</t>
  </si>
  <si>
    <t>BREADS 20903</t>
  </si>
  <si>
    <t>CANADA BREAD COMPANY, LIMITED</t>
  </si>
  <si>
    <t>'00734730074252</t>
  </si>
  <si>
    <t>BUN HAMBURGER SSME SD 4.2 T&amp;S</t>
  </si>
  <si>
    <t>96/77 GM</t>
  </si>
  <si>
    <t>OTHER</t>
  </si>
  <si>
    <t>'00064354000123</t>
  </si>
  <si>
    <t>PITA ALWATAN WH 400G</t>
  </si>
  <si>
    <t xml:space="preserve">DEMPSTERS </t>
  </si>
  <si>
    <t>'00068721002970</t>
  </si>
  <si>
    <t>GH SS TWW 675G</t>
  </si>
  <si>
    <t xml:space="preserve">7X695 GR    </t>
  </si>
  <si>
    <t>DEMPSTERS</t>
  </si>
  <si>
    <t>'00068721006008</t>
  </si>
  <si>
    <t>DEMP PLN ENG MUF 6S</t>
  </si>
  <si>
    <t>'00068721038115</t>
  </si>
  <si>
    <t>DEMPORG TRT 10IN 10</t>
  </si>
  <si>
    <t>'00068721038139</t>
  </si>
  <si>
    <t>DEMP SDTM TRT10IN 6</t>
  </si>
  <si>
    <t>'00068721038153</t>
  </si>
  <si>
    <t>DEMP SP TORT 10IN 6</t>
  </si>
  <si>
    <t>'00068721038252</t>
  </si>
  <si>
    <t>DEMP WW TRT 10IN 10</t>
  </si>
  <si>
    <t xml:space="preserve">CENTRAL   </t>
  </si>
  <si>
    <t>'00068721212355</t>
  </si>
  <si>
    <t>CB PLN RYE 900G</t>
  </si>
  <si>
    <t xml:space="preserve">5X900 G     </t>
  </si>
  <si>
    <t>'00068721300113</t>
  </si>
  <si>
    <t>416700DEM DELUXE HAMS 12S</t>
  </si>
  <si>
    <t>'00068721300144</t>
  </si>
  <si>
    <t>DEMP DELUX SSG WH 6S</t>
  </si>
  <si>
    <t>'00068721300151</t>
  </si>
  <si>
    <t>DEMP DLX HAMS WH 8S</t>
  </si>
  <si>
    <t>'00068721704423</t>
  </si>
  <si>
    <t>DEMP EVERY BAGEL 6</t>
  </si>
  <si>
    <t>'00068721704430</t>
  </si>
  <si>
    <t>DEMP ORIG BAGEL 6</t>
  </si>
  <si>
    <t>'00068721704447</t>
  </si>
  <si>
    <t>DEMP SESAME BAGEL 6</t>
  </si>
  <si>
    <t>'00068721704478</t>
  </si>
  <si>
    <t>DEMP 12 GRAIN BAGEL 6</t>
  </si>
  <si>
    <t>DESSERT/SNACK 20903</t>
  </si>
  <si>
    <t>DABOOM DESSERTS</t>
  </si>
  <si>
    <t>DAWNDST</t>
  </si>
  <si>
    <t>'10676295000550</t>
  </si>
  <si>
    <t>CHEESECAKE DULCE DE LECHE</t>
  </si>
  <si>
    <t>2/2.15KG</t>
  </si>
  <si>
    <t>FROZEN BAKED GOODS</t>
  </si>
  <si>
    <t>COOKIE DOUGH 20903</t>
  </si>
  <si>
    <t>ARYZTA CANADA CO.</t>
  </si>
  <si>
    <t>OTSPKMY</t>
  </si>
  <si>
    <t>'10013087531999</t>
  </si>
  <si>
    <t>DOUGH COOKIE VARIETY PK 1OZ SD</t>
  </si>
  <si>
    <t>320/1OZ</t>
  </si>
  <si>
    <t>'10013087532996</t>
  </si>
  <si>
    <t>DOUGH COOKIE VARIETY PK 2OZ SD</t>
  </si>
  <si>
    <t>160/2OZ</t>
  </si>
  <si>
    <t>'10013087558002</t>
  </si>
  <si>
    <t>DOUGH COOKIE CHOC CHUNK 3OZ</t>
  </si>
  <si>
    <t>4/4.87LB</t>
  </si>
  <si>
    <t>'10013087558248</t>
  </si>
  <si>
    <t>DOUGH COOKIE CRAN WHT CHOC 3OZ</t>
  </si>
  <si>
    <t>'10013087585503</t>
  </si>
  <si>
    <t>COOKIE FRZ BIG BELLY CHOC CHIP</t>
  </si>
  <si>
    <t>64/5 OZ</t>
  </si>
  <si>
    <t>'10013087589006</t>
  </si>
  <si>
    <t>DOUGH COOKIE CHOC CHIP 2 OZ</t>
  </si>
  <si>
    <t>160/2 OZ</t>
  </si>
  <si>
    <t>'10013087589013</t>
  </si>
  <si>
    <t>DOUGH COOKIE CHOC CHP DBL</t>
  </si>
  <si>
    <t>'10013087589037</t>
  </si>
  <si>
    <t>DOUGH COOKIE OATMEAL RAISIN 2Z</t>
  </si>
  <si>
    <t>'10013087589051</t>
  </si>
  <si>
    <t>DOUGH COOKIE PEANUT BUTR 2 OZ</t>
  </si>
  <si>
    <t>'10013087589075</t>
  </si>
  <si>
    <t>DOUGH COOKIE WHT CHOC MAC 2 OZ</t>
  </si>
  <si>
    <t>'10013087589099</t>
  </si>
  <si>
    <t>DOUGH COOKIE CHOC MILK CHUNK</t>
  </si>
  <si>
    <t>'10013087589105</t>
  </si>
  <si>
    <t>DOUGH COOKIE TURTLE</t>
  </si>
  <si>
    <t>'10013087244752</t>
  </si>
  <si>
    <t>DOUGH COOKIE CHOC CHNK SUPREME</t>
  </si>
  <si>
    <t>276/0.7 OZ</t>
  </si>
  <si>
    <t>CINNAMON BUNS/ROLL 20903</t>
  </si>
  <si>
    <t>ARYZTA CANADA CO.-GOURMET BAKER</t>
  </si>
  <si>
    <t>GRMTBKR</t>
  </si>
  <si>
    <t>'10068983014008</t>
  </si>
  <si>
    <t>BUN CINNAMON STICKY LRG</t>
  </si>
  <si>
    <t>48/7 OZ</t>
  </si>
  <si>
    <t>NANAIMO 20903</t>
  </si>
  <si>
    <t>'10068983108080</t>
  </si>
  <si>
    <t>DESSERT BAR NANAIMO</t>
  </si>
  <si>
    <t>2/2.95KG</t>
  </si>
  <si>
    <t>SHEET CAKES/SQUARES 20903</t>
  </si>
  <si>
    <t>'10074865987629</t>
  </si>
  <si>
    <t>BROWNIE CHOC UNICED CANADA</t>
  </si>
  <si>
    <t>2/2.30KG</t>
  </si>
  <si>
    <t>BREAD/ROLLS/BAGUETTES 20903</t>
  </si>
  <si>
    <t>ARYZTA CANADA CO.-OAKRUN FARM BAKERY</t>
  </si>
  <si>
    <t>OAKRUN</t>
  </si>
  <si>
    <t>'10059608002609</t>
  </si>
  <si>
    <t>MUFFIN ENGLISH WHL WHEAT 12 S</t>
  </si>
  <si>
    <t>72/2 OZ</t>
  </si>
  <si>
    <t>BAGELS 20903</t>
  </si>
  <si>
    <t>'10059608010079</t>
  </si>
  <si>
    <t>BAGEL EVERYTHING</t>
  </si>
  <si>
    <t>36/114GM</t>
  </si>
  <si>
    <t>BAKED GOODS-T&amp;S 20903</t>
  </si>
  <si>
    <t>'10059608010840</t>
  </si>
  <si>
    <t>BAGEL WHL WHEAT N HNY</t>
  </si>
  <si>
    <t>'10059608010857</t>
  </si>
  <si>
    <t>BAGEL BLUEBERRY</t>
  </si>
  <si>
    <t>MUFFINS-IND. T&amp;S 20903</t>
  </si>
  <si>
    <t>'10059608015005</t>
  </si>
  <si>
    <t>MUFFIN CHOC DBL CHNK TULIP 4OZ</t>
  </si>
  <si>
    <t>36X4Z</t>
  </si>
  <si>
    <t>MUFFINS-PREDEP PUCKS B&amp;S 20903</t>
  </si>
  <si>
    <t>ARYZTA</t>
  </si>
  <si>
    <t>'10059608015012</t>
  </si>
  <si>
    <t>MUFFIN BLUBRY STRUSL TULIP 4OZ</t>
  </si>
  <si>
    <t>36X113 G.</t>
  </si>
  <si>
    <t>BACKERHAUS VEIT</t>
  </si>
  <si>
    <t>BCKHAUS</t>
  </si>
  <si>
    <t>'10774034177836</t>
  </si>
  <si>
    <t>BREAD PANINI PANE FULLY BKD SL</t>
  </si>
  <si>
    <t>10/850 GM</t>
  </si>
  <si>
    <t>BACKRHS</t>
  </si>
  <si>
    <t>'10774034211288</t>
  </si>
  <si>
    <t>BREAD PANINI MARBLE RYE SLI</t>
  </si>
  <si>
    <t>10/1000GM</t>
  </si>
  <si>
    <t>'10774034212438</t>
  </si>
  <si>
    <t>BREAD BAGUETTE MUESLI PARBKD</t>
  </si>
  <si>
    <t>24/10.5OZ</t>
  </si>
  <si>
    <t>'10774034887131</t>
  </si>
  <si>
    <t>BREAD RYE MARBLE SLI</t>
  </si>
  <si>
    <t>14/650 GM</t>
  </si>
  <si>
    <t>'10774034902605</t>
  </si>
  <si>
    <t>BREAD BAGUETTE CIABATTA 21</t>
  </si>
  <si>
    <t>12/380 GR</t>
  </si>
  <si>
    <t>CROISSANTS 20903</t>
  </si>
  <si>
    <t xml:space="preserve">BON CROISSANT (LE)                 </t>
  </si>
  <si>
    <t>LE BON</t>
  </si>
  <si>
    <t>'00770487015063</t>
  </si>
  <si>
    <t>CROISSANT MINI</t>
  </si>
  <si>
    <t>180/1.5 OZ</t>
  </si>
  <si>
    <t>'00770487015148</t>
  </si>
  <si>
    <t>CROISSANT DOUGH BUTR</t>
  </si>
  <si>
    <t>120/2.25OZ</t>
  </si>
  <si>
    <t>PITA 20903</t>
  </si>
  <si>
    <t xml:space="preserve">BONTE FOODS                        </t>
  </si>
  <si>
    <t>PLATOS</t>
  </si>
  <si>
    <t>'10060229305000</t>
  </si>
  <si>
    <t>BREAD PITA TRADTNL GREEK 7"</t>
  </si>
  <si>
    <t>12/10 PCS</t>
  </si>
  <si>
    <t>BOULART INC</t>
  </si>
  <si>
    <t>BOULART</t>
  </si>
  <si>
    <t>'10826846221006</t>
  </si>
  <si>
    <t>BREAD BAGUETTE CIABATTA</t>
  </si>
  <si>
    <t>18X325G</t>
  </si>
  <si>
    <t>DANISH 20903</t>
  </si>
  <si>
    <t>BRIDOR</t>
  </si>
  <si>
    <t>'03419280041844</t>
  </si>
  <si>
    <t>DANISH ASST MINI DELIGHTS RTB</t>
  </si>
  <si>
    <t>200/34 GR</t>
  </si>
  <si>
    <t>PUFF PASTRY 20903</t>
  </si>
  <si>
    <t>'10057483523998</t>
  </si>
  <si>
    <t>PASTRY BUTTER TOM OLIVE BISTRO</t>
  </si>
  <si>
    <t>36/110GR</t>
  </si>
  <si>
    <t>'10057483524001</t>
  </si>
  <si>
    <t>PASTRY BUTTER SPIN FETA BISTRO</t>
  </si>
  <si>
    <t>'10057483524018</t>
  </si>
  <si>
    <t>PASTRY BUTTER LEEK PARM BISTRO</t>
  </si>
  <si>
    <t>'10057483524025</t>
  </si>
  <si>
    <t>PASTRY BUTTER EGG BISTRO</t>
  </si>
  <si>
    <t>'10057483524322</t>
  </si>
  <si>
    <t>DANISH CHOCOLATE AVLNCH RTB</t>
  </si>
  <si>
    <t>60X115G</t>
  </si>
  <si>
    <t>'10057483524346</t>
  </si>
  <si>
    <t>DANISH CHERRY GREEK YOGURT RTB</t>
  </si>
  <si>
    <t>60/115GR</t>
  </si>
  <si>
    <t>'10057483524353</t>
  </si>
  <si>
    <t>BUN CINNAMON DECADENT RTB</t>
  </si>
  <si>
    <t>30/130 GR</t>
  </si>
  <si>
    <t>'10057483524377</t>
  </si>
  <si>
    <t>DANISH ASST MINI BASKET RTB</t>
  </si>
  <si>
    <t>80/45 GR</t>
  </si>
  <si>
    <t>'10057483525664</t>
  </si>
  <si>
    <t>BUN BURGER BRIOCHE</t>
  </si>
  <si>
    <t>0048/70 GM</t>
  </si>
  <si>
    <t>'10057483590402</t>
  </si>
  <si>
    <t>DOUGH CROISSANT CHOC</t>
  </si>
  <si>
    <t>60/2.82OZ</t>
  </si>
  <si>
    <t>'00074865755955</t>
  </si>
  <si>
    <t>BAGEL ASST PLCN ONI BLU SEST&amp;S</t>
  </si>
  <si>
    <t>72/113 GR</t>
  </si>
  <si>
    <t>'00074865952194</t>
  </si>
  <si>
    <t>ROLL PANINI WHITE T&amp;S</t>
  </si>
  <si>
    <t>54/125 GM</t>
  </si>
  <si>
    <t>CAN BRD</t>
  </si>
  <si>
    <t>'10056884025803</t>
  </si>
  <si>
    <t>BAGEL CHEESE T&amp;S</t>
  </si>
  <si>
    <t>72/4OZ</t>
  </si>
  <si>
    <t>DEMPSTR</t>
  </si>
  <si>
    <t>'00068721722342</t>
  </si>
  <si>
    <t>DEMP WG12GR BRD 600G</t>
  </si>
  <si>
    <t>12/600 GR</t>
  </si>
  <si>
    <t>Processed in BC, AB</t>
  </si>
  <si>
    <t>'00074865691345</t>
  </si>
  <si>
    <t>BAGEL PLAIN T&amp;S</t>
  </si>
  <si>
    <t>Processed in ON, AB</t>
  </si>
  <si>
    <t>'00074865691406</t>
  </si>
  <si>
    <t>BAGEL WHEAT T&amp;S</t>
  </si>
  <si>
    <t>'00074865952156</t>
  </si>
  <si>
    <t>ROLL DINNER ASST PB</t>
  </si>
  <si>
    <t>140/40 GM</t>
  </si>
  <si>
    <t>'00074865952187</t>
  </si>
  <si>
    <t>BREAD BAGUETTE FRENCH T&amp;S</t>
  </si>
  <si>
    <t>28/283 GM</t>
  </si>
  <si>
    <t>'00074865952217</t>
  </si>
  <si>
    <t>ROLL DINNER ASST TS</t>
  </si>
  <si>
    <t>'00074865998949</t>
  </si>
  <si>
    <t>ROLL DINNER MULTIGRAIN PB</t>
  </si>
  <si>
    <t>144/40 GM</t>
  </si>
  <si>
    <t>'00734730015842</t>
  </si>
  <si>
    <t>ROLL DINNER ASSORTED T&amp;S</t>
  </si>
  <si>
    <t>140/40 GR</t>
  </si>
  <si>
    <t>'00734730168111</t>
  </si>
  <si>
    <t>BAGEL EVERYTHING T&amp;S</t>
  </si>
  <si>
    <t>72/113 G</t>
  </si>
  <si>
    <t>DGHDLIT</t>
  </si>
  <si>
    <t>'10056884026046</t>
  </si>
  <si>
    <t>36/4 OZ</t>
  </si>
  <si>
    <t>'10056884026220</t>
  </si>
  <si>
    <t>BAGEL MULTIGRAIN T&amp;S</t>
  </si>
  <si>
    <t>'10056884321509</t>
  </si>
  <si>
    <t>ROLL PANINI WHITE PB</t>
  </si>
  <si>
    <t>54/4 OZ</t>
  </si>
  <si>
    <t>'10056884326153</t>
  </si>
  <si>
    <t>ROLL SUB WHITE 12 SLICED T&amp;S</t>
  </si>
  <si>
    <t>36/198 GR</t>
  </si>
  <si>
    <t>'00074865691383</t>
  </si>
  <si>
    <t>BAGEL SESAME SEED T&amp;S</t>
  </si>
  <si>
    <t>'00734730074221</t>
  </si>
  <si>
    <t>BREAD REGULAR SLICE WHITE T&amp;S</t>
  </si>
  <si>
    <t>16/675 G</t>
  </si>
  <si>
    <t>'00734730074238</t>
  </si>
  <si>
    <t>BREAD REG SLICE WHOLE WHEATT&amp;S</t>
  </si>
  <si>
    <t>'00734730074245</t>
  </si>
  <si>
    <t>BUN HAMBURGER REGULAR 3.5 T&amp;S</t>
  </si>
  <si>
    <t>12/12 CT</t>
  </si>
  <si>
    <t>'00734730074269</t>
  </si>
  <si>
    <t>BUN KAISER 4 T&amp;S</t>
  </si>
  <si>
    <t>8/12 CT</t>
  </si>
  <si>
    <t>'00734730074276</t>
  </si>
  <si>
    <t>BUN HOT DOG REGULAR 6 T&amp;S</t>
  </si>
  <si>
    <t>'00734730074290</t>
  </si>
  <si>
    <t>BREAD THICK SLICE WHITE T&amp;S</t>
  </si>
  <si>
    <t>'00734730074306</t>
  </si>
  <si>
    <t>BREAD THICKSLICE WHL WHEAT T&amp;S</t>
  </si>
  <si>
    <t>'00734730074313</t>
  </si>
  <si>
    <t>ROLL HOT DOG SESAME SEED 8T&amp;S</t>
  </si>
  <si>
    <t>96/72 GM</t>
  </si>
  <si>
    <t>SCONES/TEA BISCUITS 20903</t>
  </si>
  <si>
    <t>'00734730306032</t>
  </si>
  <si>
    <t>SCONE BLUEBERRY T&amp;S</t>
  </si>
  <si>
    <t>72/56 GM</t>
  </si>
  <si>
    <t>'00734730306049</t>
  </si>
  <si>
    <t>SCONE CINNAMON T&amp;S</t>
  </si>
  <si>
    <t>'00734730306056</t>
  </si>
  <si>
    <t>SCONE PLAIN T&amp;S</t>
  </si>
  <si>
    <t>'00734730306063</t>
  </si>
  <si>
    <t>SCONE RAISIN T&amp;S</t>
  </si>
  <si>
    <t>'10056884026022</t>
  </si>
  <si>
    <t>BAGEL CINNAMON RAISIN T&amp;S</t>
  </si>
  <si>
    <t>'10056884230504</t>
  </si>
  <si>
    <t>FLATBREAD GREEK PITA</t>
  </si>
  <si>
    <t>12/10 EA</t>
  </si>
  <si>
    <t>PITADEL</t>
  </si>
  <si>
    <t>'10056884230528</t>
  </si>
  <si>
    <t>FLATBREAD NAAN</t>
  </si>
  <si>
    <t>24/5 CT</t>
  </si>
  <si>
    <t>'10056884249018</t>
  </si>
  <si>
    <t>BREAD MARBLE RYE SLICED T&amp;S</t>
  </si>
  <si>
    <t>10/900 GR</t>
  </si>
  <si>
    <t>'10056884252155</t>
  </si>
  <si>
    <t>96X70G</t>
  </si>
  <si>
    <t>'10056884260402</t>
  </si>
  <si>
    <t>ENGLISH MUFFINS T&amp;S</t>
  </si>
  <si>
    <t>144/57 GR</t>
  </si>
  <si>
    <t>'10056884300610</t>
  </si>
  <si>
    <t>BUN HAMBURGER WHL WHT DLX 4 IN</t>
  </si>
  <si>
    <t>'10056884792347</t>
  </si>
  <si>
    <t>BREAD REGULAR SLICE 12GRAINT&amp;S</t>
  </si>
  <si>
    <t>'00734730158945</t>
  </si>
  <si>
    <t>ROLL CIABATTA 4X4 T&amp;S</t>
  </si>
  <si>
    <t>48/95G</t>
  </si>
  <si>
    <t>'00734730209395</t>
  </si>
  <si>
    <t>ROLL CIABATTA 3X6 SLICED T&amp;S</t>
  </si>
  <si>
    <t>48/95 GM</t>
  </si>
  <si>
    <t>'10039677368066</t>
  </si>
  <si>
    <t>BUN PRETZEL RND 4.3 SLCD T&amp;S</t>
  </si>
  <si>
    <t>'10039677812521</t>
  </si>
  <si>
    <t>BREAD PANINI LOAF SWEET SLDT&amp;S</t>
  </si>
  <si>
    <t>10/850 GR</t>
  </si>
  <si>
    <t>BAGELS - PRE-SLICED 20903</t>
  </si>
  <si>
    <t>'10056884424057</t>
  </si>
  <si>
    <t>BAGEL MINI PLAIN SLICED T&amp;S</t>
  </si>
  <si>
    <t>12/10 CT</t>
  </si>
  <si>
    <t>'10056884572697</t>
  </si>
  <si>
    <t>ROLL CIABATTA 3X6 T&amp;S</t>
  </si>
  <si>
    <t>48/95 GR</t>
  </si>
  <si>
    <t>'00068721002956</t>
  </si>
  <si>
    <t>GH SS TW 675G</t>
  </si>
  <si>
    <t>10/675</t>
  </si>
  <si>
    <t>'10039677580109</t>
  </si>
  <si>
    <t>BREAD ARTSN SFTDEMI BAGUETTEPB</t>
  </si>
  <si>
    <t>40/115 GR</t>
  </si>
  <si>
    <t>CAKES-FANCY 20903</t>
  </si>
  <si>
    <t xml:space="preserve">CHUDLEIGHS                         </t>
  </si>
  <si>
    <t>CHUDLGH</t>
  </si>
  <si>
    <t>'10770734850758</t>
  </si>
  <si>
    <t>CAKE WHITE CHOC MOLTEN LAVA</t>
  </si>
  <si>
    <t>40/108GR</t>
  </si>
  <si>
    <t>DE BOER FOOD IMPORTERS, INC.</t>
  </si>
  <si>
    <t>SYS IMP</t>
  </si>
  <si>
    <t>'00734730022451</t>
  </si>
  <si>
    <t>ECLAIR FILLED CHOC TOPPED CDN</t>
  </si>
  <si>
    <t>8/500 GR</t>
  </si>
  <si>
    <t>MUFFIN MIXES 20903</t>
  </si>
  <si>
    <t xml:space="preserve">ENGLISH BAY COOKIES                </t>
  </si>
  <si>
    <t>'00734730022826</t>
  </si>
  <si>
    <t>MUFFIN BATTER LMN POPYSD CAN</t>
  </si>
  <si>
    <t>3.62KG</t>
  </si>
  <si>
    <t>ENG BAY</t>
  </si>
  <si>
    <t>'10062110124165</t>
  </si>
  <si>
    <t>DOUGH COOKIE SHORTBREAD</t>
  </si>
  <si>
    <t>256/1OZ</t>
  </si>
  <si>
    <t>COOKIES-T &amp; S 20903</t>
  </si>
  <si>
    <t>'10062110161016</t>
  </si>
  <si>
    <t>COOKIE CHOC CHIP I/W</t>
  </si>
  <si>
    <t>72/1.35OZ</t>
  </si>
  <si>
    <t>'10062110161023</t>
  </si>
  <si>
    <t>COOKIE OATMEAL RSN I/W</t>
  </si>
  <si>
    <t>OTHER 20903</t>
  </si>
  <si>
    <t>BTRBALL</t>
  </si>
  <si>
    <t>'10065822412568</t>
  </si>
  <si>
    <t>STUFFING MIX HMSTY</t>
  </si>
  <si>
    <t>EXPRESCO FOODS INC.</t>
  </si>
  <si>
    <t>EXPRSCO</t>
  </si>
  <si>
    <t>'10077589162372</t>
  </si>
  <si>
    <t>BREAD PITA GREEK 7"</t>
  </si>
  <si>
    <t>120/85 GR</t>
  </si>
  <si>
    <t>TURNOVER/FRUIT STICKS 20903</t>
  </si>
  <si>
    <t>FIERA FOODS</t>
  </si>
  <si>
    <t>FIERA</t>
  </si>
  <si>
    <t>'00773479310108</t>
  </si>
  <si>
    <t>TURNOVER APPLE SUGARED</t>
  </si>
  <si>
    <t>96/3.5 OZ</t>
  </si>
  <si>
    <t>'00773479310405</t>
  </si>
  <si>
    <t>TURNOVER RASPBERRY SUGARED</t>
  </si>
  <si>
    <t>'00773889110022</t>
  </si>
  <si>
    <t>CROISSANT PLAIN MINI CAN</t>
  </si>
  <si>
    <t>240/1 OZ</t>
  </si>
  <si>
    <t>'00773889117809</t>
  </si>
  <si>
    <t>DOUGH DANISH APPLE LATTICE</t>
  </si>
  <si>
    <t>50/3.25OZ</t>
  </si>
  <si>
    <t>'00773889117830</t>
  </si>
  <si>
    <t>DOUGH DANISH CHERRY LATTC</t>
  </si>
  <si>
    <t>'00773889117854</t>
  </si>
  <si>
    <t>DOUGH DANISH CHEESE LATTICE</t>
  </si>
  <si>
    <t>50X3.25 OZ</t>
  </si>
  <si>
    <t>BAKE-OFF 20903</t>
  </si>
  <si>
    <t>'00773889201751</t>
  </si>
  <si>
    <t>DOUGH ROLL CINNAMON PROOFD RTB</t>
  </si>
  <si>
    <t>48/4.5Z</t>
  </si>
  <si>
    <t>'00773889364555</t>
  </si>
  <si>
    <t>DOUGH STRUDEL BLK FOREST BRAID</t>
  </si>
  <si>
    <t>54/4.5 OZ</t>
  </si>
  <si>
    <t>FUNCTIONAL GOURMET FOODS (FGF)</t>
  </si>
  <si>
    <t>FGF</t>
  </si>
  <si>
    <t>'10876681007822</t>
  </si>
  <si>
    <t>BREAD NAAN TANDOORI TEARDROP</t>
  </si>
  <si>
    <t>48/125 GR</t>
  </si>
  <si>
    <t>'10876681008393</t>
  </si>
  <si>
    <t>BREAD NAAN 8 RND</t>
  </si>
  <si>
    <t>48X100G</t>
  </si>
  <si>
    <t>'10876681015216</t>
  </si>
  <si>
    <t>BREAD NAAN DIPPERS MINI</t>
  </si>
  <si>
    <t>300/10GM</t>
  </si>
  <si>
    <t>FURLANI'S FOOD CORPORATION</t>
  </si>
  <si>
    <t>FURLANI</t>
  </si>
  <si>
    <t>'10059635001125</t>
  </si>
  <si>
    <t>BREAD TOAST GRLC FURLANI</t>
  </si>
  <si>
    <t>64 EA</t>
  </si>
  <si>
    <t>CROISSANT MINI 20903</t>
  </si>
  <si>
    <t>GASTRONOMIA ALIMENTS FINS INC.</t>
  </si>
  <si>
    <t>PAINFRN</t>
  </si>
  <si>
    <t>'00841161002461</t>
  </si>
  <si>
    <t>CROISSANT CHOC CHOCOLATINE</t>
  </si>
  <si>
    <t>100/85 GR</t>
  </si>
  <si>
    <t>2 BITE MACAROON-T&amp;S 20903</t>
  </si>
  <si>
    <t>GIVE AND GO PREPARED FOODS CORP.</t>
  </si>
  <si>
    <t>'00734730159157</t>
  </si>
  <si>
    <t>COCONUT MACAROON ASST CDN</t>
  </si>
  <si>
    <t>2/100EA</t>
  </si>
  <si>
    <t>2 BITE BROWNIE-T&amp;S 20903</t>
  </si>
  <si>
    <t>'00734730159164</t>
  </si>
  <si>
    <t>BROWNIE CHOC TWO BITE BULK CDN</t>
  </si>
  <si>
    <t>TARTS 20903</t>
  </si>
  <si>
    <t>'00734730159171</t>
  </si>
  <si>
    <t>TART RAISIN BULK PK CDN</t>
  </si>
  <si>
    <t>48/85G</t>
  </si>
  <si>
    <t>'00734730159188</t>
  </si>
  <si>
    <t>TART PECAN BULK PK CDN</t>
  </si>
  <si>
    <t>'00734730172507</t>
  </si>
  <si>
    <t>TART BUTTER PLAIN BULK CDN</t>
  </si>
  <si>
    <t>'00734730619620</t>
  </si>
  <si>
    <t>MUFFIN ASSORTED MINI NO LBL</t>
  </si>
  <si>
    <t>6/30EA</t>
  </si>
  <si>
    <t>'00734730619637</t>
  </si>
  <si>
    <t>MUFFIN CINNAMON COFF CAKE MINI</t>
  </si>
  <si>
    <t>CUPCAKES-T&amp;S 20903</t>
  </si>
  <si>
    <t>'10734730521876</t>
  </si>
  <si>
    <t>CUPCAKE ASST PRM RV/VB/SC MINI</t>
  </si>
  <si>
    <t>20/12 EA</t>
  </si>
  <si>
    <t>2 BITE CAKE/PASTRY/MUFFIN-T&amp;S 20903</t>
  </si>
  <si>
    <t>HMSTYLE</t>
  </si>
  <si>
    <t>'10770981090419</t>
  </si>
  <si>
    <t>ROLL CINN 2 BITE SNACK PK</t>
  </si>
  <si>
    <t>40/85 GR</t>
  </si>
  <si>
    <t>HOMESTY</t>
  </si>
  <si>
    <t>'10770981090808</t>
  </si>
  <si>
    <t>BROWNIE CHOC TWO BITE 4 PK</t>
  </si>
  <si>
    <t>40/70 GR</t>
  </si>
  <si>
    <t>GIVENGO</t>
  </si>
  <si>
    <t>'10770981090815</t>
  </si>
  <si>
    <t>BROWNIE CHOC TWO-BITE BULK</t>
  </si>
  <si>
    <t>40/70 GM</t>
  </si>
  <si>
    <t>HOMEST</t>
  </si>
  <si>
    <t>'10770981091713</t>
  </si>
  <si>
    <t>200/19GM</t>
  </si>
  <si>
    <t>WRTHYCR</t>
  </si>
  <si>
    <t>'10770981200306</t>
  </si>
  <si>
    <t>BISCUIT TEA CHS</t>
  </si>
  <si>
    <t>12/330 GR</t>
  </si>
  <si>
    <t>'10770981360697</t>
  </si>
  <si>
    <t>TART LEMON TWO BITE</t>
  </si>
  <si>
    <t>270/29GR</t>
  </si>
  <si>
    <t>'10770981360710</t>
  </si>
  <si>
    <t>TART RASPBERRY TWO BITE</t>
  </si>
  <si>
    <t>GIVE&amp;GO</t>
  </si>
  <si>
    <t>'10770981360833</t>
  </si>
  <si>
    <t>TART LEMON TWO BITE 12 PK</t>
  </si>
  <si>
    <t>24/340 GR</t>
  </si>
  <si>
    <t>'10770981360840</t>
  </si>
  <si>
    <t>TART BUTTER 2 BITE 24/12/30 GR</t>
  </si>
  <si>
    <t>24/360 GR</t>
  </si>
  <si>
    <t>'10770981360901</t>
  </si>
  <si>
    <t>TART RASPBERRY TWO BITE 12 PK</t>
  </si>
  <si>
    <t>24/12PK</t>
  </si>
  <si>
    <t>'10770981400379</t>
  </si>
  <si>
    <t>TART LEMON 6 PK</t>
  </si>
  <si>
    <t>20/400 GR</t>
  </si>
  <si>
    <t>'10770981800025</t>
  </si>
  <si>
    <t>ROLL CINNAMON CRUNCHIE</t>
  </si>
  <si>
    <t>16/750 GR</t>
  </si>
  <si>
    <t>'10770981800056</t>
  </si>
  <si>
    <t>BUN CINNAMON CRUNCHIES 2 BITE</t>
  </si>
  <si>
    <t>240/43 GR</t>
  </si>
  <si>
    <t xml:space="preserve">GRANDMOTHER'S PIE SHOPPE INC.      </t>
  </si>
  <si>
    <t>GRANDMO</t>
  </si>
  <si>
    <t>'00621019188604</t>
  </si>
  <si>
    <t>TART BUTTER ASST MINI</t>
  </si>
  <si>
    <t>120/30 GR</t>
  </si>
  <si>
    <t>Sudbury</t>
  </si>
  <si>
    <t>GRAND</t>
  </si>
  <si>
    <t>'10621019188113</t>
  </si>
  <si>
    <t>TART BUTTER CHOC</t>
  </si>
  <si>
    <t>48/1EA</t>
  </si>
  <si>
    <t>'10621019188977</t>
  </si>
  <si>
    <t>TART BUTTER HERTG MAPLE</t>
  </si>
  <si>
    <t>48/90 GR</t>
  </si>
  <si>
    <t xml:space="preserve">HANDI PRODUCTS CANADA              </t>
  </si>
  <si>
    <t>HANDI F</t>
  </si>
  <si>
    <t>'10069066008280</t>
  </si>
  <si>
    <t>BREAD PITA PCKT WHT 8"</t>
  </si>
  <si>
    <t>16/6 EA</t>
  </si>
  <si>
    <t>'10069066008297</t>
  </si>
  <si>
    <t>BREAD PITA PCKT WHL WHT 8"</t>
  </si>
  <si>
    <t>PIE/TART/PIE TOP 20903</t>
  </si>
  <si>
    <t>HARLAN BAKERIES - EDMONTON, L.P</t>
  </si>
  <si>
    <t>APPLE VALL</t>
  </si>
  <si>
    <t>'00687415802001</t>
  </si>
  <si>
    <t>TART SHELL 2" UNBAKED</t>
  </si>
  <si>
    <t>1X240UN</t>
  </si>
  <si>
    <t>51% SK &amp; 12% AB ingredients</t>
  </si>
  <si>
    <t>'00687415804043</t>
  </si>
  <si>
    <t>TART SHELL UNBKD 4"CRIMPED SWT</t>
  </si>
  <si>
    <t>1X144UN</t>
  </si>
  <si>
    <t>50% SK &amp; 9% AB ingredients</t>
  </si>
  <si>
    <t>'00074865967204</t>
  </si>
  <si>
    <t>PIE SHELL DOUGH DEEP 5" SHRTNG</t>
  </si>
  <si>
    <t>120/2.0 OZ</t>
  </si>
  <si>
    <t>'00074865967235</t>
  </si>
  <si>
    <t>TART SHELL DOUGH 3" SHORTENING</t>
  </si>
  <si>
    <t>240/0.6 OZ</t>
  </si>
  <si>
    <t>'00074865967259</t>
  </si>
  <si>
    <t>PIE SHELL TOP DOUGH 5" SHRTNG</t>
  </si>
  <si>
    <t>120/1.69OZ</t>
  </si>
  <si>
    <t>WAFFLES-REGULAR 20903</t>
  </si>
  <si>
    <t>'00064100238237</t>
  </si>
  <si>
    <t>WAFFLE WHL REG EGGO</t>
  </si>
  <si>
    <t>48/35 GR</t>
  </si>
  <si>
    <t>KRONOS CENTRAL PRODUCTS INC.</t>
  </si>
  <si>
    <t>AUTHENT</t>
  </si>
  <si>
    <t>'10077589161054</t>
  </si>
  <si>
    <t>BREAD PITA FLAT 7 WHT</t>
  </si>
  <si>
    <t>120 CT</t>
  </si>
  <si>
    <t>MAPLEHURST BAKERIES INC.(READY BAKE)</t>
  </si>
  <si>
    <t>RDYBAKE</t>
  </si>
  <si>
    <t>'10059327114560</t>
  </si>
  <si>
    <t>BREAD BUN CIABATTA SLIDER</t>
  </si>
  <si>
    <t>90/28 GR</t>
  </si>
  <si>
    <t>RBAKE</t>
  </si>
  <si>
    <t>'10059327330144</t>
  </si>
  <si>
    <t>ROLL CIABATTA BUN SLCD 4X4"</t>
  </si>
  <si>
    <t>80/90GM</t>
  </si>
  <si>
    <t>ACEBKRY</t>
  </si>
  <si>
    <t>'20628553019092</t>
  </si>
  <si>
    <t>BREAD MULTIGRAIN TRIANG</t>
  </si>
  <si>
    <t>45/115 GR</t>
  </si>
  <si>
    <t>'20628553021637</t>
  </si>
  <si>
    <t>ROLL CIABATTA PICCOLLA</t>
  </si>
  <si>
    <t>45/100 GM</t>
  </si>
  <si>
    <t>'20628553024126</t>
  </si>
  <si>
    <t>BREAD BOULE OLIVE</t>
  </si>
  <si>
    <t>12 CT</t>
  </si>
  <si>
    <t>'20628553025123</t>
  </si>
  <si>
    <t>BREAD FOCACCIA CRNBRY</t>
  </si>
  <si>
    <t>12/320 GR</t>
  </si>
  <si>
    <t>'20628553031674</t>
  </si>
  <si>
    <t>ROLL FOCACCIA ROSEMARY 3.5X6</t>
  </si>
  <si>
    <t>45 CT</t>
  </si>
  <si>
    <t>'20628553033111</t>
  </si>
  <si>
    <t>ROLL DINNER MULTIPACK</t>
  </si>
  <si>
    <t>108/44-55G</t>
  </si>
  <si>
    <t>ACE BAKING</t>
  </si>
  <si>
    <t>'20628553034194</t>
  </si>
  <si>
    <t>BREAD PANINI SWISS 6X4</t>
  </si>
  <si>
    <t>45X120G</t>
  </si>
  <si>
    <t>'20628553037263</t>
  </si>
  <si>
    <t>BUN HMBRGR MINI GLOSSY 2</t>
  </si>
  <si>
    <t>'45628553012917</t>
  </si>
  <si>
    <t>BREAD BAGUETTE DEMI P/B</t>
  </si>
  <si>
    <t>MARKETWEST FOOD GROUP LTD. PARTNERSHIP</t>
  </si>
  <si>
    <t>'00734730452470</t>
  </si>
  <si>
    <t>BREADSTICK GARLIC 7-8</t>
  </si>
  <si>
    <t>120/1.75OZ</t>
  </si>
  <si>
    <t>NORTH DOUGLAS DISTRIBUTORS LTD.</t>
  </si>
  <si>
    <t>'10062991255033</t>
  </si>
  <si>
    <t>CROISSANT MINI BUTR</t>
  </si>
  <si>
    <t>200/25 G</t>
  </si>
  <si>
    <t>NUTRIFRANCE LTEE</t>
  </si>
  <si>
    <t>OLIVI B</t>
  </si>
  <si>
    <t>'10721938013111</t>
  </si>
  <si>
    <t>MUFFIN BATTER CHOC ORG NO GLUT</t>
  </si>
  <si>
    <t>5 LT</t>
  </si>
  <si>
    <t>'00055577004104</t>
  </si>
  <si>
    <t>MUFFIN BATTER BAN CHOC</t>
  </si>
  <si>
    <t>8 LB</t>
  </si>
  <si>
    <t>'00055577005309</t>
  </si>
  <si>
    <t>MUFFIN BATTER GOLDEN RAIS/BRAN</t>
  </si>
  <si>
    <t>'00055577005330</t>
  </si>
  <si>
    <t>MUFFIN BATTER BLUBRY</t>
  </si>
  <si>
    <t>'00055577005385</t>
  </si>
  <si>
    <t>MUFFIN BATTER BAN</t>
  </si>
  <si>
    <t>'00055577005392</t>
  </si>
  <si>
    <t>MUFFIN BATTER CHOC CHUNK</t>
  </si>
  <si>
    <t>'00055577005415</t>
  </si>
  <si>
    <t>MUFFIN BATTER CARROT</t>
  </si>
  <si>
    <t>'00055577005743</t>
  </si>
  <si>
    <t>MUFFIN BATTER DOUBLE CHOC</t>
  </si>
  <si>
    <t>15 LB</t>
  </si>
  <si>
    <t>'00055577005774</t>
  </si>
  <si>
    <t>MUFFIN BATTER CRAN/LEM</t>
  </si>
  <si>
    <t>13.5LB</t>
  </si>
  <si>
    <t>'00055577005934</t>
  </si>
  <si>
    <t>MUFFIN BATTER CARROT PNAPL</t>
  </si>
  <si>
    <t>'00055577006771</t>
  </si>
  <si>
    <t>MUFFIN BATTER CARAMEL COFF</t>
  </si>
  <si>
    <t>'00055577006887</t>
  </si>
  <si>
    <t>MUFFIN BATTER MORNING GLORY</t>
  </si>
  <si>
    <t>'00055577007242</t>
  </si>
  <si>
    <t>MUFFIN BATTER OATMEAL APPLE</t>
  </si>
  <si>
    <t>'00055577007488</t>
  </si>
  <si>
    <t>MUFFIN BATTER CORNMEAL</t>
  </si>
  <si>
    <t>'00055577607213</t>
  </si>
  <si>
    <t>MUFFIN BATTER RASBERRY YOGURT</t>
  </si>
  <si>
    <t>'00055577607251</t>
  </si>
  <si>
    <t>MUFFIN BATTER OATMEAL/APPLE</t>
  </si>
  <si>
    <t>'00055577607411</t>
  </si>
  <si>
    <t>MUFFIN BATTER FRT EXT. W/FIBRE</t>
  </si>
  <si>
    <t xml:space="preserve">QUAKER    </t>
  </si>
  <si>
    <t>'00055577607466</t>
  </si>
  <si>
    <t>MUFFIN BATTER CRANBERRY/ORANGE</t>
  </si>
  <si>
    <t>1X8 LB</t>
  </si>
  <si>
    <t>'00055577607534</t>
  </si>
  <si>
    <t>MUFFIN BATTER LMN RASP SWIRL</t>
  </si>
  <si>
    <t>1X8LB</t>
  </si>
  <si>
    <t>'00055577607688</t>
  </si>
  <si>
    <t>MUFFIN BATTER MAPLE CINN SWIRL</t>
  </si>
  <si>
    <t>'00055577607701</t>
  </si>
  <si>
    <t>30 LB</t>
  </si>
  <si>
    <t>'00055577607718</t>
  </si>
  <si>
    <t>'00055577607725</t>
  </si>
  <si>
    <t>'00055577607732</t>
  </si>
  <si>
    <t>MUFFIN BATTER CHNKS O CHOCOLAT</t>
  </si>
  <si>
    <t>1X30LB</t>
  </si>
  <si>
    <t>'00055577607749</t>
  </si>
  <si>
    <t>MUFFIN BATTER DBLE CHOC</t>
  </si>
  <si>
    <t>PFALZGRAF PATISSERIE</t>
  </si>
  <si>
    <t>PFALZGR</t>
  </si>
  <si>
    <t>'10775313001002</t>
  </si>
  <si>
    <t>TORTE CHOCOLATE BLK FOREST 10"</t>
  </si>
  <si>
    <t>2/3 LB</t>
  </si>
  <si>
    <t>'10775313001088</t>
  </si>
  <si>
    <t>TORTE TIRAMISU 10"</t>
  </si>
  <si>
    <t>2/6 LB</t>
  </si>
  <si>
    <t>'10775313001804</t>
  </si>
  <si>
    <t>TORTE CHOCOLATE MOUSSE</t>
  </si>
  <si>
    <t>2/10 IN</t>
  </si>
  <si>
    <t>RALCORP FROZEN BAKERY PRODUCTS</t>
  </si>
  <si>
    <t>'00074865056106</t>
  </si>
  <si>
    <t>WAFFLE SQUARE HT&amp;SRV 4</t>
  </si>
  <si>
    <t>144/1.4 OZ</t>
  </si>
  <si>
    <t>FRENCH TOAST/PANCAKES/CREPES 20903</t>
  </si>
  <si>
    <t>'00074865056120</t>
  </si>
  <si>
    <t>TOAST FRENCH HT&amp;SRV 7/16</t>
  </si>
  <si>
    <t>144/1.5 OZ</t>
  </si>
  <si>
    <t>'00074865056137</t>
  </si>
  <si>
    <t>PANCAKE BTRMLK HT&amp;SRV 4</t>
  </si>
  <si>
    <t>216/1.25OZ</t>
  </si>
  <si>
    <t>'00049800019454</t>
  </si>
  <si>
    <t>BREAD FLAT HERB BKD</t>
  </si>
  <si>
    <t>120/3.3 OZ</t>
  </si>
  <si>
    <t>'00049800064232</t>
  </si>
  <si>
    <t>BREAD FLAT THIN OVEN FIRED</t>
  </si>
  <si>
    <t>50/5.3 OZ</t>
  </si>
  <si>
    <t>PIZZA CRUSTS/DOUGH RAW/SHEETS 20903</t>
  </si>
  <si>
    <t>'00049800163874</t>
  </si>
  <si>
    <t>DOUGH PIZZA SHEETED 7IN</t>
  </si>
  <si>
    <t>96/5.5 OZ</t>
  </si>
  <si>
    <t>'00049800346307</t>
  </si>
  <si>
    <t>DOUGH PIZZA SHEETED 14IN</t>
  </si>
  <si>
    <t>28/19 OZ</t>
  </si>
  <si>
    <t>'00049800843271</t>
  </si>
  <si>
    <t>BREAD FOCACCIA BUN SLI</t>
  </si>
  <si>
    <t>60/2.9 OZ</t>
  </si>
  <si>
    <t>RICH 73410</t>
  </si>
  <si>
    <t>'00057592734103</t>
  </si>
  <si>
    <t>ROLL DOUGH KAISER CRUSTY</t>
  </si>
  <si>
    <t xml:space="preserve">108/2.75 OZ </t>
  </si>
  <si>
    <t>SWEET STREET DESSERTS, INC.</t>
  </si>
  <si>
    <t>SWEETST</t>
  </si>
  <si>
    <t>'10749017020904</t>
  </si>
  <si>
    <t>CUPCAKE ASST</t>
  </si>
  <si>
    <t>8/4 CT</t>
  </si>
  <si>
    <t>'00734730554693</t>
  </si>
  <si>
    <t>BUN HAMBURGER SIGNATRE 4.2 T&amp;S</t>
  </si>
  <si>
    <t>96/77GM</t>
  </si>
  <si>
    <t xml:space="preserve">TASTY SELECTIONS                   </t>
  </si>
  <si>
    <t>TSTYSEL</t>
  </si>
  <si>
    <t>'10777934010043</t>
  </si>
  <si>
    <t>MUFFIN BLUEBERRY I/W</t>
  </si>
  <si>
    <t>70/50 GR</t>
  </si>
  <si>
    <t>'10777934011019</t>
  </si>
  <si>
    <t>MUFFIN CARROT SPICE</t>
  </si>
  <si>
    <t>96/1.75OZ</t>
  </si>
  <si>
    <t>'10777934011033</t>
  </si>
  <si>
    <t>MUFFIN BANANA</t>
  </si>
  <si>
    <t>96/50 GR</t>
  </si>
  <si>
    <t>'10777934011040</t>
  </si>
  <si>
    <t>MUFFIN BLUEBERRY</t>
  </si>
  <si>
    <t>'10777934011064</t>
  </si>
  <si>
    <t>MUFFIN BRAN</t>
  </si>
  <si>
    <t>'10777934011071</t>
  </si>
  <si>
    <t>MUFFIN APPLE SPICE</t>
  </si>
  <si>
    <t>'10777934011088</t>
  </si>
  <si>
    <t>MUFFIN RAISIN BRAN GLORY</t>
  </si>
  <si>
    <t>'10777934013150</t>
  </si>
  <si>
    <t>CAKE PUDDING ORG CRNBRY</t>
  </si>
  <si>
    <t>4/2.2 LB</t>
  </si>
  <si>
    <t>THE ORIGINAL CAKERIE</t>
  </si>
  <si>
    <t>CAKERIE</t>
  </si>
  <si>
    <t>'00770118014120</t>
  </si>
  <si>
    <t>CAKE SHEET COMBO PK</t>
  </si>
  <si>
    <t>4/100 OZ</t>
  </si>
  <si>
    <t>'00770118014137</t>
  </si>
  <si>
    <t>DESSERT BAR NANAIMO VARIETY</t>
  </si>
  <si>
    <t>'00770118014168</t>
  </si>
  <si>
    <t>BROWNIE ASST 4 FLAVORS</t>
  </si>
  <si>
    <t>4/12X16</t>
  </si>
  <si>
    <t>'10770118012000</t>
  </si>
  <si>
    <t>CAKE SHEET APPLE CRUMBLE</t>
  </si>
  <si>
    <t>2/140 OZ</t>
  </si>
  <si>
    <t>'10770118012017</t>
  </si>
  <si>
    <t>CAKE SHEET BAN ICED</t>
  </si>
  <si>
    <t>2/100 OZ</t>
  </si>
  <si>
    <t>'10770118012024</t>
  </si>
  <si>
    <t>CAKE CRUMB TRIPLEBERRY CRUMBLE</t>
  </si>
  <si>
    <t>2/12X16</t>
  </si>
  <si>
    <t>'10770118012048</t>
  </si>
  <si>
    <t>DESSERT BAR NANAIMO SCORED</t>
  </si>
  <si>
    <t>'10770118012079</t>
  </si>
  <si>
    <t>CAKE STREUSEL PECAN</t>
  </si>
  <si>
    <t>'10770118012093</t>
  </si>
  <si>
    <t>CAKE SHEET BROWNIE HAYSTACK</t>
  </si>
  <si>
    <t>'10770118012109</t>
  </si>
  <si>
    <t>CAKE SHEET MAPLE CHOC MANIA</t>
  </si>
  <si>
    <t>2/93 OZ</t>
  </si>
  <si>
    <t>'10770118012123</t>
  </si>
  <si>
    <t>DESSERT BAR BUTTERTART 12X16</t>
  </si>
  <si>
    <t>'10770118012178</t>
  </si>
  <si>
    <t>CAKE SHEET WLDBRY MCROON</t>
  </si>
  <si>
    <t>'10770118012192</t>
  </si>
  <si>
    <t>CAKE SHEET BUTR PECAN FUDGE</t>
  </si>
  <si>
    <t>2/90 OZ</t>
  </si>
  <si>
    <t>'10770118012208</t>
  </si>
  <si>
    <t>DESSERT BAR TIGER BROWNIE</t>
  </si>
  <si>
    <t>'10770118012376</t>
  </si>
  <si>
    <t>DESSERT BAR LEMONICIOUS 12X16</t>
  </si>
  <si>
    <t>2/90OZ</t>
  </si>
  <si>
    <t>'10770118012413</t>
  </si>
  <si>
    <t>CAKE TOFFEE STICKY PUDDING</t>
  </si>
  <si>
    <t>2/140OZ</t>
  </si>
  <si>
    <t>ORIGINAL C</t>
  </si>
  <si>
    <t>'10770118012543</t>
  </si>
  <si>
    <t>CAKE SHEET CITRUS ORANGE</t>
  </si>
  <si>
    <t>2X85Z</t>
  </si>
  <si>
    <t>'10770118012635</t>
  </si>
  <si>
    <t>CAKE LEMON BTRMLK</t>
  </si>
  <si>
    <t>2/85 OZ</t>
  </si>
  <si>
    <t>'10770118012659</t>
  </si>
  <si>
    <t>BROWNIE CARAMEL PECAN</t>
  </si>
  <si>
    <t>'10770118012031</t>
  </si>
  <si>
    <t>CAKE CARROT CNTRY ICED</t>
  </si>
  <si>
    <t>2X1UN</t>
  </si>
  <si>
    <t>Processed in BC/ON</t>
  </si>
  <si>
    <t>'10770118012062</t>
  </si>
  <si>
    <t>CAKE CARAMEL VAN SWIRL</t>
  </si>
  <si>
    <t>2/72 OZ</t>
  </si>
  <si>
    <t>'10770118012116</t>
  </si>
  <si>
    <t>BROWNIE DUTCH DEEP 12X16</t>
  </si>
  <si>
    <t>'10770118012215</t>
  </si>
  <si>
    <t>BROWNIE CHOC TRIPLE CHUNK</t>
  </si>
  <si>
    <t>'10770118062036</t>
  </si>
  <si>
    <t>CAKE SHEET BLACK FOREST</t>
  </si>
  <si>
    <t>2/176 OZ</t>
  </si>
  <si>
    <t>'10770118052020</t>
  </si>
  <si>
    <t>CAKE VANILLA BEAN DREAM</t>
  </si>
  <si>
    <t>2/103OZ</t>
  </si>
  <si>
    <t>CHEESECAKES-ALL OTHER 20903</t>
  </si>
  <si>
    <t>'00734730373157</t>
  </si>
  <si>
    <t>CHEESECAKE VARIETY MINI S CDN</t>
  </si>
  <si>
    <t>2/1.36KG</t>
  </si>
  <si>
    <t>TYSON FOODS CANADA - SARA LEE</t>
  </si>
  <si>
    <t>SARALEE</t>
  </si>
  <si>
    <t>'00064800211202</t>
  </si>
  <si>
    <t>CAKE SHEET DSRT BAR VARIETY</t>
  </si>
  <si>
    <t>5 CT</t>
  </si>
  <si>
    <t>PIES 20903</t>
  </si>
  <si>
    <t>CHFPIER</t>
  </si>
  <si>
    <t>'10032100071502</t>
  </si>
  <si>
    <t>PIE CHOC CRM 10 IN</t>
  </si>
  <si>
    <t>6/27 OZ</t>
  </si>
  <si>
    <t>'10032100071519</t>
  </si>
  <si>
    <t>PIE COCONUT CREAM 10</t>
  </si>
  <si>
    <t>'10064800090132</t>
  </si>
  <si>
    <t>CAKE LOAF CAFE BLUBRY YOG</t>
  </si>
  <si>
    <t>4/950 GR</t>
  </si>
  <si>
    <t>'10032100080184</t>
  </si>
  <si>
    <t>CHEESECAKE FRCH CRM SHT 8X15</t>
  </si>
  <si>
    <t>4/73 OZ</t>
  </si>
  <si>
    <t>CHEESECAKE-NY STYLE 20903</t>
  </si>
  <si>
    <t>'10032100080788</t>
  </si>
  <si>
    <t>CHEESECAKE NEW YORK 16 CT</t>
  </si>
  <si>
    <t>4/68 OZ</t>
  </si>
  <si>
    <t>'10032100087428</t>
  </si>
  <si>
    <t>CHEESECAKE CHOC RASP RUMBLE CT</t>
  </si>
  <si>
    <t>'10032100092750</t>
  </si>
  <si>
    <t>PIE CHERRY 10 RTB</t>
  </si>
  <si>
    <t>6/46 OZ</t>
  </si>
  <si>
    <t>'10032100092774</t>
  </si>
  <si>
    <t>PIE APPLE RTB 10 IN</t>
  </si>
  <si>
    <t>'10032100092804</t>
  </si>
  <si>
    <t>PIE BLUEBERRY UNBAKED</t>
  </si>
  <si>
    <t>UPPER CANADA FOOD GROUP LTD.</t>
  </si>
  <si>
    <t>WESTMN</t>
  </si>
  <si>
    <t>'00059809400078</t>
  </si>
  <si>
    <t>PUDDING YORKSHIRE MINI YORKIE</t>
  </si>
  <si>
    <t>144/13 GR</t>
  </si>
  <si>
    <t>WOW! FACTOR DESSERTS LTD.</t>
  </si>
  <si>
    <t>WOW</t>
  </si>
  <si>
    <t>'10778463013703</t>
  </si>
  <si>
    <t>CAKE CARROT 10" COLSSL</t>
  </si>
  <si>
    <t>2/96 OZ</t>
  </si>
  <si>
    <t>INDIVIDUAL DESSERTS 20906</t>
  </si>
  <si>
    <t>'10778463017077</t>
  </si>
  <si>
    <t>CRISP APPLE INDIV</t>
  </si>
  <si>
    <t>30 PK</t>
  </si>
  <si>
    <t>'10778463017091</t>
  </si>
  <si>
    <t>CHEESECAKE LEMON LAVNDR</t>
  </si>
  <si>
    <t>'10778463048033</t>
  </si>
  <si>
    <t>CAKE LOAF LMN PPYSD SLI</t>
  </si>
  <si>
    <t>2/1.7 KG</t>
  </si>
  <si>
    <t>FROZEN ENTREES</t>
  </si>
  <si>
    <t>FINGER FOODS/HORS D'OEUVRE 20901</t>
  </si>
  <si>
    <t>BETTER FOOD CONCEPTS</t>
  </si>
  <si>
    <t>KABOBS</t>
  </si>
  <si>
    <t>'00745378421445</t>
  </si>
  <si>
    <t>APTZR VEGETABLE SPRINGROLL</t>
  </si>
  <si>
    <t>200/1.15OZ</t>
  </si>
  <si>
    <t>'00745378466002</t>
  </si>
  <si>
    <t>APTZR QUICHE MINI ASST</t>
  </si>
  <si>
    <t>200/EACH</t>
  </si>
  <si>
    <t>OCCASNS</t>
  </si>
  <si>
    <t>'10685201022838</t>
  </si>
  <si>
    <t>APTZR BEEF EMPANADA 1 OZ</t>
  </si>
  <si>
    <t>100/1 OZ</t>
  </si>
  <si>
    <t>LASAGNA 20901</t>
  </si>
  <si>
    <t>CAMPBELL COMPANY OF CANADA</t>
  </si>
  <si>
    <t>CAMPBEL</t>
  </si>
  <si>
    <t>'10063211080633</t>
  </si>
  <si>
    <t>ENTREE LASAGNA VEG</t>
  </si>
  <si>
    <t>4/5.7 LB</t>
  </si>
  <si>
    <t>'10063211081616</t>
  </si>
  <si>
    <t>ENTREE LASAGNA W/MEAT CLASSICO</t>
  </si>
  <si>
    <t>4/6 LB</t>
  </si>
  <si>
    <t>VEGETARIAN 20901</t>
  </si>
  <si>
    <t>'10063211234364</t>
  </si>
  <si>
    <t>CHILI CON CARNE KLNDKE</t>
  </si>
  <si>
    <t>3/4 LB</t>
  </si>
  <si>
    <t>OTHERS 20901</t>
  </si>
  <si>
    <t>CONAGRA GROCERY</t>
  </si>
  <si>
    <t>ARTEL</t>
  </si>
  <si>
    <t>'10069192000073</t>
  </si>
  <si>
    <t>CORN DOG POGO 75GM</t>
  </si>
  <si>
    <t>3.75 KG</t>
  </si>
  <si>
    <t>VEGETARIAN BURGERS, DOGS &amp; MEAT ALTERNAT 20901</t>
  </si>
  <si>
    <t>GARDEN PROTEIN INTERNATIONAL</t>
  </si>
  <si>
    <t>GARDEIN PR</t>
  </si>
  <si>
    <t>'10874267001226</t>
  </si>
  <si>
    <t>BURGER BLACK BEAN GF (VEGAN)</t>
  </si>
  <si>
    <t>48X4.2Z</t>
  </si>
  <si>
    <t>HAIN-CELESTIAL CANADA, ULC</t>
  </si>
  <si>
    <t>YVES</t>
  </si>
  <si>
    <t>'10060822000951</t>
  </si>
  <si>
    <t>FRANK VEGETARIAN 5-1 7" TOFU</t>
  </si>
  <si>
    <t>10 LB</t>
  </si>
  <si>
    <t>'10060822001088</t>
  </si>
  <si>
    <t>BURGER VEGETABLE</t>
  </si>
  <si>
    <t>40/3.4 OZ</t>
  </si>
  <si>
    <t>'10060822001309</t>
  </si>
  <si>
    <t>VEGETARIAN MEAT GRND RND ORIG</t>
  </si>
  <si>
    <t>27/5 OZ</t>
  </si>
  <si>
    <t>PEROGY 20901</t>
  </si>
  <si>
    <t>HERITAGE FROZEN  FOODS</t>
  </si>
  <si>
    <t>CHEEMO</t>
  </si>
  <si>
    <t>'00056936300509</t>
  </si>
  <si>
    <t>APTZR PEROGY POTATO &amp; CHS</t>
  </si>
  <si>
    <t>5.5 KG</t>
  </si>
  <si>
    <t>'00734730192871</t>
  </si>
  <si>
    <t>APTZR PEROGY POT CHED MINI CDN</t>
  </si>
  <si>
    <t>4/1.8 KG</t>
  </si>
  <si>
    <t>PORK BASED 20901</t>
  </si>
  <si>
    <t>INNOVASIAN CUISINE ENTERPRISES INC</t>
  </si>
  <si>
    <t>INNOVASIAN</t>
  </si>
  <si>
    <t>'00695119600069</t>
  </si>
  <si>
    <t>APTZR POTSTICKER CHCKN &amp; VEG</t>
  </si>
  <si>
    <t>4/2 LB</t>
  </si>
  <si>
    <t>MORNSTR</t>
  </si>
  <si>
    <t>'00064100731332</t>
  </si>
  <si>
    <t>BURGER VEGETABLE SPCY BLK BEAN</t>
  </si>
  <si>
    <t>48/93 GR</t>
  </si>
  <si>
    <t>LES PLATS DU CHEF ULC</t>
  </si>
  <si>
    <t>THYME</t>
  </si>
  <si>
    <t>'10056409128231</t>
  </si>
  <si>
    <t>APTZR SPANAKOPITA</t>
  </si>
  <si>
    <t>60 UNITS</t>
  </si>
  <si>
    <t>MEAT PIES 20901</t>
  </si>
  <si>
    <t>'00062000810355</t>
  </si>
  <si>
    <t>CHICKEN POTPIE</t>
  </si>
  <si>
    <t>36/125 GM</t>
  </si>
  <si>
    <t>80% ON/QC + 20% MB/ AB</t>
  </si>
  <si>
    <t>JM SCHNEID</t>
  </si>
  <si>
    <t>'10063100400047</t>
  </si>
  <si>
    <t>ENTREE STEAK &amp; MSHRM POT PIE</t>
  </si>
  <si>
    <t>36X125G</t>
  </si>
  <si>
    <t>SAUSAGE ROLLS 20901</t>
  </si>
  <si>
    <t>'10062000872039</t>
  </si>
  <si>
    <t>SAUSAGE ROLL FULLY BKD &amp; FZN</t>
  </si>
  <si>
    <t>MCCAIN FOODS CANADA</t>
  </si>
  <si>
    <t>'10074865820636</t>
  </si>
  <si>
    <t>CHEESE STICK MOZZ BRD CANADA</t>
  </si>
  <si>
    <t>NS</t>
  </si>
  <si>
    <t>4/5 LB</t>
  </si>
  <si>
    <t>EGG ROLL/SPRING ROLL 20901</t>
  </si>
  <si>
    <t>WONGWNG</t>
  </si>
  <si>
    <t>'10069459070146</t>
  </si>
  <si>
    <t>APTZR EGGROLL VEGETABLE</t>
  </si>
  <si>
    <t>6/20 CT</t>
  </si>
  <si>
    <t>'10069459070375</t>
  </si>
  <si>
    <t>APTZR EGGROLL MEAT MINI 8537</t>
  </si>
  <si>
    <t>2/5 LB</t>
  </si>
  <si>
    <t>'10069459071341</t>
  </si>
  <si>
    <t>SPRING ROLL VEG MINI</t>
  </si>
  <si>
    <t>ANCHOR</t>
  </si>
  <si>
    <t>'10072714106917</t>
  </si>
  <si>
    <t>APTZR POPPER RED HOT CHILI</t>
  </si>
  <si>
    <t>2/2.5LB</t>
  </si>
  <si>
    <t>'00055773002591</t>
  </si>
  <si>
    <t>ZUCCHINI BREADED STICKS</t>
  </si>
  <si>
    <t>1/4/3.5lb</t>
  </si>
  <si>
    <t>MCCAIN</t>
  </si>
  <si>
    <t>'10055773002734</t>
  </si>
  <si>
    <t>PICKLE SPEAR DILL BRD</t>
  </si>
  <si>
    <t>0004/1.81 KG</t>
  </si>
  <si>
    <t>'10055773002901</t>
  </si>
  <si>
    <t>APTZR SAMOSA VEG</t>
  </si>
  <si>
    <t>60/42 GM</t>
  </si>
  <si>
    <t xml:space="preserve">OCEANFOOD SALES                    </t>
  </si>
  <si>
    <t>PIOLAK</t>
  </si>
  <si>
    <t>'00058626042850</t>
  </si>
  <si>
    <t>SCALLOP WHL BAC WRAP 21/25</t>
  </si>
  <si>
    <t>5LB</t>
  </si>
  <si>
    <t>JAMAICAN FOODS 20901</t>
  </si>
  <si>
    <t xml:space="preserve">PATTY KING INTERNATIONAL           </t>
  </si>
  <si>
    <t>PATTY KING</t>
  </si>
  <si>
    <t>'00620154111362</t>
  </si>
  <si>
    <t>BEEF PATTY JAMACN STY MILD</t>
  </si>
  <si>
    <t>36/4.5OZ</t>
  </si>
  <si>
    <t>'00620154112369</t>
  </si>
  <si>
    <t>BEEF PATTY JAMACN SPCY</t>
  </si>
  <si>
    <t>36/130 GR</t>
  </si>
  <si>
    <t xml:space="preserve">PEPPO'S FOODS                      </t>
  </si>
  <si>
    <t>GRDNEDN</t>
  </si>
  <si>
    <t>'10778329005019</t>
  </si>
  <si>
    <t>BALL VEGETARIAN FALAFEL</t>
  </si>
  <si>
    <t>SOL CUISINE INC.</t>
  </si>
  <si>
    <t>SOLCUIS</t>
  </si>
  <si>
    <t>'10628025018083</t>
  </si>
  <si>
    <t>ENTREE VEGETARIAN FALAFEL FRD</t>
  </si>
  <si>
    <t>288/20 GR</t>
  </si>
  <si>
    <t>SAMOSAS / FALAFELS 20901</t>
  </si>
  <si>
    <t>TOPPITS FOODS LTD</t>
  </si>
  <si>
    <t>TOPPITS</t>
  </si>
  <si>
    <t>'00068689104938</t>
  </si>
  <si>
    <t>APTZR SAMOSA VEGTRN PRE FRIED</t>
  </si>
  <si>
    <t>200/15 GR</t>
  </si>
  <si>
    <t>'10068689108209</t>
  </si>
  <si>
    <t>APTZR SAMOSA LG PRE FRIED</t>
  </si>
  <si>
    <t>50/80 GM</t>
  </si>
  <si>
    <t>QUICHE 20901</t>
  </si>
  <si>
    <t>'10068689106052</t>
  </si>
  <si>
    <t>QUICHE ASST MINI</t>
  </si>
  <si>
    <t>4/24 CT</t>
  </si>
  <si>
    <t>FRUIT</t>
  </si>
  <si>
    <t>FROZEN-IQF 20902</t>
  </si>
  <si>
    <t>ALASKO FROZEN FOODS</t>
  </si>
  <si>
    <t>ALASKO</t>
  </si>
  <si>
    <t>'10695058002020</t>
  </si>
  <si>
    <t>BLUEBERRY WILD IQF</t>
  </si>
  <si>
    <t>'10695058002051</t>
  </si>
  <si>
    <t>RASPBERRY WHL IQF</t>
  </si>
  <si>
    <t>'10695058002334</t>
  </si>
  <si>
    <t>MANGO CHUNK IQF</t>
  </si>
  <si>
    <t>5x1 kg</t>
  </si>
  <si>
    <t>'10695058007957</t>
  </si>
  <si>
    <t>BANANA SLICE IQF</t>
  </si>
  <si>
    <t>DRY PACKED-FRESH 20906</t>
  </si>
  <si>
    <t>BAMFORD PRODUCE CO. LIMITED</t>
  </si>
  <si>
    <t>F000078</t>
  </si>
  <si>
    <t>BAMFORD</t>
  </si>
  <si>
    <t>'10732062101421</t>
  </si>
  <si>
    <t>WATERMELON CHKS D/P</t>
  </si>
  <si>
    <t>2 X 5LB</t>
  </si>
  <si>
    <t>DRIED 20906</t>
  </si>
  <si>
    <t>'00734730026299</t>
  </si>
  <si>
    <t>RAISIN DRIED SULTANA CANADA</t>
  </si>
  <si>
    <t>'10067261090116</t>
  </si>
  <si>
    <t>APRICOT DRIED</t>
  </si>
  <si>
    <t>2/1.50KG</t>
  </si>
  <si>
    <t>'10067261090642</t>
  </si>
  <si>
    <t>RAISIN GOLDEN</t>
  </si>
  <si>
    <t>'00734730306155</t>
  </si>
  <si>
    <t>CRANBERRY DRIED CDN</t>
  </si>
  <si>
    <t>JASPER WYMAN &amp; SON</t>
  </si>
  <si>
    <t>'00074865813075</t>
  </si>
  <si>
    <t>CRANBERRY WHL IQF CAN</t>
  </si>
  <si>
    <t>PE</t>
  </si>
  <si>
    <t>OTHER 20902</t>
  </si>
  <si>
    <t>LEAHY ORCHARDS INC</t>
  </si>
  <si>
    <t>APPSNAX</t>
  </si>
  <si>
    <t>'10055369902851</t>
  </si>
  <si>
    <t>APPLESAUCE ORIG HMSTY</t>
  </si>
  <si>
    <t>12/650 ML</t>
  </si>
  <si>
    <t>PORTION 20906</t>
  </si>
  <si>
    <t>LEAHY-IFP INC.</t>
  </si>
  <si>
    <t>LOVIN S</t>
  </si>
  <si>
    <t>'10009249104675</t>
  </si>
  <si>
    <t>FRUIT CUP MIXED</t>
  </si>
  <si>
    <t>72/4 OZ</t>
  </si>
  <si>
    <t>'10009249106471</t>
  </si>
  <si>
    <t>FRUIT CUP PEAR</t>
  </si>
  <si>
    <t>BELOW 0</t>
  </si>
  <si>
    <t>'00069821060273</t>
  </si>
  <si>
    <t>PINEAPPLE CHUNK IQF</t>
  </si>
  <si>
    <t>5/1 KG</t>
  </si>
  <si>
    <t>'10069821060232</t>
  </si>
  <si>
    <t>FRUIT MIX BLUB/BLKB/RASP/STRWB</t>
  </si>
  <si>
    <t>5/1KG</t>
  </si>
  <si>
    <t>OCNSPRY</t>
  </si>
  <si>
    <t>'10031200445589</t>
  </si>
  <si>
    <t>CRANBERRY DRIED CRAISINS</t>
  </si>
  <si>
    <t>MANDARINES 100OZ 20906</t>
  </si>
  <si>
    <t>'20066942052013</t>
  </si>
  <si>
    <t>ORANGE MANDARIN</t>
  </si>
  <si>
    <t>APPLES SLICED 6X100OZ 20902</t>
  </si>
  <si>
    <t>'20066942300626</t>
  </si>
  <si>
    <t>APPLE SLICE SOLID PAK</t>
  </si>
  <si>
    <t>PINEAPPLE 100OZ 20906</t>
  </si>
  <si>
    <t>'20066942357880</t>
  </si>
  <si>
    <t>PINEAPPLE TIDBIT IN JUICE</t>
  </si>
  <si>
    <t>6/100OZ</t>
  </si>
  <si>
    <t>SNOWCREST FOODS LTD.</t>
  </si>
  <si>
    <t>OMSTEAD</t>
  </si>
  <si>
    <t>'10064971240893</t>
  </si>
  <si>
    <t>STRAWBERRY IQF</t>
  </si>
  <si>
    <t>6/2 KG</t>
  </si>
  <si>
    <t>SNOWCRT</t>
  </si>
  <si>
    <t>'70068594040054</t>
  </si>
  <si>
    <t>BERRY BLEND STRW/BLCK/BLU/RASP</t>
  </si>
  <si>
    <t>'70068594291838</t>
  </si>
  <si>
    <t>FROZEN-BULK 20902</t>
  </si>
  <si>
    <t>'70068594631832</t>
  </si>
  <si>
    <t>RASPBERRY RED IQF</t>
  </si>
  <si>
    <t>'70068594810053</t>
  </si>
  <si>
    <t>2/2.50KG</t>
  </si>
  <si>
    <t>'70068594849206</t>
  </si>
  <si>
    <t>BANANA SLICE FRZN</t>
  </si>
  <si>
    <t>2/2.5KG</t>
  </si>
  <si>
    <t>'70068594970054</t>
  </si>
  <si>
    <t>PAILS 20902</t>
  </si>
  <si>
    <t>SUN RICH FRESH FOODS INC.</t>
  </si>
  <si>
    <t>SUNRICH</t>
  </si>
  <si>
    <t>'00060243000564</t>
  </si>
  <si>
    <t>FRUIT MELON CANTELOPE DICED</t>
  </si>
  <si>
    <t>Process in BC (ship to BC&amp;MB) &amp; ON (ship to east)</t>
  </si>
  <si>
    <t>'00060243000731</t>
  </si>
  <si>
    <t>FRUIT CUT HONEYDEW DICED</t>
  </si>
  <si>
    <t>'00060243005316</t>
  </si>
  <si>
    <t>FRUIT SALAD EASTERN HRVST</t>
  </si>
  <si>
    <t>24 LB</t>
  </si>
  <si>
    <t>'10074865338780</t>
  </si>
  <si>
    <t>PINEAPPLE CHUNK GLDN RIPE</t>
  </si>
  <si>
    <t>GLUTEN FREE PRODUCTS</t>
  </si>
  <si>
    <t>ALL 20903</t>
  </si>
  <si>
    <t>GM</t>
  </si>
  <si>
    <t>'10065633405230</t>
  </si>
  <si>
    <t>CEREAL RICE CHEX GLUTEN FREE</t>
  </si>
  <si>
    <t>14/365G</t>
  </si>
  <si>
    <t>'00064100914292</t>
  </si>
  <si>
    <t>CEREAL RICE KRISPIES GLTN FREE</t>
  </si>
  <si>
    <t>8/340 GR</t>
  </si>
  <si>
    <t xml:space="preserve">KONTOS FOODS INC.                  </t>
  </si>
  <si>
    <t>KONTOS</t>
  </si>
  <si>
    <t>'00032394115312</t>
  </si>
  <si>
    <t>TORTILLA WRAP GLUTEN FREE 9</t>
  </si>
  <si>
    <t>12/6CT</t>
  </si>
  <si>
    <t>LA DANOISE</t>
  </si>
  <si>
    <t>'10702915002014</t>
  </si>
  <si>
    <t>COOKIE CHOC DBL IW GLTN FREE</t>
  </si>
  <si>
    <t>36X55G</t>
  </si>
  <si>
    <t>ALL BUT GL</t>
  </si>
  <si>
    <t>'10063400102771</t>
  </si>
  <si>
    <t>MUFFIN BLUEBERRY GLUTEN FREE</t>
  </si>
  <si>
    <t>12X6X62G</t>
  </si>
  <si>
    <t>'10063400102788</t>
  </si>
  <si>
    <t>MUFFIN CHOC DBL GLUTEN FREE</t>
  </si>
  <si>
    <t>'10063400102825</t>
  </si>
  <si>
    <t>BROWNIE CHOC GLUTEN FREE MINI</t>
  </si>
  <si>
    <t>6X560G</t>
  </si>
  <si>
    <t>'10063400102849</t>
  </si>
  <si>
    <t>BREAD WHITE SLI GLUTEN FREE</t>
  </si>
  <si>
    <t>6X500G</t>
  </si>
  <si>
    <t>'10063400102856</t>
  </si>
  <si>
    <t>BREAD GRAIN WHL GLUTEN FREE SL</t>
  </si>
  <si>
    <t>6X600G</t>
  </si>
  <si>
    <t>ALBGLUT</t>
  </si>
  <si>
    <t>'10063400110608</t>
  </si>
  <si>
    <t>BUN HOT DOG GLUTEN FREE 4'S</t>
  </si>
  <si>
    <t>6/4 CT</t>
  </si>
  <si>
    <t>'10063400110615</t>
  </si>
  <si>
    <t>BUN BURGER GLUTEN FREE 4'S</t>
  </si>
  <si>
    <t>PINTY'S PREMIUM FOODS INC.</t>
  </si>
  <si>
    <t>'00734730500508</t>
  </si>
  <si>
    <t>CHICKEN NUGGET GLUTEN FREE CDN</t>
  </si>
  <si>
    <t>'00057592112970</t>
  </si>
  <si>
    <t>PIZZA CRUST G/F SMALL</t>
  </si>
  <si>
    <t>24/219.7G</t>
  </si>
  <si>
    <t>UDI'S GLUTEN FREE FOODS</t>
  </si>
  <si>
    <t>UDISGLF</t>
  </si>
  <si>
    <t>'40698997806477</t>
  </si>
  <si>
    <t>36/1 CT</t>
  </si>
  <si>
    <t>'40698997806514</t>
  </si>
  <si>
    <t>PIZZA CRUST GLUTEN FREE 12</t>
  </si>
  <si>
    <t>2/10 CT</t>
  </si>
  <si>
    <t>UNILEVER FOODSOLUTIONS</t>
  </si>
  <si>
    <t>BECEL</t>
  </si>
  <si>
    <t>'10068400684548</t>
  </si>
  <si>
    <t>MARGARINE PREM GLUTEN FREE</t>
  </si>
  <si>
    <t>6/1.81KG</t>
  </si>
  <si>
    <t>GRAVY</t>
  </si>
  <si>
    <t>DRY MIXES 20906</t>
  </si>
  <si>
    <t>'10062802650712</t>
  </si>
  <si>
    <t>MIX GRAVY TURKEY INSTANT</t>
  </si>
  <si>
    <t>8X498G</t>
  </si>
  <si>
    <t>'10062802651016</t>
  </si>
  <si>
    <t>MIX GRAVY BROWN INSTANT</t>
  </si>
  <si>
    <t>8V498G</t>
  </si>
  <si>
    <t>'10062802652112</t>
  </si>
  <si>
    <t>MIX GRAVY CHICKEN INSTANT</t>
  </si>
  <si>
    <t>8/450GR</t>
  </si>
  <si>
    <t>GREEK FOODS</t>
  </si>
  <si>
    <t>PORK SOUVLAKI / SATAY 20901</t>
  </si>
  <si>
    <t>'20621588104009</t>
  </si>
  <si>
    <t>PORK SOUVLAKI FULLY COOKED</t>
  </si>
  <si>
    <t>CHICKEN SOUVLAKI / SATAY 20901</t>
  </si>
  <si>
    <t>'20621588903121</t>
  </si>
  <si>
    <t>CHICKEN SOUVLAKI KEBOB COOKED</t>
  </si>
  <si>
    <t>36/76 GR</t>
  </si>
  <si>
    <t>TZATZIKI 20906</t>
  </si>
  <si>
    <t xml:space="preserve">EZEE FOODS COMPANY                 </t>
  </si>
  <si>
    <t>FOODSRC</t>
  </si>
  <si>
    <t>'10058675004004</t>
  </si>
  <si>
    <t>SAUCE TZATZIKI</t>
  </si>
  <si>
    <t>1X15 KG</t>
  </si>
  <si>
    <t>'00055498036208</t>
  </si>
  <si>
    <t>SICOF</t>
  </si>
  <si>
    <t>'10055498036151</t>
  </si>
  <si>
    <t>SAUCE TZATZIKI YOGURT GREEK DP</t>
  </si>
  <si>
    <t>2/1.8 KG</t>
  </si>
  <si>
    <t>DIPS 20906</t>
  </si>
  <si>
    <t>'60055498044809</t>
  </si>
  <si>
    <t>PASTE TAHINI</t>
  </si>
  <si>
    <t>6/750ML</t>
  </si>
  <si>
    <t>HUMMUS 20906</t>
  </si>
  <si>
    <t>KRONOS</t>
  </si>
  <si>
    <t>'10077589164529</t>
  </si>
  <si>
    <t>SAUCE CLASSIC HUMMUS</t>
  </si>
  <si>
    <t>2X1.81KG</t>
  </si>
  <si>
    <t>GYROS 20901</t>
  </si>
  <si>
    <t>TRADTNL</t>
  </si>
  <si>
    <t>'10077589270718</t>
  </si>
  <si>
    <t>GYRO BEEF &amp; LAMB COOKED</t>
  </si>
  <si>
    <t>'10077589291805</t>
  </si>
  <si>
    <t>2/64 OZ</t>
  </si>
  <si>
    <t>SPANAKOPITA 20906</t>
  </si>
  <si>
    <t>'00734730252247</t>
  </si>
  <si>
    <t>SPANAKOPITA SPINACH &amp; CHS CDN</t>
  </si>
  <si>
    <t>SABRA</t>
  </si>
  <si>
    <t>'10040822012086</t>
  </si>
  <si>
    <t>SPREAD HUMMUS CLS GRAB N GO</t>
  </si>
  <si>
    <t>12/4.56OZ</t>
  </si>
  <si>
    <t>'10040822012093</t>
  </si>
  <si>
    <t>SPREAD HUMMUS RSTD RED PEPR</t>
  </si>
  <si>
    <t>'10773200128672</t>
  </si>
  <si>
    <t>DIP HUMMUS ORIG</t>
  </si>
  <si>
    <t>2/2KG</t>
  </si>
  <si>
    <t>'00776977014011</t>
  </si>
  <si>
    <t>CHICKEN SOUVLAKI KBS 4.5OZ CDN</t>
  </si>
  <si>
    <t>48/128G</t>
  </si>
  <si>
    <t>HALAL/KOSHER</t>
  </si>
  <si>
    <t>BEEF 20901</t>
  </si>
  <si>
    <t>'10063351015366</t>
  </si>
  <si>
    <t>BEEF BURGER SEL HALAL</t>
  </si>
  <si>
    <t>CARGILL</t>
  </si>
  <si>
    <t>'10061741052298</t>
  </si>
  <si>
    <t>BEEF GROUND LEAN HALAL</t>
  </si>
  <si>
    <t>4/2.27KG</t>
  </si>
  <si>
    <t>POULTRY 20901</t>
  </si>
  <si>
    <t>MINA</t>
  </si>
  <si>
    <t>'10777262191421</t>
  </si>
  <si>
    <t>CHICKEN THIGH BNLS SKLS HALAL</t>
  </si>
  <si>
    <t>'90777262193100</t>
  </si>
  <si>
    <t>CHICKEN BREAST CHUNK HALAL FRZ</t>
  </si>
  <si>
    <t>18KG</t>
  </si>
  <si>
    <t>MAPLE LODGE FARMS</t>
  </si>
  <si>
    <t>MPLLDGE</t>
  </si>
  <si>
    <t>'00620437014083</t>
  </si>
  <si>
    <t>CHICKEN WING FRSH HALAL</t>
  </si>
  <si>
    <t>18 KG</t>
  </si>
  <si>
    <t>'00620437038645</t>
  </si>
  <si>
    <t>CHICKEN BRST BNLS HALAL PRTNS</t>
  </si>
  <si>
    <t>5KG AV</t>
  </si>
  <si>
    <t>USA &amp; CDN raw material origin</t>
  </si>
  <si>
    <t>CHICKEN BRST BNLS HAL PRTNS FZ</t>
  </si>
  <si>
    <t>'00620437042369</t>
  </si>
  <si>
    <t>CHICKEN NUG ZABIHA HALAL</t>
  </si>
  <si>
    <t>MLODGE</t>
  </si>
  <si>
    <t>'00620437062275</t>
  </si>
  <si>
    <t>CHICKEN BURGER BRD HALAL</t>
  </si>
  <si>
    <t>35/114GM</t>
  </si>
  <si>
    <t>PHIL CH</t>
  </si>
  <si>
    <t>'10616952151140</t>
  </si>
  <si>
    <t>BEEF STEAK PHILLY HALAL</t>
  </si>
  <si>
    <t>REUVEN INTERNATIONAL LTD</t>
  </si>
  <si>
    <t>REUVEN</t>
  </si>
  <si>
    <t>'10628269111021</t>
  </si>
  <si>
    <t>CHICKEN BRST STRIP OVEN ROAST</t>
  </si>
  <si>
    <t>2X2 KG</t>
  </si>
  <si>
    <t>Thailand</t>
  </si>
  <si>
    <t>'90778416195155</t>
  </si>
  <si>
    <t>BEEF INSIDE RND AA HIGHER HAL</t>
  </si>
  <si>
    <t>9 KGAV</t>
  </si>
  <si>
    <t>'90734730593572</t>
  </si>
  <si>
    <t>STEAK PHILLY 4OZ HALAL FZ</t>
  </si>
  <si>
    <t>40/113GM</t>
  </si>
  <si>
    <t>HFS</t>
  </si>
  <si>
    <t>ALL 20901</t>
  </si>
  <si>
    <t>HOSPITAL FOOD SERVICES</t>
  </si>
  <si>
    <t>'10623273028006</t>
  </si>
  <si>
    <t>BREAD LOAF BAN SLI</t>
  </si>
  <si>
    <t>4/1 KG</t>
  </si>
  <si>
    <t>SMPLGOD</t>
  </si>
  <si>
    <t>'10623273028044</t>
  </si>
  <si>
    <t>BREAD LOAF PNAPL ZUCC SLI</t>
  </si>
  <si>
    <t>HOT CHOCOLATE</t>
  </si>
  <si>
    <t>BULK POWDER 20906</t>
  </si>
  <si>
    <t>'10060731300500</t>
  </si>
  <si>
    <t>DRINK MIX HOT CHOC COCOA SUPRE</t>
  </si>
  <si>
    <t>BULK LIQUID 20906</t>
  </si>
  <si>
    <t>NESQUIK</t>
  </si>
  <si>
    <t>'10055000031315</t>
  </si>
  <si>
    <t>SYRUP CHOCOLATE</t>
  </si>
  <si>
    <t>12/700 ML</t>
  </si>
  <si>
    <t>NESTLE PROFESSIONAL VITALITY</t>
  </si>
  <si>
    <t>'10065000339205</t>
  </si>
  <si>
    <t>DRINK HOT CHOC VENDWHIP</t>
  </si>
  <si>
    <t>12/907 GM</t>
  </si>
  <si>
    <t>SINGLE SERVICE 20906</t>
  </si>
  <si>
    <t>'10065000366126</t>
  </si>
  <si>
    <t>DRINK HOT CHOC 21 GR RICH</t>
  </si>
  <si>
    <t>6(50X21G)</t>
  </si>
  <si>
    <t>JAMS/JELLIES/SPREADS/SYRUP</t>
  </si>
  <si>
    <t>FERRERO CANADA LTD</t>
  </si>
  <si>
    <t>NUTELLA</t>
  </si>
  <si>
    <t>'10062020030358</t>
  </si>
  <si>
    <t>SPREAD HAZELNUT &amp; CHOC NUTELLA</t>
  </si>
  <si>
    <t>2/3 KG</t>
  </si>
  <si>
    <t>PORTIONS-LIGHT/DIET 20906</t>
  </si>
  <si>
    <t>'10068100066163</t>
  </si>
  <si>
    <t>PEANUT BUTTER LIGHT</t>
  </si>
  <si>
    <t>200/18ML</t>
  </si>
  <si>
    <t>PORTIONS - ALL 20906</t>
  </si>
  <si>
    <t>'00068100897791</t>
  </si>
  <si>
    <t>JAM RASPBERRY PURE PTN</t>
  </si>
  <si>
    <t>140X10ML</t>
  </si>
  <si>
    <t>'00068100897814</t>
  </si>
  <si>
    <t>200X16ML</t>
  </si>
  <si>
    <t>'00068100897838</t>
  </si>
  <si>
    <t>JAM STRAWBERRY PURE PTN</t>
  </si>
  <si>
    <t>'00068100897890</t>
  </si>
  <si>
    <t>HONEY-INDIVIDUAL 20906</t>
  </si>
  <si>
    <t>'00068100898170</t>
  </si>
  <si>
    <t>HONEY PACKET LIQ</t>
  </si>
  <si>
    <t>'00068100898187</t>
  </si>
  <si>
    <t>PEANUT BUTTER PTNS</t>
  </si>
  <si>
    <t>0200/18 GM</t>
  </si>
  <si>
    <t>HONEY - BULK 20906</t>
  </si>
  <si>
    <t>BILLY B</t>
  </si>
  <si>
    <t>'10058500000249</t>
  </si>
  <si>
    <t>HONEY PURE LIQ</t>
  </si>
  <si>
    <t>12/1KG</t>
  </si>
  <si>
    <t>NHF</t>
  </si>
  <si>
    <t>'10058500000409</t>
  </si>
  <si>
    <t>HONEY WHITE SQUEEZE BTL</t>
  </si>
  <si>
    <t>12/750 GR</t>
  </si>
  <si>
    <t>JAM - BULK 20906</t>
  </si>
  <si>
    <t>'00062802125923</t>
  </si>
  <si>
    <t>JAM APPLE STWBRY W/PECTIN</t>
  </si>
  <si>
    <t>14 KG</t>
  </si>
  <si>
    <t xml:space="preserve">LYNCH     </t>
  </si>
  <si>
    <t>'00062802126227</t>
  </si>
  <si>
    <t>JAM RASPBERRY W/PECTIN</t>
  </si>
  <si>
    <t>1X14 KG</t>
  </si>
  <si>
    <t>'00062802126326</t>
  </si>
  <si>
    <t>JAM STRAWBERRY W/PECTIN</t>
  </si>
  <si>
    <t>'10062802126118</t>
  </si>
  <si>
    <t>JELLY CURRANT RED W/PECTIN</t>
  </si>
  <si>
    <t>6/1.5 LT</t>
  </si>
  <si>
    <t>LAMB</t>
  </si>
  <si>
    <t>IMPORTED ROASTING CUTS 20901</t>
  </si>
  <si>
    <t>NEW ZEALAND AND AUSTRALIAN LAMB CO</t>
  </si>
  <si>
    <t>NEWZEALAND</t>
  </si>
  <si>
    <t>'10628912207002</t>
  </si>
  <si>
    <t>LAMB SHOULDER CHOPS</t>
  </si>
  <si>
    <t>1X5 KG</t>
  </si>
  <si>
    <t>CHOPS / SHANKS 20901</t>
  </si>
  <si>
    <t>NEWZLND</t>
  </si>
  <si>
    <t>'10628912411508</t>
  </si>
  <si>
    <t>LAMB LOIN CHOPS 4 OZ</t>
  </si>
  <si>
    <t>CT</t>
  </si>
  <si>
    <t>DICED 20901</t>
  </si>
  <si>
    <t>'10772182295006</t>
  </si>
  <si>
    <t>LAMB DICED</t>
  </si>
  <si>
    <t>50% Australian, 50% New Zealand</t>
  </si>
  <si>
    <t>MARGARINE</t>
  </si>
  <si>
    <t>BULK 20904</t>
  </si>
  <si>
    <t>RICHARDSON OILSEED LIMITED</t>
  </si>
  <si>
    <t>CANOLAH</t>
  </si>
  <si>
    <t>'00059842750345</t>
  </si>
  <si>
    <t>MARGARINE TUB NON-HYDROGENATED</t>
  </si>
  <si>
    <t>'10068400039515</t>
  </si>
  <si>
    <t>MARGARINE CUP PORTIONS GF</t>
  </si>
  <si>
    <t>480/7 GM</t>
  </si>
  <si>
    <t>MEXICAN FOODS</t>
  </si>
  <si>
    <t>GUACAMOLE 20902</t>
  </si>
  <si>
    <t>CALAVO GROWERS INC.</t>
  </si>
  <si>
    <t>CALAVO</t>
  </si>
  <si>
    <t>'00070740602543</t>
  </si>
  <si>
    <t>GUACAMOLE WESTERN STYLE</t>
  </si>
  <si>
    <t>SALSA SAUCE 20902</t>
  </si>
  <si>
    <t>PACE</t>
  </si>
  <si>
    <t>'10041565196750</t>
  </si>
  <si>
    <t>SAUCE SALSA MILD CHUNKY</t>
  </si>
  <si>
    <t>2/3.7LT</t>
  </si>
  <si>
    <t>'10041565340702</t>
  </si>
  <si>
    <t>4/128 OZ</t>
  </si>
  <si>
    <t>'10041565341709</t>
  </si>
  <si>
    <t>SAUCE SALSA MEDIUM CHUNKY</t>
  </si>
  <si>
    <t>CHEESE SAUCE-RTS 20904</t>
  </si>
  <si>
    <t>E.D. SMITH FOODSERVICE</t>
  </si>
  <si>
    <t>CASASOL</t>
  </si>
  <si>
    <t>'10074865532546</t>
  </si>
  <si>
    <t>SAUCE CHEESE NACHO JALAPEN CDN</t>
  </si>
  <si>
    <t>GROCERY 20906</t>
  </si>
  <si>
    <t>'10734730158089</t>
  </si>
  <si>
    <t>SEASONING TACO MIX CDN</t>
  </si>
  <si>
    <t>6/255G</t>
  </si>
  <si>
    <t>FROZEN-TORTILLAS 20903</t>
  </si>
  <si>
    <t xml:space="preserve">MISSION FOODS INC.                 </t>
  </si>
  <si>
    <t>MISSION</t>
  </si>
  <si>
    <t>'00073731069424</t>
  </si>
  <si>
    <t>TORTILLA CORN YEL 6 1</t>
  </si>
  <si>
    <t>12/60 CT</t>
  </si>
  <si>
    <t>'00073731097113</t>
  </si>
  <si>
    <t>WRAP TORTILLA FLOUR VARIETY PK</t>
  </si>
  <si>
    <t>6/12CT</t>
  </si>
  <si>
    <t>'00073731100004</t>
  </si>
  <si>
    <t>WRAP TORTILLA FLOUR 12</t>
  </si>
  <si>
    <t>'00073731102503</t>
  </si>
  <si>
    <t>WRAP TORTILLA TOMATO BASIL 12</t>
  </si>
  <si>
    <t>'00073731102510</t>
  </si>
  <si>
    <t>WRAP TORTILLA SPINACH HERB 12</t>
  </si>
  <si>
    <t>'00073731102541</t>
  </si>
  <si>
    <t>WRAP TORTILLA WHEAT 12</t>
  </si>
  <si>
    <t>'00073731104002</t>
  </si>
  <si>
    <t>TORTILLA FLOUR PRESSED 6 IN</t>
  </si>
  <si>
    <t>24/12 CT</t>
  </si>
  <si>
    <t>'00073731104200</t>
  </si>
  <si>
    <t>TORTILLA FLOUR PRESSED 10 IN</t>
  </si>
  <si>
    <t>12X12UN</t>
  </si>
  <si>
    <t>'00073731104620</t>
  </si>
  <si>
    <t>TORTILLA WHL WHEAT 6 IN</t>
  </si>
  <si>
    <t>24/12CT</t>
  </si>
  <si>
    <t>'00073731286715</t>
  </si>
  <si>
    <t>TORTILLA FLOUR HT PRSSD 4.5</t>
  </si>
  <si>
    <t>'00073731338261</t>
  </si>
  <si>
    <t>TORTILLA FLOUR HRTY GRAIN 12</t>
  </si>
  <si>
    <t>'00074865301084</t>
  </si>
  <si>
    <t>TORTILLA FLOUR PRESS 6</t>
  </si>
  <si>
    <t>'00074865507707</t>
  </si>
  <si>
    <t>WRAP TORTILLA TOMATO BASIL12IN</t>
  </si>
  <si>
    <t>NACHO CHIPS 20906</t>
  </si>
  <si>
    <t>CASASOLANA</t>
  </si>
  <si>
    <t>'00074865875646</t>
  </si>
  <si>
    <t>CHIP TORTILLA YEL CORN RND</t>
  </si>
  <si>
    <t>6X2 LB</t>
  </si>
  <si>
    <t>'10040822344279</t>
  </si>
  <si>
    <t>DIP GUACAMOLE W/TOSTITOS ROLLS</t>
  </si>
  <si>
    <t>12/79 GR</t>
  </si>
  <si>
    <t>ZAST FOODS CORPORATION</t>
  </si>
  <si>
    <t>CINEBSS</t>
  </si>
  <si>
    <t>'10800463101118</t>
  </si>
  <si>
    <t>CHIP NACHO CORN TRIANG</t>
  </si>
  <si>
    <t>ELSABRO</t>
  </si>
  <si>
    <t>'10800463101149</t>
  </si>
  <si>
    <t>CHIP NACHO TRIANG</t>
  </si>
  <si>
    <t>6/1 LB</t>
  </si>
  <si>
    <t>MISC MANUFACTURER CHARGES</t>
  </si>
  <si>
    <t>ALL 00000</t>
  </si>
  <si>
    <t>SYS</t>
  </si>
  <si>
    <t>'20000000000004</t>
  </si>
  <si>
    <t>PASTE WASABI</t>
  </si>
  <si>
    <t xml:space="preserve">            </t>
  </si>
  <si>
    <t>SUSHI ROLL SEAWEED SHEET GOLD</t>
  </si>
  <si>
    <t>CROISSANT BUTTER</t>
  </si>
  <si>
    <t>'70000000000009</t>
  </si>
  <si>
    <t>GINGER PICKLED SUSHI</t>
  </si>
  <si>
    <t>OILS AND SHORTENINGS</t>
  </si>
  <si>
    <t>VEGETABLE OILS 20904</t>
  </si>
  <si>
    <t>BUNGE EDIBLE OIL CORPORATION</t>
  </si>
  <si>
    <t>'00074865571074</t>
  </si>
  <si>
    <t>OIL CANOLA JIB</t>
  </si>
  <si>
    <t>16 LTR</t>
  </si>
  <si>
    <t>'00074865800013</t>
  </si>
  <si>
    <t>OTHER 20904</t>
  </si>
  <si>
    <t xml:space="preserve">JAPAN FOODS                        </t>
  </si>
  <si>
    <t>KADOYA</t>
  </si>
  <si>
    <t>'00012822009239</t>
  </si>
  <si>
    <t>OIL SESAME PURE</t>
  </si>
  <si>
    <t>1X1.65L</t>
  </si>
  <si>
    <t>CANBRA</t>
  </si>
  <si>
    <t>'00059842464303</t>
  </si>
  <si>
    <t>OIL CANOLA</t>
  </si>
  <si>
    <t>16 LT</t>
  </si>
  <si>
    <t xml:space="preserve">Canola is grown in mainly in AB, SK and MB </t>
  </si>
  <si>
    <t>'10059842445309</t>
  </si>
  <si>
    <t>OIL CANOLA 100% PURE</t>
  </si>
  <si>
    <t>4/4 LTR</t>
  </si>
  <si>
    <t>OLIVE OILS 20904</t>
  </si>
  <si>
    <t>SUPREMA</t>
  </si>
  <si>
    <t>'10074865244890</t>
  </si>
  <si>
    <t>OIL OLIVE EXTRA VIRGIN FRUTATO</t>
  </si>
  <si>
    <t>6/750 ML</t>
  </si>
  <si>
    <t>TAORMINA SALES</t>
  </si>
  <si>
    <t>'10734730013586</t>
  </si>
  <si>
    <t>OIL OLIVE POMACE CAN</t>
  </si>
  <si>
    <t>4/3L</t>
  </si>
  <si>
    <t>PASTA</t>
  </si>
  <si>
    <t>ORIENTAL 20906</t>
  </si>
  <si>
    <t>'10041224723341</t>
  </si>
  <si>
    <t>NOODLE RICE VERMICELLI</t>
  </si>
  <si>
    <t>12/8.8 OZ</t>
  </si>
  <si>
    <t>FROZEN-STUFFED 20906</t>
  </si>
  <si>
    <t>CATELLI FOODS CORPORATION</t>
  </si>
  <si>
    <t>'00074865969444</t>
  </si>
  <si>
    <t>PASTA TORTELLINI CHSE CANADA</t>
  </si>
  <si>
    <t>'00074865969505</t>
  </si>
  <si>
    <t>PASTA CANNELLONI CHSE CANADA</t>
  </si>
  <si>
    <t>72/78 GR</t>
  </si>
  <si>
    <t>'00074865969703</t>
  </si>
  <si>
    <t>PASTA CANNELLONI SPNCH CHS CAN</t>
  </si>
  <si>
    <t>'00074865969727</t>
  </si>
  <si>
    <t>PASTA CANNELLONI BEEF CANADA</t>
  </si>
  <si>
    <t>'00074865969758</t>
  </si>
  <si>
    <t>PASTA RAVIOLI BEEF CANADA</t>
  </si>
  <si>
    <t>FROZEN-SHEETS/LONG CUT 20906</t>
  </si>
  <si>
    <t>'00074865969581</t>
  </si>
  <si>
    <t>PASTA LASAGNA SHEET CANADA</t>
  </si>
  <si>
    <t>5.9 KG</t>
  </si>
  <si>
    <t>'00074865969451</t>
  </si>
  <si>
    <t>PASTA RAVIOLI CHS CANADA</t>
  </si>
  <si>
    <t>SHELF STABLE-REGULAR 20906</t>
  </si>
  <si>
    <t>'00734730513706</t>
  </si>
  <si>
    <t>PASTA PENNE RIGATE WHL GRAIN</t>
  </si>
  <si>
    <t>2/4.54KG</t>
  </si>
  <si>
    <t>'00734730514420</t>
  </si>
  <si>
    <t>PASTA BOWTIE /FARFALLE TR-COL</t>
  </si>
  <si>
    <t>JIANO  FOODS</t>
  </si>
  <si>
    <t>JIANO</t>
  </si>
  <si>
    <t>'00625206000809</t>
  </si>
  <si>
    <t>PASTA RAVIOLI HEART SHP</t>
  </si>
  <si>
    <t>'00625206003688</t>
  </si>
  <si>
    <t>RAVIOLI MEAT</t>
  </si>
  <si>
    <t>JOSEPHS PASTA</t>
  </si>
  <si>
    <t>JOSEPHS</t>
  </si>
  <si>
    <t>'00048769888033</t>
  </si>
  <si>
    <t>RAVIOLI BEEF BRAISED</t>
  </si>
  <si>
    <t>PASTA MONTANA</t>
  </si>
  <si>
    <t>'00734730513720</t>
  </si>
  <si>
    <t>PASTA PENNE RGTE HVY WL TRICOL</t>
  </si>
  <si>
    <t>'00734730513805</t>
  </si>
  <si>
    <t>PASTA FUSILLI</t>
  </si>
  <si>
    <t>'00734730514444</t>
  </si>
  <si>
    <t>PASTA FUSILLI TRI-COLOUR</t>
  </si>
  <si>
    <t>PRIMO FOODS INC.</t>
  </si>
  <si>
    <t>PRIMO</t>
  </si>
  <si>
    <t>'10055900001616</t>
  </si>
  <si>
    <t>PASTA SPAGHETTINI</t>
  </si>
  <si>
    <t>'10055900001685</t>
  </si>
  <si>
    <t>PASTA LINGUINE</t>
  </si>
  <si>
    <t>'10055900001838</t>
  </si>
  <si>
    <t>PASTA MACARONI ELBOW</t>
  </si>
  <si>
    <t>2X4.54KG</t>
  </si>
  <si>
    <t>'10055900001982</t>
  </si>
  <si>
    <t>PASTA ROTINI</t>
  </si>
  <si>
    <t>1X9.07KG</t>
  </si>
  <si>
    <t>'10055900002026</t>
  </si>
  <si>
    <t>PASTA NOODLE PENNE RIGATE</t>
  </si>
  <si>
    <t>'10055900002774</t>
  </si>
  <si>
    <t>PASTA NOODLE EGG MED</t>
  </si>
  <si>
    <t>'10055900002781</t>
  </si>
  <si>
    <t>PASTA EGG NDLE BROAD</t>
  </si>
  <si>
    <t>'10055900040295</t>
  </si>
  <si>
    <t>PASTA NOODLE BOWTIE MED</t>
  </si>
  <si>
    <t>2X2.27K</t>
  </si>
  <si>
    <t>SHELF STABLE-GLUTEN FREE 20906</t>
  </si>
  <si>
    <t>'10055900103716</t>
  </si>
  <si>
    <t>PASTA SPAGHETTI GLUTEN FREE</t>
  </si>
  <si>
    <t>12/340GM</t>
  </si>
  <si>
    <t>'10055900107202</t>
  </si>
  <si>
    <t>PASTA PENNE RIGATE GLUTEN FREE</t>
  </si>
  <si>
    <t>6/1 KG</t>
  </si>
  <si>
    <t>'10055900107226</t>
  </si>
  <si>
    <t>PASTA FUSILLI GLUTEN FREE</t>
  </si>
  <si>
    <t>'00057592794411</t>
  </si>
  <si>
    <t>PASTA LASAGNA SHEET</t>
  </si>
  <si>
    <t>40/113.4G</t>
  </si>
  <si>
    <t>NOODLE CHOW MEIN FRZN</t>
  </si>
  <si>
    <t>WINGS FOOD PRODUCTS</t>
  </si>
  <si>
    <t>WINGS</t>
  </si>
  <si>
    <t>'00068761011727</t>
  </si>
  <si>
    <t>NOODLE SHANGHAI COOKED</t>
  </si>
  <si>
    <t>8/2.27KG</t>
  </si>
  <si>
    <t>Flour-Canada; Water-ON; Eggs-Canada &amp; US; Salt-ON</t>
  </si>
  <si>
    <t>'10068761011731</t>
  </si>
  <si>
    <t>NOODLE LO MEIN COOKED FRZ</t>
  </si>
  <si>
    <t>8/5 LB</t>
  </si>
  <si>
    <t>PIE/DONUT FILLINGS</t>
  </si>
  <si>
    <t>BULK 20906</t>
  </si>
  <si>
    <t>EDSMITH</t>
  </si>
  <si>
    <t>'10067200016023</t>
  </si>
  <si>
    <t>FILLING BLUEBERRY PIE PL</t>
  </si>
  <si>
    <t>BERTHELET</t>
  </si>
  <si>
    <t>'00069809007856</t>
  </si>
  <si>
    <t>FILLING PIE APPLE SPY</t>
  </si>
  <si>
    <t>1X12KG</t>
  </si>
  <si>
    <t>'00069809007863</t>
  </si>
  <si>
    <t>FILLING PIE CLS CHERRY</t>
  </si>
  <si>
    <t>1X5KG</t>
  </si>
  <si>
    <t xml:space="preserve">BERTH     </t>
  </si>
  <si>
    <t>'00069809582056</t>
  </si>
  <si>
    <t>FILLING PIE BLUBRY</t>
  </si>
  <si>
    <t xml:space="preserve">  1X  5K    </t>
  </si>
  <si>
    <t xml:space="preserve">BERTHELET </t>
  </si>
  <si>
    <t>'00069809585057</t>
  </si>
  <si>
    <t>FILLING PIE CHERRY</t>
  </si>
  <si>
    <t>PIZZA TOPPINGS</t>
  </si>
  <si>
    <t>PEPPERONI 20901</t>
  </si>
  <si>
    <t>PARMA</t>
  </si>
  <si>
    <t>'10055900017402</t>
  </si>
  <si>
    <t>PEPPERONI SLICED FRSH</t>
  </si>
  <si>
    <t>SUGARDALE FOODS INC.</t>
  </si>
  <si>
    <t>'00734730162324</t>
  </si>
  <si>
    <t>PEPPERONI SLI CDN</t>
  </si>
  <si>
    <t>SAUSAGE 20901</t>
  </si>
  <si>
    <t>TYSON FOODS INC.</t>
  </si>
  <si>
    <t>'00734730009919</t>
  </si>
  <si>
    <t>TOPPING PIZZA PK SAUS CAN</t>
  </si>
  <si>
    <t>PORK</t>
  </si>
  <si>
    <t>PULLED PORK 20901</t>
  </si>
  <si>
    <t>'00734730430713</t>
  </si>
  <si>
    <t>PORK PULLED WITH SPICE CDN</t>
  </si>
  <si>
    <t>4/2.5 LB</t>
  </si>
  <si>
    <t>'00734730430720</t>
  </si>
  <si>
    <t>PORK PULLED WITH SAUCE CDN</t>
  </si>
  <si>
    <t>HORMEL FOODS CORPORATION</t>
  </si>
  <si>
    <t>'10037600448458</t>
  </si>
  <si>
    <t>PORK BBQ SMKD PULLED PREMIUM</t>
  </si>
  <si>
    <t>4X1.14KG</t>
  </si>
  <si>
    <t>LOIN BONELESS 20901</t>
  </si>
  <si>
    <t>BCH BLK</t>
  </si>
  <si>
    <t>'90734730166905</t>
  </si>
  <si>
    <t>PORK LOIN BNLS SHRT CUT CDN</t>
  </si>
  <si>
    <t>2/PCS</t>
  </si>
  <si>
    <t>FURTHER PROCESSED PORK PROD. 20901</t>
  </si>
  <si>
    <t>SCHNEIDER</t>
  </si>
  <si>
    <t>'00063100269807</t>
  </si>
  <si>
    <t>PORK PULLED W/NAT INGR</t>
  </si>
  <si>
    <t>4X1.13KG</t>
  </si>
  <si>
    <t>RIBS BACK / SIDE 20901</t>
  </si>
  <si>
    <t>'90734730353206</t>
  </si>
  <si>
    <t>PORK SIDE RIB BBQ ST.LOU 40-44</t>
  </si>
  <si>
    <t>14/PIECES</t>
  </si>
  <si>
    <t>OLYMEL</t>
  </si>
  <si>
    <t>'90057459122466</t>
  </si>
  <si>
    <t>PORK LOIN BNLS</t>
  </si>
  <si>
    <t>'10772182495031</t>
  </si>
  <si>
    <t>PORK DICED MACH CUT</t>
  </si>
  <si>
    <t>70% QC, 20% ON, 10% USA</t>
  </si>
  <si>
    <t>GROUND 20901</t>
  </si>
  <si>
    <t>'10772182496007</t>
  </si>
  <si>
    <t>PORK GROUND LEAN</t>
  </si>
  <si>
    <t>2X2.5KG</t>
  </si>
  <si>
    <t>PORK CHOPS 20901</t>
  </si>
  <si>
    <t>'10772182811404</t>
  </si>
  <si>
    <t>PORK LOIN CHOP E/E 1/2"</t>
  </si>
  <si>
    <t>40X125 GR</t>
  </si>
  <si>
    <t>'10772182812401</t>
  </si>
  <si>
    <t>PORK LOIN CHOP C/C 1/2"</t>
  </si>
  <si>
    <t>'90772182415004</t>
  </si>
  <si>
    <t>PORK TENDERLOIN</t>
  </si>
  <si>
    <t>ROASTING CUTS 20901</t>
  </si>
  <si>
    <t>'90776977068031</t>
  </si>
  <si>
    <t>PORK BUTT BNLS RBX</t>
  </si>
  <si>
    <t>2/3.5 KG</t>
  </si>
  <si>
    <t>POTATO PRODUCTS</t>
  </si>
  <si>
    <t>FROZEN-HASHBROWNS, DICED, PATTIES 20902</t>
  </si>
  <si>
    <t>CAVENDISH FARMS CORPORATION</t>
  </si>
  <si>
    <t>CAVENDISH</t>
  </si>
  <si>
    <t>'10056210425505</t>
  </si>
  <si>
    <t>POTATO COIN CRINKLE CUT</t>
  </si>
  <si>
    <t>6X5 LB</t>
  </si>
  <si>
    <t>SHELLS/STUFFED 20906</t>
  </si>
  <si>
    <t>LAMB WESTON</t>
  </si>
  <si>
    <t>RUSETTE</t>
  </si>
  <si>
    <t>'10043301021296</t>
  </si>
  <si>
    <t>POTATO SKIN HALF BKD</t>
  </si>
  <si>
    <t>16 LB</t>
  </si>
  <si>
    <t>'10055773011736</t>
  </si>
  <si>
    <t>POTATO DICED CNTRY STY</t>
  </si>
  <si>
    <t>NB/MB</t>
  </si>
  <si>
    <t>'10055773022107</t>
  </si>
  <si>
    <t>POTATO HASHBROWN SPR PTY TRGL</t>
  </si>
  <si>
    <t>OTHER CUTS 20906</t>
  </si>
  <si>
    <t>'10055773024507</t>
  </si>
  <si>
    <t>POTATO FRY WDG SPCY</t>
  </si>
  <si>
    <t>'10055773024538</t>
  </si>
  <si>
    <t>POTATO FRY WDG SAVOURY</t>
  </si>
  <si>
    <t>'10055773025719</t>
  </si>
  <si>
    <t>POTATO FRY LATTC GOLDNCRISP</t>
  </si>
  <si>
    <t>6/4 LB</t>
  </si>
  <si>
    <t>'10055773031352</t>
  </si>
  <si>
    <t>POTATO BITE</t>
  </si>
  <si>
    <t>2ND GRADE 20906</t>
  </si>
  <si>
    <t>SYMPHONY</t>
  </si>
  <si>
    <t>'10055773531753</t>
  </si>
  <si>
    <t>POTATO FRY REG 3/8"SC SYMPHONY</t>
  </si>
  <si>
    <t>'10055773024125</t>
  </si>
  <si>
    <t>POTATO FRY SPIRAL SPCY</t>
  </si>
  <si>
    <t>VO-ILLUSION 20902</t>
  </si>
  <si>
    <t>'10055773030829</t>
  </si>
  <si>
    <t>POTATO FRY INVISC SKIN ON 3/8</t>
  </si>
  <si>
    <t>6/4.5 LB</t>
  </si>
  <si>
    <t>'10055773025894</t>
  </si>
  <si>
    <t>POTATO FRY CHIPPERS CDN</t>
  </si>
  <si>
    <t>'10055773060253</t>
  </si>
  <si>
    <t>POTATO WEDGE HMESTYLE RED SKIN</t>
  </si>
  <si>
    <t>VO-SUPER 3/8 20902</t>
  </si>
  <si>
    <t>'10055773011095</t>
  </si>
  <si>
    <t>POTATO FRY 3/8" STRAIGHT</t>
  </si>
  <si>
    <t>NB</t>
  </si>
  <si>
    <t>VO-SHOESTRING 20902</t>
  </si>
  <si>
    <t>'10055773011125</t>
  </si>
  <si>
    <t>POTATO FRY SHOESTRING</t>
  </si>
  <si>
    <t>6/4.50LB</t>
  </si>
  <si>
    <t>'10055773011613</t>
  </si>
  <si>
    <t>POTATO FRY COIN ROUNDS</t>
  </si>
  <si>
    <t>'10055773013907</t>
  </si>
  <si>
    <t>POTATO FRY WDG COUNT/STYLE</t>
  </si>
  <si>
    <t>'10055773000341</t>
  </si>
  <si>
    <t>POTATO FRY MCCAIN 1853 CHIPPER</t>
  </si>
  <si>
    <t>6/4LB</t>
  </si>
  <si>
    <t>SWEET POTATO FRIES 20906</t>
  </si>
  <si>
    <t>'10055773037255</t>
  </si>
  <si>
    <t>POTATO FRY SWEET STR CUT 7/16</t>
  </si>
  <si>
    <t>6/2.5 LB</t>
  </si>
  <si>
    <t>ROASTED 20906</t>
  </si>
  <si>
    <t>'10055773039280</t>
  </si>
  <si>
    <t>POTATO WEDGE OVEN ROAST 5SPICE</t>
  </si>
  <si>
    <t>'10055773973911</t>
  </si>
  <si>
    <t>POTATO SWEET FRY 5/16 STRAIGHT</t>
  </si>
  <si>
    <t>'10055773973935</t>
  </si>
  <si>
    <t>POTATO SWEET PLANK HRVST SPLND</t>
  </si>
  <si>
    <t>6/2.5LB</t>
  </si>
  <si>
    <t>REGULAR 3/8 20906</t>
  </si>
  <si>
    <t>'10055773043980</t>
  </si>
  <si>
    <t>POTATO FRY FRSH CUT 3/8" W/SKN</t>
  </si>
  <si>
    <t>POULTRY-CHICKEN</t>
  </si>
  <si>
    <t>CHICKEN BREAST STRIPS-BREADED 20901</t>
  </si>
  <si>
    <t>J.D. SWEID FOODS LTD.</t>
  </si>
  <si>
    <t>HAMPHSE</t>
  </si>
  <si>
    <t>'00066123430001</t>
  </si>
  <si>
    <t>CHICKEN STRIP 3D BRD</t>
  </si>
  <si>
    <t>COOKED BREADED-VALUE ADDED 20901</t>
  </si>
  <si>
    <t>'00734730105581</t>
  </si>
  <si>
    <t>CHICKEN BRD 9PC CKD HMSTYL CDN</t>
  </si>
  <si>
    <t>5/18 CT</t>
  </si>
  <si>
    <t>ELMRA</t>
  </si>
  <si>
    <t>'00771652505501</t>
  </si>
  <si>
    <t>CHICKEN TENDER BRD P/F"FIRST"</t>
  </si>
  <si>
    <t>ON 75% - PQ 15% - SASK 7% - USA 3%</t>
  </si>
  <si>
    <t>CHICKEN NUGGETS 20901</t>
  </si>
  <si>
    <t>'00771652510369</t>
  </si>
  <si>
    <t>CHICKEN NUG BRD 225 CT</t>
  </si>
  <si>
    <t>CHICKEN SCHNITZEL 20901</t>
  </si>
  <si>
    <t>'00771652510604</t>
  </si>
  <si>
    <t>CHICKEN BRD SCHNITZL "FIRST"PF</t>
  </si>
  <si>
    <t>3.5 KG</t>
  </si>
  <si>
    <t>CHICKEN SANDWICH STYLE 20901</t>
  </si>
  <si>
    <t>'00771652510703</t>
  </si>
  <si>
    <t>CHICKEN BRST FIRST BRD 114 GR</t>
  </si>
  <si>
    <t>3.50KG</t>
  </si>
  <si>
    <t>CHICKEN BURGERS 20901</t>
  </si>
  <si>
    <t>'00771652511205</t>
  </si>
  <si>
    <t>CHICKEN BURGER BRD P/F</t>
  </si>
  <si>
    <t>64X70 GR</t>
  </si>
  <si>
    <t>'00062000250977</t>
  </si>
  <si>
    <t>CHICKEN BRD SCHNITZEL 4 OZ</t>
  </si>
  <si>
    <t>80% ON - 15% QC , 5% MB/AB</t>
  </si>
  <si>
    <t>THIGHS-BONELESS 20901</t>
  </si>
  <si>
    <t>'00062000553443</t>
  </si>
  <si>
    <t>CHICKEN THIGH MEAT BNLS SKNLS</t>
  </si>
  <si>
    <t xml:space="preserve"> 80% ON - 15% QC , 5% MB/AB</t>
  </si>
  <si>
    <t>'10063100642706</t>
  </si>
  <si>
    <t>CHICKEN FIL BRD TENDER LOVIN</t>
  </si>
  <si>
    <t>WINGS COOKED/VALUE ADDED 20901</t>
  </si>
  <si>
    <t>'10063100642997</t>
  </si>
  <si>
    <t>CHICKEN WING CKD ZINGERS</t>
  </si>
  <si>
    <t>STIR FRY-FAJITA STRIPS 20901</t>
  </si>
  <si>
    <t>'10063100643529</t>
  </si>
  <si>
    <t>CHICKEN BREAST STRIP COOKED</t>
  </si>
  <si>
    <t>'10063100642805</t>
  </si>
  <si>
    <t>CHICKEN WING COOKED SPLIT IQF</t>
  </si>
  <si>
    <t xml:space="preserve">70% Canada, 30% USA </t>
  </si>
  <si>
    <t>'00062000251783</t>
  </si>
  <si>
    <t>CHICKEN BRD SCHNITZEL 5 OZ IQF</t>
  </si>
  <si>
    <t>28/5 OZ</t>
  </si>
  <si>
    <t>'00062000329482</t>
  </si>
  <si>
    <t>CHICKEN STRIP</t>
  </si>
  <si>
    <t>CHICKEN BALLS 20901</t>
  </si>
  <si>
    <t>'00062000411224</t>
  </si>
  <si>
    <t>CHICKEN BALL BTRD PAR FRY</t>
  </si>
  <si>
    <t>'00063100108311</t>
  </si>
  <si>
    <t>CHICKEN TENDER BRD CKD</t>
  </si>
  <si>
    <t>'10063100173095</t>
  </si>
  <si>
    <t>CHICKEN WING FULLY CKD CRISPY</t>
  </si>
  <si>
    <t>'10063100642249</t>
  </si>
  <si>
    <t>CHICKEN BRGR BRD 3.2 OZ P-C</t>
  </si>
  <si>
    <t>44/3.2 OZ</t>
  </si>
  <si>
    <t>MAPLE LEAF</t>
  </si>
  <si>
    <t>'10063100642256</t>
  </si>
  <si>
    <t>CHICKEN BRST NUG HMSTYLE</t>
  </si>
  <si>
    <t>YORK</t>
  </si>
  <si>
    <t>'10063100645417</t>
  </si>
  <si>
    <t>CHICKEN BRST BRD 5 OZ AV</t>
  </si>
  <si>
    <t>28/140 GR</t>
  </si>
  <si>
    <t>BREADED SPECIALTY 20901</t>
  </si>
  <si>
    <t>'90620437014611</t>
  </si>
  <si>
    <t>CHICKEN BRST FIL BRD</t>
  </si>
  <si>
    <t>BREASTS-FRESH 20901</t>
  </si>
  <si>
    <t>'00074865963107</t>
  </si>
  <si>
    <t>CHICKEN CVP BRST B/S 5-6OZ FRS</t>
  </si>
  <si>
    <t>WHOLE CHICKENS 20901</t>
  </si>
  <si>
    <t>'00074865963589</t>
  </si>
  <si>
    <t>CHICKEN WHL ROTSRI FRS TIED</t>
  </si>
  <si>
    <t>6/1.3 KG</t>
  </si>
  <si>
    <t>CHICKEN-9 CUT 20901</t>
  </si>
  <si>
    <t>'90074865963148</t>
  </si>
  <si>
    <t>CHICKEN CVP 9PC CUT FRESH</t>
  </si>
  <si>
    <t>BONELESS SKINLESS BREASTS 20901</t>
  </si>
  <si>
    <t>BQC</t>
  </si>
  <si>
    <t>'10065137541922</t>
  </si>
  <si>
    <t>CHICKEN BRST B/L S/L RNDM</t>
  </si>
  <si>
    <t>'10065137840865</t>
  </si>
  <si>
    <t>CHICKEN BRST B/L S/L 4OZ 34-37</t>
  </si>
  <si>
    <t>'10065137841312</t>
  </si>
  <si>
    <t>CHICKEN BRST B/L S/L 5OZ 27-30</t>
  </si>
  <si>
    <t>WINGS-RAW 20901</t>
  </si>
  <si>
    <t>FLAMNGO</t>
  </si>
  <si>
    <t>'10065137513172</t>
  </si>
  <si>
    <t>CHICKEN WING SPLIT IQF</t>
  </si>
  <si>
    <t>'90065137556007</t>
  </si>
  <si>
    <t>CHICKEN FRYER 9 CUT</t>
  </si>
  <si>
    <t>'10065137716399</t>
  </si>
  <si>
    <t>CHICKEN BREAST STRIP HALAL</t>
  </si>
  <si>
    <t>'00734730500461</t>
  </si>
  <si>
    <t>CHICKEN FILET TLC GLUTEN FREE</t>
  </si>
  <si>
    <t>'00734730500522</t>
  </si>
  <si>
    <t>CHICKEN BURGER GLUTEN FREE CDN</t>
  </si>
  <si>
    <t>DICED CHICKEN 20901</t>
  </si>
  <si>
    <t>ROSEMOUNT SALES &amp; MARKETING INC</t>
  </si>
  <si>
    <t>ROSE MT</t>
  </si>
  <si>
    <t>'20620263124547</t>
  </si>
  <si>
    <t>CHICKEN DICED CKD 1/2 40/60</t>
  </si>
  <si>
    <t>'20620263344549</t>
  </si>
  <si>
    <t>CHICKEN DICED CKD 3/4 40/60</t>
  </si>
  <si>
    <t>'00734730096056</t>
  </si>
  <si>
    <t>CHICKEN BALL BTRD CDN</t>
  </si>
  <si>
    <t>POO - Canada or Brazil</t>
  </si>
  <si>
    <t>'00776977005040</t>
  </si>
  <si>
    <t>CHICKEN SKEWER SATAY</t>
  </si>
  <si>
    <t>CHICKEN WING JMBO 6-8</t>
  </si>
  <si>
    <t>CHICKEN WING RSTR 8-10 BRAZL</t>
  </si>
  <si>
    <t>CHICKEN THIGH MEAT BNLS SKLS</t>
  </si>
  <si>
    <t>CHICKEN WING RSTR 8-10</t>
  </si>
  <si>
    <t>'00734730644806</t>
  </si>
  <si>
    <t>CHICKEN WING IQF S/T 8/10</t>
  </si>
  <si>
    <t>TNT FOODS INTERNATIONAL INC.</t>
  </si>
  <si>
    <t>TNT</t>
  </si>
  <si>
    <t>'00775133130206</t>
  </si>
  <si>
    <t>CHICKEN BRST SUPREME 6-7 OZ IQ</t>
  </si>
  <si>
    <t>1X4KG</t>
  </si>
  <si>
    <t xml:space="preserve">ALL ZERO CODES  </t>
  </si>
  <si>
    <t>NOBRAND</t>
  </si>
  <si>
    <t>'00000000000000</t>
  </si>
  <si>
    <t>NOPACK</t>
  </si>
  <si>
    <t>POULTRY-MISC</t>
  </si>
  <si>
    <t>DUCKS 20901</t>
  </si>
  <si>
    <t xml:space="preserve">KING COLE DUCKS                    </t>
  </si>
  <si>
    <t>KNGCOLE</t>
  </si>
  <si>
    <t>'90778493045008</t>
  </si>
  <si>
    <t>DUCK WHL ONTARIO GRADE A</t>
  </si>
  <si>
    <t>6/2.16KG</t>
  </si>
  <si>
    <t>POULTRY-TURKEY</t>
  </si>
  <si>
    <t>BURGERS &amp; SAUSAGES 20901</t>
  </si>
  <si>
    <t>'10065822413725</t>
  </si>
  <si>
    <t>TURKEY BURGER 5OZ</t>
  </si>
  <si>
    <t>'00063100556921</t>
  </si>
  <si>
    <t>TURKEY BURGER FULLY CKD 3 OZ</t>
  </si>
  <si>
    <t>'00063100643645</t>
  </si>
  <si>
    <t>TURKEY DICED COOKED FULLY COOK</t>
  </si>
  <si>
    <t>COOKED ROASTS 20901</t>
  </si>
  <si>
    <t>'90065137513772</t>
  </si>
  <si>
    <t>TURKEY BRST RST RAW&amp;NETTED</t>
  </si>
  <si>
    <t>2/4 KG</t>
  </si>
  <si>
    <t>'90065137567324</t>
  </si>
  <si>
    <t>TURKEY BREAST RSTD COOKED LSOD</t>
  </si>
  <si>
    <t>6/1.1 KG</t>
  </si>
  <si>
    <t>'10065137972726</t>
  </si>
  <si>
    <t>TURKEY GROUND EXTRA LEAN</t>
  </si>
  <si>
    <t>RAW ROASTS 20901</t>
  </si>
  <si>
    <t>'90065137513826</t>
  </si>
  <si>
    <t>TURKEY ROAST BRST THGH RAW&amp;NET</t>
  </si>
  <si>
    <t>2/8 kg ave</t>
  </si>
  <si>
    <t xml:space="preserve">ROSINA FOOD PRODUCTS, INC.         </t>
  </si>
  <si>
    <t>ROSINA</t>
  </si>
  <si>
    <t>'10077083407368</t>
  </si>
  <si>
    <t>MEATBALL CHICKEN/BEEF HALAL</t>
  </si>
  <si>
    <t>80/1 OZ</t>
  </si>
  <si>
    <t>WHOLE TURKEYS 20901</t>
  </si>
  <si>
    <t>LILYDLE</t>
  </si>
  <si>
    <t>'90065843068207</t>
  </si>
  <si>
    <t>TURKEY WHL A GRD 11-13KG FRZN</t>
  </si>
  <si>
    <t>2/12 KG</t>
  </si>
  <si>
    <t>POO - CAN &amp; US, POP - AB, BC</t>
  </si>
  <si>
    <t>SERVEMASTE</t>
  </si>
  <si>
    <t>'90057855106060</t>
  </si>
  <si>
    <t>TURKEY BREAST RAW SKIN ON</t>
  </si>
  <si>
    <t>2/9#AVG</t>
  </si>
  <si>
    <t>POO - CAN &amp; US</t>
  </si>
  <si>
    <t>PREPARED SALADS</t>
  </si>
  <si>
    <t>DELI SALADS-BULK 20901</t>
  </si>
  <si>
    <t>COUNTRY QUEEN FOODS L.P.</t>
  </si>
  <si>
    <t>CNTRYQN</t>
  </si>
  <si>
    <t>'00778475300573</t>
  </si>
  <si>
    <t>SALAD POTATO REG</t>
  </si>
  <si>
    <t>RESER'S FINE FOODS, INC.</t>
  </si>
  <si>
    <t>'10074865084595</t>
  </si>
  <si>
    <t>SALAD MACARONI ELBOW</t>
  </si>
  <si>
    <t>3/8 LB</t>
  </si>
  <si>
    <t>'10074865188439</t>
  </si>
  <si>
    <t>SALAD COLESLAW HOMESTYLE</t>
  </si>
  <si>
    <t>2/7 LB</t>
  </si>
  <si>
    <t>'10773200123394</t>
  </si>
  <si>
    <t>SALAD RICE WILD WITH CRNBRY</t>
  </si>
  <si>
    <t>4/1.5 KG</t>
  </si>
  <si>
    <t>'10773200123431</t>
  </si>
  <si>
    <t>SALAD GRAIN SEVEN</t>
  </si>
  <si>
    <t>'10773200123448</t>
  </si>
  <si>
    <t>SALAD BEAN TUSCANY</t>
  </si>
  <si>
    <t>4/1.5KG</t>
  </si>
  <si>
    <t>'10773200123530</t>
  </si>
  <si>
    <t>SALAD PASTA GREEK OLIVE FETA</t>
  </si>
  <si>
    <t>PREPARED SANDWICHES</t>
  </si>
  <si>
    <t>JIMMYD</t>
  </si>
  <si>
    <t>'10077900237123</t>
  </si>
  <si>
    <t>SANDWICH MUFFIN EGG/BACON/CHS</t>
  </si>
  <si>
    <t>12/104 GM</t>
  </si>
  <si>
    <t>'10077900513678</t>
  </si>
  <si>
    <t>SANDWICH MUFFIN SAUS/EGG/CHS</t>
  </si>
  <si>
    <t>12/142 GM</t>
  </si>
  <si>
    <t>JIMMY DEAN</t>
  </si>
  <si>
    <t>'10077900513982</t>
  </si>
  <si>
    <t>SANDWICH MUFFIN EGG/CHS VEGTRN</t>
  </si>
  <si>
    <t>12X99G</t>
  </si>
  <si>
    <t>JMYDEAN</t>
  </si>
  <si>
    <t>'10077900514965</t>
  </si>
  <si>
    <t>SANDWICH MUFFIN EGG /TKYSAU/CH</t>
  </si>
  <si>
    <t>12/144 GR</t>
  </si>
  <si>
    <t>PRODUCE-FRESH</t>
  </si>
  <si>
    <t>ALL 20902</t>
  </si>
  <si>
    <t>'10732062102206</t>
  </si>
  <si>
    <t>APPLE GRANNY SMITH</t>
  </si>
  <si>
    <t>100'S</t>
  </si>
  <si>
    <t>'20732062100575</t>
  </si>
  <si>
    <t>PK</t>
  </si>
  <si>
    <t>'10809145126449</t>
  </si>
  <si>
    <t>APPLE GRN WEDGE PEELED</t>
  </si>
  <si>
    <t>'10732062102275</t>
  </si>
  <si>
    <t>APPLE RED DELICIOUS</t>
  </si>
  <si>
    <t>'10732062132005</t>
  </si>
  <si>
    <t>113'S - LOCA</t>
  </si>
  <si>
    <t>'20732062100605</t>
  </si>
  <si>
    <t>'10732062132012</t>
  </si>
  <si>
    <t>APPLE ROYAL GALA</t>
  </si>
  <si>
    <t>'20732062100629</t>
  </si>
  <si>
    <t>FF00081</t>
  </si>
  <si>
    <t>APPLES GRANNY SMITH</t>
  </si>
  <si>
    <t>FF00082</t>
  </si>
  <si>
    <t>'10732062102213</t>
  </si>
  <si>
    <t>113'S</t>
  </si>
  <si>
    <t>FF00088</t>
  </si>
  <si>
    <t>APPLES RED DELICIOUS</t>
  </si>
  <si>
    <t>FF00090</t>
  </si>
  <si>
    <t>FF00091</t>
  </si>
  <si>
    <t>APPLES RO.GALA</t>
  </si>
  <si>
    <t>'10732062114063</t>
  </si>
  <si>
    <t>ARUGULA</t>
  </si>
  <si>
    <t>24'S</t>
  </si>
  <si>
    <t>'20732062104160</t>
  </si>
  <si>
    <t>VE00712</t>
  </si>
  <si>
    <t>'10732062119808</t>
  </si>
  <si>
    <t>ARUGULA BABY</t>
  </si>
  <si>
    <t>3LB</t>
  </si>
  <si>
    <t>VE00005</t>
  </si>
  <si>
    <t>'10732062113745</t>
  </si>
  <si>
    <t>ASPARAGUS</t>
  </si>
  <si>
    <t>11LB</t>
  </si>
  <si>
    <t>'20732062103811</t>
  </si>
  <si>
    <t>ASPARAGUS GREEN</t>
  </si>
  <si>
    <t>'10732062114148</t>
  </si>
  <si>
    <t>AVOCADO</t>
  </si>
  <si>
    <t>16-20'S</t>
  </si>
  <si>
    <t>'20732062104207</t>
  </si>
  <si>
    <t>PC</t>
  </si>
  <si>
    <t>VE00051</t>
  </si>
  <si>
    <t>AVOCADOS</t>
  </si>
  <si>
    <t>'10732062102589</t>
  </si>
  <si>
    <t>BANANA GREEN</t>
  </si>
  <si>
    <t>40LB</t>
  </si>
  <si>
    <t>'00732062102605</t>
  </si>
  <si>
    <t>BANANA RIPE</t>
  </si>
  <si>
    <t>3 LB</t>
  </si>
  <si>
    <t>'10732062102602</t>
  </si>
  <si>
    <t>'10732062102596</t>
  </si>
  <si>
    <t>BANANA SEMI</t>
  </si>
  <si>
    <t>'20732062108434</t>
  </si>
  <si>
    <t>13 X 3LBS</t>
  </si>
  <si>
    <t>BG</t>
  </si>
  <si>
    <t>FF00128</t>
  </si>
  <si>
    <t>BANANAS GREEN #1</t>
  </si>
  <si>
    <t>FF00130</t>
  </si>
  <si>
    <t>BANANAS RIPE #1</t>
  </si>
  <si>
    <t>FF00129</t>
  </si>
  <si>
    <t>BANANAS SEMI #1</t>
  </si>
  <si>
    <t>FF00257</t>
  </si>
  <si>
    <t>BANANAS SEMI BAG</t>
  </si>
  <si>
    <t>'10732062103869</t>
  </si>
  <si>
    <t>BASIL</t>
  </si>
  <si>
    <t>12'S</t>
  </si>
  <si>
    <t>HH00001</t>
  </si>
  <si>
    <t>'20732062100834</t>
  </si>
  <si>
    <t>'20732062103828</t>
  </si>
  <si>
    <t>BEAN GREEN</t>
  </si>
  <si>
    <t>25LB</t>
  </si>
  <si>
    <t>VE00006</t>
  </si>
  <si>
    <t>BEANS GREEN</t>
  </si>
  <si>
    <t>PV00763</t>
  </si>
  <si>
    <t>'10732062112212</t>
  </si>
  <si>
    <t>BEANS GREEN SNIPPED</t>
  </si>
  <si>
    <t>VE00052</t>
  </si>
  <si>
    <t>'10732062114155</t>
  </si>
  <si>
    <t>BEANS SPROUTS</t>
  </si>
  <si>
    <t>'20732062104214</t>
  </si>
  <si>
    <t>'20732062107338</t>
  </si>
  <si>
    <t>BEET CANDY</t>
  </si>
  <si>
    <t>'20732062104221</t>
  </si>
  <si>
    <t>BEET RED</t>
  </si>
  <si>
    <t>VE00228</t>
  </si>
  <si>
    <t>'10732062115763</t>
  </si>
  <si>
    <t>BEETS BABY GOLD</t>
  </si>
  <si>
    <t>VE00220</t>
  </si>
  <si>
    <t>'10732062115688</t>
  </si>
  <si>
    <t>BEETS BABY R BUNCHED</t>
  </si>
  <si>
    <t>VE00055</t>
  </si>
  <si>
    <t>BEETS LARGE</t>
  </si>
  <si>
    <t>BB00001</t>
  </si>
  <si>
    <t>'10732062100318</t>
  </si>
  <si>
    <t>BLACKBERRIES</t>
  </si>
  <si>
    <t>'20732062100056</t>
  </si>
  <si>
    <t>BLACKBERRY</t>
  </si>
  <si>
    <t>BB00002</t>
  </si>
  <si>
    <t>'10732062100325</t>
  </si>
  <si>
    <t>BLUEBERRIES</t>
  </si>
  <si>
    <t>12'S - # 1</t>
  </si>
  <si>
    <t>'20732062100063</t>
  </si>
  <si>
    <t>BLUEBERRY</t>
  </si>
  <si>
    <t>VE00009</t>
  </si>
  <si>
    <t>'10732062113783</t>
  </si>
  <si>
    <t>BOK CHOY</t>
  </si>
  <si>
    <t>'20732062103859</t>
  </si>
  <si>
    <t>'10732062115381</t>
  </si>
  <si>
    <t>BOK CHOY BABY</t>
  </si>
  <si>
    <t>30LB</t>
  </si>
  <si>
    <t>VE00188</t>
  </si>
  <si>
    <t>'00732062113793</t>
  </si>
  <si>
    <t>BROCCOLI</t>
  </si>
  <si>
    <t>EACH</t>
  </si>
  <si>
    <t>VE00010</t>
  </si>
  <si>
    <t>'10732062113790</t>
  </si>
  <si>
    <t>14-18'S</t>
  </si>
  <si>
    <t>'20732062103866</t>
  </si>
  <si>
    <t>'10732062113806</t>
  </si>
  <si>
    <t>BROCCOLI CROWNS</t>
  </si>
  <si>
    <t>20LB</t>
  </si>
  <si>
    <t>VE00011</t>
  </si>
  <si>
    <t>PV00001</t>
  </si>
  <si>
    <t>'10732062106181</t>
  </si>
  <si>
    <t>BROCCOLI FLORET</t>
  </si>
  <si>
    <t>'10809145106182</t>
  </si>
  <si>
    <t>BROCCOLI FLORETS</t>
  </si>
  <si>
    <t>'20732062104245</t>
  </si>
  <si>
    <t>BRUSSEL SPROUT</t>
  </si>
  <si>
    <t>VE00060</t>
  </si>
  <si>
    <t>'10732062114223</t>
  </si>
  <si>
    <t>BRUSSEL SPROUTS</t>
  </si>
  <si>
    <t>'20732062103873</t>
  </si>
  <si>
    <t>CABBAGE GREEN</t>
  </si>
  <si>
    <t>45LBS</t>
  </si>
  <si>
    <t>VE00012</t>
  </si>
  <si>
    <t>PV00298</t>
  </si>
  <si>
    <t>'10732062108543</t>
  </si>
  <si>
    <t>CABBAGE GREEN SHREDD</t>
  </si>
  <si>
    <t>'10809145108544</t>
  </si>
  <si>
    <t>CABBAGE GRN SHREDDED</t>
  </si>
  <si>
    <t>VE00034</t>
  </si>
  <si>
    <t>'20732062104054</t>
  </si>
  <si>
    <t>CABBAGE NAPPA</t>
  </si>
  <si>
    <t>35LB</t>
  </si>
  <si>
    <t>'20732062103880</t>
  </si>
  <si>
    <t>CABBAGE RED</t>
  </si>
  <si>
    <t>VE00013</t>
  </si>
  <si>
    <t>PV00296</t>
  </si>
  <si>
    <t>'10732062108529</t>
  </si>
  <si>
    <t>CABBAGE RED SHREDDED</t>
  </si>
  <si>
    <t>'10809145108520</t>
  </si>
  <si>
    <t>'10732062101537</t>
  </si>
  <si>
    <t>CANTALOUPE</t>
  </si>
  <si>
    <t>15'S</t>
  </si>
  <si>
    <t>'10732062101551</t>
  </si>
  <si>
    <t>9'S</t>
  </si>
  <si>
    <t>'20732062100148</t>
  </si>
  <si>
    <t>'20732062100155</t>
  </si>
  <si>
    <t>'10809145101194</t>
  </si>
  <si>
    <t>CANTALOUPE CHUNKS DRY PK</t>
  </si>
  <si>
    <t>'10809145133713</t>
  </si>
  <si>
    <t>CANTALOUPE CHUNKS DRY PK HC</t>
  </si>
  <si>
    <t>FF00008</t>
  </si>
  <si>
    <t>CANTALOUPES</t>
  </si>
  <si>
    <t>FF00006</t>
  </si>
  <si>
    <t>F000053</t>
  </si>
  <si>
    <t>'10732062101193</t>
  </si>
  <si>
    <t>CANTALOUPES CHUNKS D</t>
  </si>
  <si>
    <t>2 X 5LB - #1</t>
  </si>
  <si>
    <t>'10732062107348</t>
  </si>
  <si>
    <t>CARROT BABY</t>
  </si>
  <si>
    <t>30 X 1LB</t>
  </si>
  <si>
    <t>'20732062102111</t>
  </si>
  <si>
    <t>'10732062115459</t>
  </si>
  <si>
    <t>CARROT BUNCHED BABY</t>
  </si>
  <si>
    <t>'20732062104283</t>
  </si>
  <si>
    <t>CARROT CELLO</t>
  </si>
  <si>
    <t>10 X 5LB</t>
  </si>
  <si>
    <t>'10732062132562</t>
  </si>
  <si>
    <t>CARROT HEIRLOOM</t>
  </si>
  <si>
    <t>25LB - LOCAL</t>
  </si>
  <si>
    <t>'10732062132357</t>
  </si>
  <si>
    <t>CARROT LARGE</t>
  </si>
  <si>
    <t>50LB  - LOCA</t>
  </si>
  <si>
    <t>'10809145108513</t>
  </si>
  <si>
    <t>CARROT SHREDDED 3MM</t>
  </si>
  <si>
    <t>'10809145101224</t>
  </si>
  <si>
    <t>CARROT STICKS 3"</t>
  </si>
  <si>
    <t>'10809145106205</t>
  </si>
  <si>
    <t>CARROT STICKS 4"</t>
  </si>
  <si>
    <t>PV00150</t>
  </si>
  <si>
    <t>CARROTS BABY</t>
  </si>
  <si>
    <t>VE00061</t>
  </si>
  <si>
    <t>CARROTS LARGE</t>
  </si>
  <si>
    <t>'20732062104252</t>
  </si>
  <si>
    <t>50LB</t>
  </si>
  <si>
    <t>PV00295</t>
  </si>
  <si>
    <t>'10732062108512</t>
  </si>
  <si>
    <t>CARROTS SHREDDED</t>
  </si>
  <si>
    <t>F000057</t>
  </si>
  <si>
    <t>'10732062101223</t>
  </si>
  <si>
    <t>CARROTS STICKS 3"</t>
  </si>
  <si>
    <t>PV00003</t>
  </si>
  <si>
    <t>'10732062106204</t>
  </si>
  <si>
    <t>CARROTS STICKS 4"</t>
  </si>
  <si>
    <t>'00732062113847</t>
  </si>
  <si>
    <t>CAULIFLOWER</t>
  </si>
  <si>
    <t>EACH/12CT</t>
  </si>
  <si>
    <t>VE00015</t>
  </si>
  <si>
    <t>'10732062113844</t>
  </si>
  <si>
    <t>9-12'S</t>
  </si>
  <si>
    <t>'20732062103903</t>
  </si>
  <si>
    <t>PV00005</t>
  </si>
  <si>
    <t>'10732062106228</t>
  </si>
  <si>
    <t>CAULIFLOWER FLORET</t>
  </si>
  <si>
    <t>'10809145106229</t>
  </si>
  <si>
    <t>CAULIFLOWER FLORETS</t>
  </si>
  <si>
    <t>VE00016</t>
  </si>
  <si>
    <t>'20732062103910</t>
  </si>
  <si>
    <t>CELERY</t>
  </si>
  <si>
    <t>PV00697</t>
  </si>
  <si>
    <t>'10732062111635</t>
  </si>
  <si>
    <t>CELERY STICKS</t>
  </si>
  <si>
    <t>'10809145111636</t>
  </si>
  <si>
    <t>CELERY STICKS 3"</t>
  </si>
  <si>
    <t>PV00008</t>
  </si>
  <si>
    <t>'10732062106259</t>
  </si>
  <si>
    <t>CELERY STICKS 4"</t>
  </si>
  <si>
    <t>'10809145125640</t>
  </si>
  <si>
    <t>CELERY STICKS 4" SPLIT</t>
  </si>
  <si>
    <t>'10732062103906</t>
  </si>
  <si>
    <t>CHIVES</t>
  </si>
  <si>
    <t>'20732062100865</t>
  </si>
  <si>
    <t>HH00005</t>
  </si>
  <si>
    <t>'10809145128214</t>
  </si>
  <si>
    <t>COLESLAW RAINBOW</t>
  </si>
  <si>
    <t>PV00053</t>
  </si>
  <si>
    <t>'10732062106631</t>
  </si>
  <si>
    <t>COLESLAW WITH CARROT</t>
  </si>
  <si>
    <t>'10809145106632</t>
  </si>
  <si>
    <t>'10732062114308</t>
  </si>
  <si>
    <t>COLLARD GREENS</t>
  </si>
  <si>
    <t>18-24'S</t>
  </si>
  <si>
    <t>HH00006</t>
  </si>
  <si>
    <t>'10732062103913</t>
  </si>
  <si>
    <t>CORIANDER</t>
  </si>
  <si>
    <t>'20732062107918</t>
  </si>
  <si>
    <t>CORRIANDER</t>
  </si>
  <si>
    <t>VE00704</t>
  </si>
  <si>
    <t>'10732062132173</t>
  </si>
  <si>
    <t>CUCUMB. ENG.#2</t>
  </si>
  <si>
    <t>12'S - LOCAL</t>
  </si>
  <si>
    <t>'20732062107376</t>
  </si>
  <si>
    <t>'10732062126868</t>
  </si>
  <si>
    <t>CUCUMBER ENG DICED 1/2"</t>
  </si>
  <si>
    <t>'10732062132111</t>
  </si>
  <si>
    <t>CUCUMBER ENGLISH</t>
  </si>
  <si>
    <t>'20732062103941</t>
  </si>
  <si>
    <t>CUCUMBER ENGLISH #2</t>
  </si>
  <si>
    <t>VE00018</t>
  </si>
  <si>
    <t>CUCUMBERS ENG.</t>
  </si>
  <si>
    <t>PV00919</t>
  </si>
  <si>
    <t>'10732062126097</t>
  </si>
  <si>
    <t>CUCUMBERS ENGLISH SL</t>
  </si>
  <si>
    <t>SLICED 1/4"</t>
  </si>
  <si>
    <t>VE00072</t>
  </si>
  <si>
    <t>'10732062114339</t>
  </si>
  <si>
    <t>DAIKON RADISH LOCAL</t>
  </si>
  <si>
    <t>'20732062100902</t>
  </si>
  <si>
    <t>DILL</t>
  </si>
  <si>
    <t>HH00007</t>
  </si>
  <si>
    <t>DILLWEED</t>
  </si>
  <si>
    <t>'20732062100698</t>
  </si>
  <si>
    <t>DRAGON FRUIT</t>
  </si>
  <si>
    <t>FF00113</t>
  </si>
  <si>
    <t>VE00020</t>
  </si>
  <si>
    <t>'10732062113998</t>
  </si>
  <si>
    <t>EGGPLANT</t>
  </si>
  <si>
    <t>'20732062108021</t>
  </si>
  <si>
    <t>VE00008</t>
  </si>
  <si>
    <t>'10732062113776</t>
  </si>
  <si>
    <t>ENDIVE BELGIUM</t>
  </si>
  <si>
    <t>PV00162</t>
  </si>
  <si>
    <t>'10732062107423</t>
  </si>
  <si>
    <t>ENG CUC DICED 3/8"</t>
  </si>
  <si>
    <t>2 X 5LB 3/8"</t>
  </si>
  <si>
    <t>F000130</t>
  </si>
  <si>
    <t>'10732062126608</t>
  </si>
  <si>
    <t>FENNEL SHAVED</t>
  </si>
  <si>
    <t>1/16" 2 X 5L</t>
  </si>
  <si>
    <t>VE00079</t>
  </si>
  <si>
    <t>'20732062104382</t>
  </si>
  <si>
    <t>GARLIC CHINESE</t>
  </si>
  <si>
    <t>22LB</t>
  </si>
  <si>
    <t>PV00029</t>
  </si>
  <si>
    <t>'10732062106426</t>
  </si>
  <si>
    <t>GARLIC PEELED</t>
  </si>
  <si>
    <t>6 X 3 LB</t>
  </si>
  <si>
    <t>'20732062101442</t>
  </si>
  <si>
    <t>'00732062114424</t>
  </si>
  <si>
    <t>GINGER</t>
  </si>
  <si>
    <t>LB</t>
  </si>
  <si>
    <t>VE00081</t>
  </si>
  <si>
    <t>'10732062114421</t>
  </si>
  <si>
    <t>'20732062104399</t>
  </si>
  <si>
    <t>'00732062102322</t>
  </si>
  <si>
    <t>GRAPEFRUIT</t>
  </si>
  <si>
    <t>6 PACK</t>
  </si>
  <si>
    <t>FF00093</t>
  </si>
  <si>
    <t>'20732062100643</t>
  </si>
  <si>
    <t>GRAPEFRUIT-RED</t>
  </si>
  <si>
    <t>48'S</t>
  </si>
  <si>
    <t>FF00071</t>
  </si>
  <si>
    <t>'20732062100490</t>
  </si>
  <si>
    <t>GRAPES GREEN SEEDL.</t>
  </si>
  <si>
    <t>16LB</t>
  </si>
  <si>
    <t>GRAPES GREEN SEEDLESS</t>
  </si>
  <si>
    <t>FF00072</t>
  </si>
  <si>
    <t>'10732062102121</t>
  </si>
  <si>
    <t>GRAPES RED SEEDLESS</t>
  </si>
  <si>
    <t>18LB</t>
  </si>
  <si>
    <t>'20732062100506</t>
  </si>
  <si>
    <t>'10732062101681</t>
  </si>
  <si>
    <t>HONEYDEW</t>
  </si>
  <si>
    <t>8-10'S</t>
  </si>
  <si>
    <t>'10732062101698</t>
  </si>
  <si>
    <t>5'S</t>
  </si>
  <si>
    <t>'20732062100209</t>
  </si>
  <si>
    <t>'20732062100216</t>
  </si>
  <si>
    <t>'10809145101262</t>
  </si>
  <si>
    <t>HONEYDEW CHUNKS DRY PK</t>
  </si>
  <si>
    <t>FF00022</t>
  </si>
  <si>
    <t>HONEYDEWS</t>
  </si>
  <si>
    <t>FF00023</t>
  </si>
  <si>
    <t>F000062</t>
  </si>
  <si>
    <t>'10732062101261</t>
  </si>
  <si>
    <t>HONEYDEWS CHUNKS DRY</t>
  </si>
  <si>
    <t>VE01125</t>
  </si>
  <si>
    <t>'10732062123614</t>
  </si>
  <si>
    <t>KALE BABY GREEN</t>
  </si>
  <si>
    <t>2X1.5LB - #1</t>
  </si>
  <si>
    <t>VE00028</t>
  </si>
  <si>
    <t>'20732062104016</t>
  </si>
  <si>
    <t>KALE GREEN</t>
  </si>
  <si>
    <t>12-24'S - #</t>
  </si>
  <si>
    <t>KALE GREEN BABY</t>
  </si>
  <si>
    <t>'10809145126753</t>
  </si>
  <si>
    <t>KALE GRN CHOPPED</t>
  </si>
  <si>
    <t>F000194</t>
  </si>
  <si>
    <t>'10732062129838</t>
  </si>
  <si>
    <t>KALE RAINBOW CHOPPED</t>
  </si>
  <si>
    <t>'10809145129839</t>
  </si>
  <si>
    <t>KALE RAINBOW CHOPPED 1"</t>
  </si>
  <si>
    <t>FF00028</t>
  </si>
  <si>
    <t>'20732062100230</t>
  </si>
  <si>
    <t>KIWI FLATS</t>
  </si>
  <si>
    <t>39-42'S</t>
  </si>
  <si>
    <t>KIWI GREEN</t>
  </si>
  <si>
    <t>'20732062104030</t>
  </si>
  <si>
    <t>LEEK</t>
  </si>
  <si>
    <t>VE00030</t>
  </si>
  <si>
    <t>LEEKS</t>
  </si>
  <si>
    <t>'10732062101766</t>
  </si>
  <si>
    <t>LEMON</t>
  </si>
  <si>
    <t>140'S</t>
  </si>
  <si>
    <t>'20732062100254</t>
  </si>
  <si>
    <t>'20732062101022</t>
  </si>
  <si>
    <t>LEMON THYME</t>
  </si>
  <si>
    <t>FF00031</t>
  </si>
  <si>
    <t>LEMONS</t>
  </si>
  <si>
    <t>FF00259</t>
  </si>
  <si>
    <t>'10732062129593</t>
  </si>
  <si>
    <t>VE00206</t>
  </si>
  <si>
    <t>'10732062115558</t>
  </si>
  <si>
    <t>LET.BOSTON</t>
  </si>
  <si>
    <t>'20732062105235</t>
  </si>
  <si>
    <t>VE00003</t>
  </si>
  <si>
    <t>'10732062113721</t>
  </si>
  <si>
    <t>LET.GREEN LEAF</t>
  </si>
  <si>
    <t>VE01070</t>
  </si>
  <si>
    <t>'10732062123102</t>
  </si>
  <si>
    <t>LETT HERITAGE BLEND</t>
  </si>
  <si>
    <t>3 LBS</t>
  </si>
  <si>
    <t>LETTUCE BOSTON</t>
  </si>
  <si>
    <t>PV00009</t>
  </si>
  <si>
    <t>'10732062106266</t>
  </si>
  <si>
    <t>LETTUCE CHOPPED</t>
  </si>
  <si>
    <t>4 X 5LB</t>
  </si>
  <si>
    <t>'20732062101350</t>
  </si>
  <si>
    <t>VE00313</t>
  </si>
  <si>
    <t>'20732062105471</t>
  </si>
  <si>
    <t>LETTUCE FRIZE BLONDE</t>
  </si>
  <si>
    <t>PV00196</t>
  </si>
  <si>
    <t>'10732062107621</t>
  </si>
  <si>
    <t>LETTUCE GR LEAF FIL.</t>
  </si>
  <si>
    <t>LETTUCE GREEN LEAF</t>
  </si>
  <si>
    <t>LETTUCE GREEN LEAF FILLET</t>
  </si>
  <si>
    <t>LETTUCE HERITAGE</t>
  </si>
  <si>
    <t>'10732062115343</t>
  </si>
  <si>
    <t>LETTUCE ICEBERG</t>
  </si>
  <si>
    <t>'20732062105365</t>
  </si>
  <si>
    <t>LETTUCE ICEBERG CHOPPED</t>
  </si>
  <si>
    <t>'10732062106341</t>
  </si>
  <si>
    <t>LETTUCE ICEBERG SHREDDED</t>
  </si>
  <si>
    <t>'20732062101381</t>
  </si>
  <si>
    <t>'10732062115596</t>
  </si>
  <si>
    <t>LETTUCE LOLA ROSSA</t>
  </si>
  <si>
    <t>2LB</t>
  </si>
  <si>
    <t>'10732062115336</t>
  </si>
  <si>
    <t>LETTUCE MESCULIN MIX</t>
  </si>
  <si>
    <t>VE00305</t>
  </si>
  <si>
    <t>'10732062116272</t>
  </si>
  <si>
    <t>LETTUCE ROM BABY GRE</t>
  </si>
  <si>
    <t>PV00059</t>
  </si>
  <si>
    <t>'10732062106693</t>
  </si>
  <si>
    <t>LETTUCE ROM CHOPPED</t>
  </si>
  <si>
    <t>6 X 2LB</t>
  </si>
  <si>
    <t>'20732062101510</t>
  </si>
  <si>
    <t>'10732062115350</t>
  </si>
  <si>
    <t>LETTUCE ROMAINE</t>
  </si>
  <si>
    <t>'20732062105143</t>
  </si>
  <si>
    <t>LETTUCE ROMAINE CHOPPED</t>
  </si>
  <si>
    <t>VE00002</t>
  </si>
  <si>
    <t>'10732062113714</t>
  </si>
  <si>
    <t>LETTUCE ROMAINE HRTS</t>
  </si>
  <si>
    <t>36-48'S</t>
  </si>
  <si>
    <t>PV00018</t>
  </si>
  <si>
    <t>LETTUCE SHREDDED</t>
  </si>
  <si>
    <t>'10732062106389</t>
  </si>
  <si>
    <t>LETTUCE TOSSED SALAD</t>
  </si>
  <si>
    <t>'20732062101428</t>
  </si>
  <si>
    <t>'10732062101803</t>
  </si>
  <si>
    <t>LIME</t>
  </si>
  <si>
    <t>250'S</t>
  </si>
  <si>
    <t>'20732062100261</t>
  </si>
  <si>
    <t>63'S</t>
  </si>
  <si>
    <t>VE01176</t>
  </si>
  <si>
    <t>'10732062129210</t>
  </si>
  <si>
    <t>LIMES</t>
  </si>
  <si>
    <t>FF00034</t>
  </si>
  <si>
    <t>LIMES 63'S</t>
  </si>
  <si>
    <t>FF00040</t>
  </si>
  <si>
    <t>'10732062101834</t>
  </si>
  <si>
    <t>MANGOES</t>
  </si>
  <si>
    <t>8-14'S</t>
  </si>
  <si>
    <t>'20732062100285</t>
  </si>
  <si>
    <t>VE00183</t>
  </si>
  <si>
    <t>MESCULIN MIX</t>
  </si>
  <si>
    <t>HH00011</t>
  </si>
  <si>
    <t>'10732062103968</t>
  </si>
  <si>
    <t>MINT</t>
  </si>
  <si>
    <t>'20732062100940</t>
  </si>
  <si>
    <t xml:space="preserve">  </t>
  </si>
  <si>
    <t>'10732062133606</t>
  </si>
  <si>
    <t>MUSHROOM BROWN</t>
  </si>
  <si>
    <t>5LB - LOCAL</t>
  </si>
  <si>
    <t>'10732062133583</t>
  </si>
  <si>
    <t>MUSHROOM BUTTON</t>
  </si>
  <si>
    <t>MUSHROOMS 20902</t>
  </si>
  <si>
    <t>'10732062133637</t>
  </si>
  <si>
    <t>MUSHROOM PORTABELLINI</t>
  </si>
  <si>
    <t>3LB - LOCAL</t>
  </si>
  <si>
    <t>'10732062133613</t>
  </si>
  <si>
    <t>MUSHROOM PORTABELLO CAP</t>
  </si>
  <si>
    <t>'10732062106419</t>
  </si>
  <si>
    <t>MUSHROOM SLICED</t>
  </si>
  <si>
    <t>VE00094</t>
  </si>
  <si>
    <t>MUSHROOMS BUTTONS</t>
  </si>
  <si>
    <t>VE00225</t>
  </si>
  <si>
    <t>'10732062115732</t>
  </si>
  <si>
    <t>MUSHROOMS KING</t>
  </si>
  <si>
    <t>PV00028</t>
  </si>
  <si>
    <t>MUSHROOMS SLICED</t>
  </si>
  <si>
    <t>'10732062114575</t>
  </si>
  <si>
    <t>OKRA</t>
  </si>
  <si>
    <t>'20732062104467</t>
  </si>
  <si>
    <t>VE00101</t>
  </si>
  <si>
    <t>'10732062114582</t>
  </si>
  <si>
    <t>ONION COOKING</t>
  </si>
  <si>
    <t>'20732062104474</t>
  </si>
  <si>
    <t>'10732062114599</t>
  </si>
  <si>
    <t>ONION GREEN</t>
  </si>
  <si>
    <t>'20732062104481</t>
  </si>
  <si>
    <t>'10809145128177</t>
  </si>
  <si>
    <t>ONION RED DICED 1/4"</t>
  </si>
  <si>
    <t>'10732062114612</t>
  </si>
  <si>
    <t>ONION RED JUMBO</t>
  </si>
  <si>
    <t>'20732062104504</t>
  </si>
  <si>
    <t>'10809145111728</t>
  </si>
  <si>
    <t>ONION RED SLICED 1/4"</t>
  </si>
  <si>
    <t>'10732062114636</t>
  </si>
  <si>
    <t>ONION SPANISH</t>
  </si>
  <si>
    <t>'20732062104528</t>
  </si>
  <si>
    <t>'10809145100685</t>
  </si>
  <si>
    <t>ONION SPANISH DICED 3/8"</t>
  </si>
  <si>
    <t>'10809145106366</t>
  </si>
  <si>
    <t>ONION SPANISH SLICED 1/4"</t>
  </si>
  <si>
    <t>VE00102</t>
  </si>
  <si>
    <t>ONIONS COOKING</t>
  </si>
  <si>
    <t>VE00103</t>
  </si>
  <si>
    <t>ONIONS GREEN</t>
  </si>
  <si>
    <t>PV00014</t>
  </si>
  <si>
    <t>'10732062106303</t>
  </si>
  <si>
    <t>ONIONS RED DICED</t>
  </si>
  <si>
    <t>VE00105</t>
  </si>
  <si>
    <t>ONIONS RED JUMBO</t>
  </si>
  <si>
    <t>VE00106</t>
  </si>
  <si>
    <t>'10732062114629</t>
  </si>
  <si>
    <t>ONIONS RED MEDIUM</t>
  </si>
  <si>
    <t>PV00706</t>
  </si>
  <si>
    <t>'10732062111727</t>
  </si>
  <si>
    <t>ONIONS RED SLICED 1/</t>
  </si>
  <si>
    <t>VE00107</t>
  </si>
  <si>
    <t>ONIONS SPANISH</t>
  </si>
  <si>
    <t>F000001</t>
  </si>
  <si>
    <t>'10732062100684</t>
  </si>
  <si>
    <t>ONIONS SPANISH DICED</t>
  </si>
  <si>
    <t>PV00020</t>
  </si>
  <si>
    <t>'10732062106365</t>
  </si>
  <si>
    <t>ONIONS SPANISH SLICE</t>
  </si>
  <si>
    <t>'10732062101926</t>
  </si>
  <si>
    <t>ORANGE</t>
  </si>
  <si>
    <t>'20732062100308</t>
  </si>
  <si>
    <t>72'S</t>
  </si>
  <si>
    <t>FF00050</t>
  </si>
  <si>
    <t>'10732062101919</t>
  </si>
  <si>
    <t>ORANGES FANCY</t>
  </si>
  <si>
    <t>FF00051</t>
  </si>
  <si>
    <t>'10732062122280</t>
  </si>
  <si>
    <t>O-SPINACH BABY</t>
  </si>
  <si>
    <t>'20732062100322</t>
  </si>
  <si>
    <t>PAPAYA</t>
  </si>
  <si>
    <t>10-12'S</t>
  </si>
  <si>
    <t>FF00053</t>
  </si>
  <si>
    <t>PAPAYAS RED FLESH</t>
  </si>
  <si>
    <t>VE00035</t>
  </si>
  <si>
    <t>'20732062108038</t>
  </si>
  <si>
    <t>PARSLEY CURLY</t>
  </si>
  <si>
    <t>60'S</t>
  </si>
  <si>
    <t>VE00036</t>
  </si>
  <si>
    <t>'20732062108137</t>
  </si>
  <si>
    <t>PARSLEY ITALIAN</t>
  </si>
  <si>
    <t>'10732062131954</t>
  </si>
  <si>
    <t>PARSNIP</t>
  </si>
  <si>
    <t>10LB - LOCAL</t>
  </si>
  <si>
    <t>'10809145127163</t>
  </si>
  <si>
    <t>PARSNIP DICED 1"</t>
  </si>
  <si>
    <t>'10809145110561</t>
  </si>
  <si>
    <t>PARSNIP PEELED</t>
  </si>
  <si>
    <t>VE00112</t>
  </si>
  <si>
    <t>PARSNIPS</t>
  </si>
  <si>
    <t>'20732062100384</t>
  </si>
  <si>
    <t>PEAR BARTLETT</t>
  </si>
  <si>
    <t>100-110'S</t>
  </si>
  <si>
    <t>FF00058</t>
  </si>
  <si>
    <t>'10732062101988</t>
  </si>
  <si>
    <t>PEARS BART/ANJ</t>
  </si>
  <si>
    <t>FF00057</t>
  </si>
  <si>
    <t>'10732062133255</t>
  </si>
  <si>
    <t>PEARS BOSC</t>
  </si>
  <si>
    <t>80-110'S - L</t>
  </si>
  <si>
    <t>'20732062107840</t>
  </si>
  <si>
    <t>80-110'S</t>
  </si>
  <si>
    <t>'10732062114025</t>
  </si>
  <si>
    <t>PEAS SNOW</t>
  </si>
  <si>
    <t>VE00039</t>
  </si>
  <si>
    <t>'20732062104122</t>
  </si>
  <si>
    <t>'20732062104597</t>
  </si>
  <si>
    <t>PEPPER GREEN</t>
  </si>
  <si>
    <t>1-1/9TH</t>
  </si>
  <si>
    <t>'10732062119747</t>
  </si>
  <si>
    <t>PEPPER GREEN CHOICE</t>
  </si>
  <si>
    <t>'10732062114711</t>
  </si>
  <si>
    <t>PEPPER GREEN X-LRG</t>
  </si>
  <si>
    <t>'10809145106359</t>
  </si>
  <si>
    <t>PEPPER GRN SLICED 1/4"</t>
  </si>
  <si>
    <t>'20732062104610</t>
  </si>
  <si>
    <t>PEPPER JALAPENO</t>
  </si>
  <si>
    <t>'10732062114759</t>
  </si>
  <si>
    <t>PEPPER RED</t>
  </si>
  <si>
    <t>'10732062114766</t>
  </si>
  <si>
    <t>'20732062104634</t>
  </si>
  <si>
    <t>'10809145106724</t>
  </si>
  <si>
    <t>PEPPER RED SLICED 1/4"</t>
  </si>
  <si>
    <t>'10732062119419</t>
  </si>
  <si>
    <t>PEPPER RED THAI</t>
  </si>
  <si>
    <t>'20732062104672</t>
  </si>
  <si>
    <t>PEPPER YELLOW</t>
  </si>
  <si>
    <t>VE00705</t>
  </si>
  <si>
    <t>PEPPERS G.CHOICE</t>
  </si>
  <si>
    <t>VE00115</t>
  </si>
  <si>
    <t>PEPPERS G.X-LRG</t>
  </si>
  <si>
    <t>PV00024</t>
  </si>
  <si>
    <t>'10732062106396</t>
  </si>
  <si>
    <t>PEPPERS GREEN DICED</t>
  </si>
  <si>
    <t>PV00019</t>
  </si>
  <si>
    <t>'10732062106358</t>
  </si>
  <si>
    <t>PEPPERS GREEN SLICED</t>
  </si>
  <si>
    <t>VE00118</t>
  </si>
  <si>
    <t>PEPPERS JALAPENO</t>
  </si>
  <si>
    <t>VE00122</t>
  </si>
  <si>
    <t>PEPPERS RED</t>
  </si>
  <si>
    <t>VE00120</t>
  </si>
  <si>
    <t>PV00061</t>
  </si>
  <si>
    <t>'10732062106716</t>
  </si>
  <si>
    <t>PEPPERS RED DICED</t>
  </si>
  <si>
    <t>PV00062</t>
  </si>
  <si>
    <t>'10732062106723</t>
  </si>
  <si>
    <t>PEPPERS RED SLICED</t>
  </si>
  <si>
    <t>VE00669</t>
  </si>
  <si>
    <t>PEPPERS RED THAI</t>
  </si>
  <si>
    <t>PV00064</t>
  </si>
  <si>
    <t>'10732062106747</t>
  </si>
  <si>
    <t>PEPPERS YELLOW SLICE</t>
  </si>
  <si>
    <t>'10732062102039</t>
  </si>
  <si>
    <t>PINEAPPLE</t>
  </si>
  <si>
    <t>5-7'S</t>
  </si>
  <si>
    <t>'20732062100414</t>
  </si>
  <si>
    <t>'10809145130002</t>
  </si>
  <si>
    <t>PINEAPPLE CHUNKS DRY PK</t>
  </si>
  <si>
    <t>F000178</t>
  </si>
  <si>
    <t>'10732062130001</t>
  </si>
  <si>
    <t>PINEAPPLES DRY PACK</t>
  </si>
  <si>
    <t>2 X 5 LB - #</t>
  </si>
  <si>
    <t>FF00063</t>
  </si>
  <si>
    <t>PINEAPPLES GOLDEN</t>
  </si>
  <si>
    <t>POTATOES 20902</t>
  </si>
  <si>
    <t>VE00143</t>
  </si>
  <si>
    <t>'20732062104771</t>
  </si>
  <si>
    <t>POT.YEL FLESH</t>
  </si>
  <si>
    <t>'10732062114889</t>
  </si>
  <si>
    <t>POTATO BAKER</t>
  </si>
  <si>
    <t>'20732062104702</t>
  </si>
  <si>
    <t>'10732062106464</t>
  </si>
  <si>
    <t>POTATO PARISIENNE</t>
  </si>
  <si>
    <t>'10732062106334</t>
  </si>
  <si>
    <t>POTATO PEELED 22LB</t>
  </si>
  <si>
    <t>'10809145111810</t>
  </si>
  <si>
    <t>POTATO PEELED DICED 1"</t>
  </si>
  <si>
    <t>'10809145109596</t>
  </si>
  <si>
    <t>POTATO PEELED DICED 1/2"</t>
  </si>
  <si>
    <t>'10732062114902</t>
  </si>
  <si>
    <t>POTATO RED LARGE</t>
  </si>
  <si>
    <t>'20732062104726</t>
  </si>
  <si>
    <t>'10732062114926</t>
  </si>
  <si>
    <t>POTATO RED MINI</t>
  </si>
  <si>
    <t>'20732062104733</t>
  </si>
  <si>
    <t>'10732062133408</t>
  </si>
  <si>
    <t>POTATO WHITE MINI</t>
  </si>
  <si>
    <t>50LB - LOCAL</t>
  </si>
  <si>
    <t>VE00140</t>
  </si>
  <si>
    <t>'20732062104740</t>
  </si>
  <si>
    <t>VE00131</t>
  </si>
  <si>
    <t>'10732062114841</t>
  </si>
  <si>
    <t>POTATOES BAKER</t>
  </si>
  <si>
    <t>VE00135</t>
  </si>
  <si>
    <t>PV00716</t>
  </si>
  <si>
    <t>'10732062111819</t>
  </si>
  <si>
    <t>POTATOES DICED</t>
  </si>
  <si>
    <t>PV00434</t>
  </si>
  <si>
    <t>'10732062109595</t>
  </si>
  <si>
    <t>POTATOES DICED 1/2"</t>
  </si>
  <si>
    <t>VE00146</t>
  </si>
  <si>
    <t>'20732062104795</t>
  </si>
  <si>
    <t>POTATOES FINGER</t>
  </si>
  <si>
    <t>VE00129</t>
  </si>
  <si>
    <t>'10732062114827</t>
  </si>
  <si>
    <t>POTATOES LARGE</t>
  </si>
  <si>
    <t>PV00017</t>
  </si>
  <si>
    <t>POTATOES PEELED</t>
  </si>
  <si>
    <t>VE00139</t>
  </si>
  <si>
    <t>POTATOES RED MINI</t>
  </si>
  <si>
    <t>PV00040</t>
  </si>
  <si>
    <t>'10732062106501</t>
  </si>
  <si>
    <t>POTATOES RED WEDGE</t>
  </si>
  <si>
    <t>'20732062100087</t>
  </si>
  <si>
    <t>RASPBERRY</t>
  </si>
  <si>
    <t>'20732062100964</t>
  </si>
  <si>
    <t>ROSEMARY</t>
  </si>
  <si>
    <t>HH00013</t>
  </si>
  <si>
    <t>'10732062125281</t>
  </si>
  <si>
    <t>SAGE</t>
  </si>
  <si>
    <t>HH00014</t>
  </si>
  <si>
    <t>'20732062100971</t>
  </si>
  <si>
    <t>'10732062115442</t>
  </si>
  <si>
    <t>SPINACH BABY</t>
  </si>
  <si>
    <t>4LB</t>
  </si>
  <si>
    <t>VE00194</t>
  </si>
  <si>
    <t>VE00151</t>
  </si>
  <si>
    <t>'10732062115046</t>
  </si>
  <si>
    <t>SPINACH CELLO</t>
  </si>
  <si>
    <t>12 X 10OZ</t>
  </si>
  <si>
    <t>VE00152</t>
  </si>
  <si>
    <t>'20732062108076</t>
  </si>
  <si>
    <t>SQUASH BUTTERNUT</t>
  </si>
  <si>
    <t>'10809145108445</t>
  </si>
  <si>
    <t>SQUASH BUTTERNUT DICED 1"</t>
  </si>
  <si>
    <t>PV00075</t>
  </si>
  <si>
    <t>'10732062106815</t>
  </si>
  <si>
    <t>SQUASH BUTTERNUT PEE</t>
  </si>
  <si>
    <t>VE00153</t>
  </si>
  <si>
    <t>'10732062133446</t>
  </si>
  <si>
    <t>SQUASH PEPPER</t>
  </si>
  <si>
    <t>40LB - LOCAL</t>
  </si>
  <si>
    <t>'20732062104856</t>
  </si>
  <si>
    <t>'20732062104863</t>
  </si>
  <si>
    <t>SQUASH SPAGHETTI</t>
  </si>
  <si>
    <t>'20732062100438</t>
  </si>
  <si>
    <t>STAR FRUIT</t>
  </si>
  <si>
    <t>FF00065</t>
  </si>
  <si>
    <t>BB00016</t>
  </si>
  <si>
    <t>'10732062100417</t>
  </si>
  <si>
    <t>STRAWBERRIES</t>
  </si>
  <si>
    <t>8 X 1LB</t>
  </si>
  <si>
    <t>'20732062100100</t>
  </si>
  <si>
    <t>STRAWBERRY</t>
  </si>
  <si>
    <t>'20732062101015</t>
  </si>
  <si>
    <t>HH00018</t>
  </si>
  <si>
    <t>THYME-</t>
  </si>
  <si>
    <t>VE00158</t>
  </si>
  <si>
    <t>'10732062115107</t>
  </si>
  <si>
    <t>TOFU XTRA-FIRM</t>
  </si>
  <si>
    <t>VE00327</t>
  </si>
  <si>
    <t>'10732062116494</t>
  </si>
  <si>
    <t>TOM.CHERRY ON VINE</t>
  </si>
  <si>
    <t>VE00781</t>
  </si>
  <si>
    <t>'10732062131985</t>
  </si>
  <si>
    <t>TOM.HEIRLOOM</t>
  </si>
  <si>
    <t>'10732062115138</t>
  </si>
  <si>
    <t>TOMATO 6 X 6</t>
  </si>
  <si>
    <t>CASE</t>
  </si>
  <si>
    <t>'10732062115145</t>
  </si>
  <si>
    <t>TOMATO 6 X 7</t>
  </si>
  <si>
    <t>'20732062104979</t>
  </si>
  <si>
    <t>'10732062115169</t>
  </si>
  <si>
    <t>TOMATO CHERRY</t>
  </si>
  <si>
    <t>VE00164</t>
  </si>
  <si>
    <t>'10732062126882</t>
  </si>
  <si>
    <t>TOMATO FIELD DICED 1/2"</t>
  </si>
  <si>
    <t>'10809145126111</t>
  </si>
  <si>
    <t>TOMATO FIELD DICED 3/8"</t>
  </si>
  <si>
    <t>'10809145111995</t>
  </si>
  <si>
    <t>TOMATO FIELD SLICED 3/16"</t>
  </si>
  <si>
    <t>'10732062115176</t>
  </si>
  <si>
    <t>TOMATO GRAPE</t>
  </si>
  <si>
    <t>'20732062105013</t>
  </si>
  <si>
    <t>'10732062132203</t>
  </si>
  <si>
    <t>TOMATO HOT HOUSE</t>
  </si>
  <si>
    <t>15LB - LOCAL</t>
  </si>
  <si>
    <t>'10732062115206</t>
  </si>
  <si>
    <t>TOMATO ROMA</t>
  </si>
  <si>
    <t>'20732062105037</t>
  </si>
  <si>
    <t>'10809145112503</t>
  </si>
  <si>
    <t>TOMATO ROMA DICED 3/8"</t>
  </si>
  <si>
    <t>VE00162</t>
  </si>
  <si>
    <t>TOMATOES 6 X 7</t>
  </si>
  <si>
    <t>'20732062104986</t>
  </si>
  <si>
    <t>VE00165</t>
  </si>
  <si>
    <t>TOMATOES GRAPE</t>
  </si>
  <si>
    <t>VE00168</t>
  </si>
  <si>
    <t>TOMATOES ROMA</t>
  </si>
  <si>
    <t>PV00725</t>
  </si>
  <si>
    <t>'10732062111994</t>
  </si>
  <si>
    <t>TOMATOES SLICED 3/16</t>
  </si>
  <si>
    <t>PV00022</t>
  </si>
  <si>
    <t>TOSSED SALAD</t>
  </si>
  <si>
    <t>'20732062105075</t>
  </si>
  <si>
    <t>TURNIP WAXED</t>
  </si>
  <si>
    <t>VE00174</t>
  </si>
  <si>
    <t>TURNIPS WAXED</t>
  </si>
  <si>
    <t>'10732062102107</t>
  </si>
  <si>
    <t>WATERMELON</t>
  </si>
  <si>
    <t>4'S</t>
  </si>
  <si>
    <t>'20732062100483</t>
  </si>
  <si>
    <t>'10809145101422</t>
  </si>
  <si>
    <t>WATERMELON CHUNKS DRY PK</t>
  </si>
  <si>
    <t>FF00070</t>
  </si>
  <si>
    <t>WATERMELON SEEDLESS</t>
  </si>
  <si>
    <t>'10732062115299</t>
  </si>
  <si>
    <t>YAM</t>
  </si>
  <si>
    <t>'20732062105105</t>
  </si>
  <si>
    <t>'10809145126319</t>
  </si>
  <si>
    <t>YAM DICED 1"</t>
  </si>
  <si>
    <t>'10732062107089</t>
  </si>
  <si>
    <t>YAM PEELED</t>
  </si>
  <si>
    <t>'10809145107080</t>
  </si>
  <si>
    <t>VE00177</t>
  </si>
  <si>
    <t>YAMS</t>
  </si>
  <si>
    <t>F000085</t>
  </si>
  <si>
    <t>'10732062126318</t>
  </si>
  <si>
    <t>YAMS DICED 1"</t>
  </si>
  <si>
    <t>1" 2 X 5LB</t>
  </si>
  <si>
    <t>PV00102</t>
  </si>
  <si>
    <t>YAMS PEELED</t>
  </si>
  <si>
    <t>'10732062115312</t>
  </si>
  <si>
    <t>ZUCCHINI GREEN</t>
  </si>
  <si>
    <t>VE00179</t>
  </si>
  <si>
    <t>'20732062105129</t>
  </si>
  <si>
    <t>VE00180</t>
  </si>
  <si>
    <t>'10732062115329</t>
  </si>
  <si>
    <t>ZUCCHINI YELLOW</t>
  </si>
  <si>
    <t>'20732062105136</t>
  </si>
  <si>
    <t>MACKAY &amp; HUGHES (1973) LTD.</t>
  </si>
  <si>
    <t>'00074865983815</t>
  </si>
  <si>
    <t>POTATO RED SKIN MINI C SZ</t>
  </si>
  <si>
    <t>25 LB</t>
  </si>
  <si>
    <t xml:space="preserve">SUNRISE MARKETS                    </t>
  </si>
  <si>
    <t>SUNRSOY</t>
  </si>
  <si>
    <t>'00057864000080</t>
  </si>
  <si>
    <t>TOFU EXTRA FIRM</t>
  </si>
  <si>
    <t>12/350 G</t>
  </si>
  <si>
    <t>SYSCO P/L PRODUCE</t>
  </si>
  <si>
    <t>'00074865527309</t>
  </si>
  <si>
    <t>ONION RED JMBO FRSH</t>
  </si>
  <si>
    <t>JUICE APPLE CIDER FRSH</t>
  </si>
  <si>
    <t>IMPFRSH</t>
  </si>
  <si>
    <t>'10734730645114</t>
  </si>
  <si>
    <t>ARUGULA BABY FRESH</t>
  </si>
  <si>
    <t>2/2 LB</t>
  </si>
  <si>
    <t>APPLE GOLDEN DELICIOUS</t>
  </si>
  <si>
    <t>CELERY ROOT DICED 1"</t>
  </si>
  <si>
    <t>MUSHROOM BROWN SLICED</t>
  </si>
  <si>
    <t>ONION RED DICED 3/8"</t>
  </si>
  <si>
    <t>ONION SPANISH DICED 1"</t>
  </si>
  <si>
    <t>ONION SPANISH DICED 1/2"</t>
  </si>
  <si>
    <t>ONION SPANISH SLICED 1"</t>
  </si>
  <si>
    <t>PEPPER GRN DICED 1/2"</t>
  </si>
  <si>
    <t>PEPPER RED DICED 1/2"</t>
  </si>
  <si>
    <t>PEPPER RED SLICED 1/2"</t>
  </si>
  <si>
    <t>POTATO YUKON WEDGE SKIN ON</t>
  </si>
  <si>
    <t>SQUASH PUMPKIN PIE</t>
  </si>
  <si>
    <t>PUD/MOUSE/GELS-READY TO SERVE</t>
  </si>
  <si>
    <t>GEL PTN-SHELF STABLE 20906</t>
  </si>
  <si>
    <t>HUNTS</t>
  </si>
  <si>
    <t>'10058807412127</t>
  </si>
  <si>
    <t>GELATIN STRAWBERRY ORG GELS</t>
  </si>
  <si>
    <t>12/4 CT</t>
  </si>
  <si>
    <t>'10058807412141</t>
  </si>
  <si>
    <t>GELATIN CHERRY LMN LIME GELS</t>
  </si>
  <si>
    <t>'10058807412158</t>
  </si>
  <si>
    <t>GELATIN RASP MINIBRY JUICY GEL</t>
  </si>
  <si>
    <t>PUD PTN-SHELF STABLE 20906</t>
  </si>
  <si>
    <t>'10058807413254</t>
  </si>
  <si>
    <t>PUDDING CHOCOLATE RTS</t>
  </si>
  <si>
    <t>48/99 GR</t>
  </si>
  <si>
    <t>'10058807413285</t>
  </si>
  <si>
    <t>PUDDING BUTTERSCOTCH RTS</t>
  </si>
  <si>
    <t>RICE</t>
  </si>
  <si>
    <t>BASMATI 20906</t>
  </si>
  <si>
    <t xml:space="preserve">DAINTY                             </t>
  </si>
  <si>
    <t>DAINTY</t>
  </si>
  <si>
    <t>'00056725519723</t>
  </si>
  <si>
    <t>RICE BASMATI</t>
  </si>
  <si>
    <t>JASMINE 20906</t>
  </si>
  <si>
    <t>'10067261252101</t>
  </si>
  <si>
    <t>RICE JASMINE</t>
  </si>
  <si>
    <t>8 KG</t>
  </si>
  <si>
    <t>COUSCOUS 20906</t>
  </si>
  <si>
    <t>'10067261130874</t>
  </si>
  <si>
    <t>COUSCOUS GRAIN</t>
  </si>
  <si>
    <t>'10067261130867</t>
  </si>
  <si>
    <t>GRAIN SPECIALTY COUS COUS</t>
  </si>
  <si>
    <t>GOURMET TRADING INC.</t>
  </si>
  <si>
    <t>QUALIFIRST</t>
  </si>
  <si>
    <t>'00077544276604</t>
  </si>
  <si>
    <t>COUSCOUS INTL TOASTED ISRAELI</t>
  </si>
  <si>
    <t>4-5LB</t>
  </si>
  <si>
    <t xml:space="preserve">JAN K. OVERWEEL LIMITED            </t>
  </si>
  <si>
    <t>EMMA</t>
  </si>
  <si>
    <t>'10064445510118</t>
  </si>
  <si>
    <t>RICE RISOTTO ARBORIO</t>
  </si>
  <si>
    <t>WHITE RICE 20906</t>
  </si>
  <si>
    <t>MARS CANADA INC. - UNCLE BEN'S</t>
  </si>
  <si>
    <t>UNC BEN</t>
  </si>
  <si>
    <t>'10058496011083</t>
  </si>
  <si>
    <t>RICE CONVERTED</t>
  </si>
  <si>
    <t>SPECIALTY 20906</t>
  </si>
  <si>
    <t>'10058496014183</t>
  </si>
  <si>
    <t>RICE BLEND 7 GRAIN</t>
  </si>
  <si>
    <t>WILD 20906</t>
  </si>
  <si>
    <t>'10058496036055</t>
  </si>
  <si>
    <t>RICE WILD MIX NATUREL</t>
  </si>
  <si>
    <t>BROWN 20906</t>
  </si>
  <si>
    <t>'10058496121096</t>
  </si>
  <si>
    <t>RICE BROWN WHOLEGRAIN</t>
  </si>
  <si>
    <t>9.07KG</t>
  </si>
  <si>
    <t>NO MINOR GROUP DON'T DELETE 00000</t>
  </si>
  <si>
    <t>INDIA'S</t>
  </si>
  <si>
    <t>'00183837000396</t>
  </si>
  <si>
    <t>RICE BASMATI WHT PREMIUM</t>
  </si>
  <si>
    <t>40 LB</t>
  </si>
  <si>
    <t>ANGEL</t>
  </si>
  <si>
    <t>'00183837000938</t>
  </si>
  <si>
    <t>RICE JASMINE ANGELS THAI</t>
  </si>
  <si>
    <t>SALAD DRESSINGS</t>
  </si>
  <si>
    <t>POURABLE PORTIONS 20906</t>
  </si>
  <si>
    <t>'10068100063445</t>
  </si>
  <si>
    <t>DRESSING BALSAMIC VINAIGRETTE</t>
  </si>
  <si>
    <t>100/40 ML</t>
  </si>
  <si>
    <t>'10068100063568</t>
  </si>
  <si>
    <t>DRESSING ITALIAN GOLDEN</t>
  </si>
  <si>
    <t>'10068100063599</t>
  </si>
  <si>
    <t>DRESSING ITAL CAL WISE PC ZSTY</t>
  </si>
  <si>
    <t>MAYONNAISE BULK 20906</t>
  </si>
  <si>
    <t>'10068100440284</t>
  </si>
  <si>
    <t>DRESSING MAYONNAISE LITE</t>
  </si>
  <si>
    <t>'10068100440383</t>
  </si>
  <si>
    <t>MAYONNAISE REAL</t>
  </si>
  <si>
    <t>POURABLE BULK 20906</t>
  </si>
  <si>
    <t>'10068100442073</t>
  </si>
  <si>
    <t>DRESSING CUCUMBER CREAMY</t>
  </si>
  <si>
    <t>2X3.78 LT</t>
  </si>
  <si>
    <t>'10068100442356</t>
  </si>
  <si>
    <t>DRESSING FRENCH</t>
  </si>
  <si>
    <t>2/3.78 LT</t>
  </si>
  <si>
    <t>'10068100442363</t>
  </si>
  <si>
    <t>DRESSING ITALIAN ZSTY</t>
  </si>
  <si>
    <t>'10068100442370</t>
  </si>
  <si>
    <t>'10068100442387</t>
  </si>
  <si>
    <t>DRESSING 1000 ISLD</t>
  </si>
  <si>
    <t>'10068100442394</t>
  </si>
  <si>
    <t>DRESSING COLESLAW</t>
  </si>
  <si>
    <t>'10068100442424</t>
  </si>
  <si>
    <t>DRESSING RANCH CH CAL-WISE</t>
  </si>
  <si>
    <t>'10068100442592</t>
  </si>
  <si>
    <t>DRESSING CAESAR CREAMY</t>
  </si>
  <si>
    <t>KRAFT PURE</t>
  </si>
  <si>
    <t>'10068100442608</t>
  </si>
  <si>
    <t>DRESSING CAESAR PURE ASIAGO</t>
  </si>
  <si>
    <t>2X3.78L</t>
  </si>
  <si>
    <t>'10068100442769</t>
  </si>
  <si>
    <t>DRESSING RANCHER CH</t>
  </si>
  <si>
    <t>2/3.78LT</t>
  </si>
  <si>
    <t>'10068100443445</t>
  </si>
  <si>
    <t>DRESSING SUNDRIED TOMATO OREGA</t>
  </si>
  <si>
    <t>'10068100444039</t>
  </si>
  <si>
    <t>DRESSING ORIENTAL SESAME</t>
  </si>
  <si>
    <t>'10068100444084</t>
  </si>
  <si>
    <t>DRESSING BALSAMIC VINGRT</t>
  </si>
  <si>
    <t>'10068100444091</t>
  </si>
  <si>
    <t>DRESSING GREEK FETA OREGANO</t>
  </si>
  <si>
    <t>'10068100444497</t>
  </si>
  <si>
    <t>DRESSING POPPYSEED</t>
  </si>
  <si>
    <t>MAYONNAISE PORTIONS 20906</t>
  </si>
  <si>
    <t>'00068100897562</t>
  </si>
  <si>
    <t>MAYONNAISE REAL PTNS</t>
  </si>
  <si>
    <t>200X18 ML.</t>
  </si>
  <si>
    <t>'00068100897593</t>
  </si>
  <si>
    <t>MAYONNAISE REAL PAIL</t>
  </si>
  <si>
    <t>1X16L</t>
  </si>
  <si>
    <t>'00068100897784</t>
  </si>
  <si>
    <t>DRESSING RANCHER CH PTN</t>
  </si>
  <si>
    <t>100X40ML</t>
  </si>
  <si>
    <t>VISCOUS PORTIONS 20906</t>
  </si>
  <si>
    <t>'00068100897852</t>
  </si>
  <si>
    <t>200X18ML</t>
  </si>
  <si>
    <t>'00068100897869</t>
  </si>
  <si>
    <t>DRESSING CAESAR CREAMY PTN</t>
  </si>
  <si>
    <t>'00068100898149</t>
  </si>
  <si>
    <t>DRESSING SALAD ITAL GLDN PTN</t>
  </si>
  <si>
    <t>'00068100898156</t>
  </si>
  <si>
    <t>DRESSING SALAD CAESAR CREAMY</t>
  </si>
  <si>
    <t>200/18 ML</t>
  </si>
  <si>
    <t>'10068100896869</t>
  </si>
  <si>
    <t>HELLMAN</t>
  </si>
  <si>
    <t>'10063350202514</t>
  </si>
  <si>
    <t>DRESSING CAESAR</t>
  </si>
  <si>
    <t>'10063350202576</t>
  </si>
  <si>
    <t>DRESSING THOUSAND ISLAND GF</t>
  </si>
  <si>
    <t>SALAD INGREDIENTS</t>
  </si>
  <si>
    <t>CROUTONS 20906</t>
  </si>
  <si>
    <t>ROTHSB</t>
  </si>
  <si>
    <t>'10057000036857</t>
  </si>
  <si>
    <t>CROUTON SEASONED HMSTY</t>
  </si>
  <si>
    <t>5/1.02KG</t>
  </si>
  <si>
    <t>BACON BITS 20906</t>
  </si>
  <si>
    <t>'00073890007398</t>
  </si>
  <si>
    <t>BACON BIT F/CKD CDN</t>
  </si>
  <si>
    <t>SAUCES</t>
  </si>
  <si>
    <t>ASIAN / ETHNIC SAUCES 20906</t>
  </si>
  <si>
    <t xml:space="preserve">ASIAN CONDIMENTS AND SPICES LTD.   </t>
  </si>
  <si>
    <t>LEE KUM</t>
  </si>
  <si>
    <t>'20742812710053</t>
  </si>
  <si>
    <t>SAUCE HOISIN</t>
  </si>
  <si>
    <t>PESTO SAUCES 20906</t>
  </si>
  <si>
    <t>'00074865969567</t>
  </si>
  <si>
    <t>SAUCE PESTO SUPREME CANADA</t>
  </si>
  <si>
    <t>6/454 GR</t>
  </si>
  <si>
    <t>Produced in BC &amp; ON</t>
  </si>
  <si>
    <t>PASTA SAUCE-FROZEN 20906</t>
  </si>
  <si>
    <t>'00074865969680</t>
  </si>
  <si>
    <t>SAUCE PESTO SNDRD TOMATO CANAD</t>
  </si>
  <si>
    <t>WHITE SAUCES-DRY MIX 20906</t>
  </si>
  <si>
    <t>'10058336282536</t>
  </si>
  <si>
    <t>SAUCE MIX HOLLANDAISE</t>
  </si>
  <si>
    <t>4X400 GR</t>
  </si>
  <si>
    <t>WING SAUCES 20906</t>
  </si>
  <si>
    <t>SAUCEMK</t>
  </si>
  <si>
    <t>'10067200007564</t>
  </si>
  <si>
    <t>SAUCE CAYENNE HOT NORTHERNHEAT</t>
  </si>
  <si>
    <t>2/3.7LTR</t>
  </si>
  <si>
    <t>'10067200007304</t>
  </si>
  <si>
    <t>SAUCE HOT 2ND DEGREE WING</t>
  </si>
  <si>
    <t>CHILI SAUCE 20906</t>
  </si>
  <si>
    <t>'10067200007595</t>
  </si>
  <si>
    <t>SAUCE CHILI SWEET CDN</t>
  </si>
  <si>
    <t>2X3.7 LT</t>
  </si>
  <si>
    <t>PIZZA SAUCE 20906</t>
  </si>
  <si>
    <t>'10067200017129</t>
  </si>
  <si>
    <t>SAUCE PIZZA POUCH PK</t>
  </si>
  <si>
    <t>PASTA-CANNED/JUG/POUCH 20906</t>
  </si>
  <si>
    <t>'10067200017136</t>
  </si>
  <si>
    <t>SAUCE PASTA POUCH PK</t>
  </si>
  <si>
    <t>WHITE SAUCES-R.T.U. SCE. 20906</t>
  </si>
  <si>
    <t>'10067200017570</t>
  </si>
  <si>
    <t>SAUCE ALFREDO</t>
  </si>
  <si>
    <t>2/3.7 LT</t>
  </si>
  <si>
    <t>CRANBERRY SAUCE 20906</t>
  </si>
  <si>
    <t>'10067200017624</t>
  </si>
  <si>
    <t>SAUCE SALSA CRANBERRY</t>
  </si>
  <si>
    <t>'10074865924976</t>
  </si>
  <si>
    <t>SAUCE SZECHUAN CANADA</t>
  </si>
  <si>
    <t>HUY FONG FOODS INC.</t>
  </si>
  <si>
    <t>YOUNG &amp; YO</t>
  </si>
  <si>
    <t>'00024463101166</t>
  </si>
  <si>
    <t>SAUCE CHILI SRIRACHA HOT</t>
  </si>
  <si>
    <t>12-740ML</t>
  </si>
  <si>
    <t>'00625206002919</t>
  </si>
  <si>
    <t>SAUCE PESTO NO NUTS</t>
  </si>
  <si>
    <t>BBQ SAUCE-BULK 20906</t>
  </si>
  <si>
    <t>RICHARDSON</t>
  </si>
  <si>
    <t>'00060730109657</t>
  </si>
  <si>
    <t>SAUCE BBQ ULTIMATE SMOKY</t>
  </si>
  <si>
    <t>2X4L</t>
  </si>
  <si>
    <t>RICHDSN</t>
  </si>
  <si>
    <t>'00060730109718</t>
  </si>
  <si>
    <t>SAUCE HONEY GRLC ULTIMATE</t>
  </si>
  <si>
    <t>'00060730109732</t>
  </si>
  <si>
    <t>SAUCE SWEET/SOUR ULTIMATE</t>
  </si>
  <si>
    <t>'00060730109756</t>
  </si>
  <si>
    <t>SAUCE PLUM ULTIMATE</t>
  </si>
  <si>
    <t>2X4 LT</t>
  </si>
  <si>
    <t>'00060730109770</t>
  </si>
  <si>
    <t>SAUCE TERIYAKI GLZ ULTIMATE</t>
  </si>
  <si>
    <t>'00060730109794</t>
  </si>
  <si>
    <t>SAUCE SZCHWN</t>
  </si>
  <si>
    <t>HONEY MUSTARD SAUCE 20906</t>
  </si>
  <si>
    <t>'00060730109817</t>
  </si>
  <si>
    <t>SAUCE HONEY MUST ULTIMATE</t>
  </si>
  <si>
    <t>DIANA</t>
  </si>
  <si>
    <t>'10057000823563</t>
  </si>
  <si>
    <t>SAUCE THAI SWEET &amp; SPICY</t>
  </si>
  <si>
    <t>WORCHESTERSHIRE 20906</t>
  </si>
  <si>
    <t>LEA&amp;PER</t>
  </si>
  <si>
    <t>'10057000829817</t>
  </si>
  <si>
    <t>SAUCE WORCESTERSHIRE</t>
  </si>
  <si>
    <t>'10060730000616</t>
  </si>
  <si>
    <t>SAUCE BBQ MAPLE BAC</t>
  </si>
  <si>
    <t>TARTAR SAUCE 20906</t>
  </si>
  <si>
    <t>'10060730302352</t>
  </si>
  <si>
    <t>TARTAR SAUCE</t>
  </si>
  <si>
    <t>'10060730404780</t>
  </si>
  <si>
    <t>SAUCE BBQ KOREAN</t>
  </si>
  <si>
    <t>CURRY SAUCE 20906</t>
  </si>
  <si>
    <t>'10060730405121</t>
  </si>
  <si>
    <t>SAUCE BUTTER CHKN</t>
  </si>
  <si>
    <t>'10060730603404</t>
  </si>
  <si>
    <t>SAUCE BBQ ULTIMATE</t>
  </si>
  <si>
    <t>BULLEYE</t>
  </si>
  <si>
    <t>'10068100479956</t>
  </si>
  <si>
    <t>SAUCE BBQ RAGING BUFFALO WING</t>
  </si>
  <si>
    <t>TOBASCO SAUCE 20906</t>
  </si>
  <si>
    <t xml:space="preserve">MCILHENNY COMPANY                  </t>
  </si>
  <si>
    <t>MCILHNY</t>
  </si>
  <si>
    <t>'00011210007772</t>
  </si>
  <si>
    <t>SAUCE TABASCO CHIPOTLE PPR</t>
  </si>
  <si>
    <t>12/142 ML</t>
  </si>
  <si>
    <t>'10031200445213</t>
  </si>
  <si>
    <t>SAUCE CRANBERRY WHL</t>
  </si>
  <si>
    <t>6/2.45LT</t>
  </si>
  <si>
    <t>'05011308109093</t>
  </si>
  <si>
    <t>CURRY PASTE MILD</t>
  </si>
  <si>
    <t>6/284 ML</t>
  </si>
  <si>
    <t>'10055900003818</t>
  </si>
  <si>
    <t>SAUCE PIZZA</t>
  </si>
  <si>
    <t>'10055900003849</t>
  </si>
  <si>
    <t>SAUCE PASTA ORIG</t>
  </si>
  <si>
    <t>DESSERT TOPPINGS 20906</t>
  </si>
  <si>
    <t>SMUCKER</t>
  </si>
  <si>
    <t>'10051500060541</t>
  </si>
  <si>
    <t>SAUCE DESSERT CHOC SCAPER</t>
  </si>
  <si>
    <t>12/420 ML</t>
  </si>
  <si>
    <t>'10051500060558</t>
  </si>
  <si>
    <t>SAUCE DESSERT CARAMEL SCAPER</t>
  </si>
  <si>
    <t>'10051500060572</t>
  </si>
  <si>
    <t>SAUCE DESSERT RASP SCAPER</t>
  </si>
  <si>
    <t>OTHER SAUCES 20906</t>
  </si>
  <si>
    <t>FONTNAI</t>
  </si>
  <si>
    <t>'40762111680219</t>
  </si>
  <si>
    <t>SAUCE CARAMEL</t>
  </si>
  <si>
    <t>4/63 OZ</t>
  </si>
  <si>
    <t>DESSERT SAUCE MIX 20906</t>
  </si>
  <si>
    <t>'40762111680226</t>
  </si>
  <si>
    <t>SAUCE CHOCOLATE SEMISWEET</t>
  </si>
  <si>
    <t>'40762111704731</t>
  </si>
  <si>
    <t>SAUCE CHOCOLATE BTRSWT</t>
  </si>
  <si>
    <t>'40762111743396</t>
  </si>
  <si>
    <t>SAUCE CHOCOLATE WHT</t>
  </si>
  <si>
    <t>4/64 OZ</t>
  </si>
  <si>
    <t>'10734730491292</t>
  </si>
  <si>
    <t>MARINARA SAUCE ALL PURPOSE</t>
  </si>
  <si>
    <t>6/2.84L</t>
  </si>
  <si>
    <t>THE  FRENCH'S FOOD COMPANY LLC</t>
  </si>
  <si>
    <t>FRANKS</t>
  </si>
  <si>
    <t>'00056200743636</t>
  </si>
  <si>
    <t>SAUCE WING BUFFALO RED HOT</t>
  </si>
  <si>
    <t>HOT 20906</t>
  </si>
  <si>
    <t>'10056200805027</t>
  </si>
  <si>
    <t>SAUCE RED HOT ORIG</t>
  </si>
  <si>
    <t>12/354 ML</t>
  </si>
  <si>
    <t>'10056200912732</t>
  </si>
  <si>
    <t>SAUCE CHILI SRIRACHA</t>
  </si>
  <si>
    <t>4X1.89L</t>
  </si>
  <si>
    <t>REPRTRE</t>
  </si>
  <si>
    <t>'10068400030345</t>
  </si>
  <si>
    <t>SAUCE HOLLANDAISE TETRA R.T.U.</t>
  </si>
  <si>
    <t>6/1 LT</t>
  </si>
  <si>
    <t>'10063350489564</t>
  </si>
  <si>
    <t>SAUCE ANCHO CHIPOTLE</t>
  </si>
  <si>
    <t>'20062802304117</t>
  </si>
  <si>
    <t>PORTION CONTROL-OTHER 20906</t>
  </si>
  <si>
    <t>'10068761020016</t>
  </si>
  <si>
    <t>SAUCE PLUM IND</t>
  </si>
  <si>
    <t>500/11 GR</t>
  </si>
  <si>
    <t>85% Canadian, 15% imported ingredients</t>
  </si>
  <si>
    <t>SOYA SAUCE 20906</t>
  </si>
  <si>
    <t>'10068761020139</t>
  </si>
  <si>
    <t>SAUCE SOY</t>
  </si>
  <si>
    <t>75% Canadian, 25% imported ingredients</t>
  </si>
  <si>
    <t>SAUSAGE-BREAKFAST</t>
  </si>
  <si>
    <t>'00062000826271</t>
  </si>
  <si>
    <t>SAUSAGE BKFST PORK 16/LB</t>
  </si>
  <si>
    <t>PORK &amp; BEEF 12 CT REGULAR 20901</t>
  </si>
  <si>
    <t>'00062000481357</t>
  </si>
  <si>
    <t>SAUSAGE PORK &amp; BEEF FS 12 LB</t>
  </si>
  <si>
    <t>SAUSAGE-COOKED</t>
  </si>
  <si>
    <t>OCTOBERFEST 20901</t>
  </si>
  <si>
    <t>'00062000249032</t>
  </si>
  <si>
    <t>SAUSAGE LINK OCTOBERFST COOKED</t>
  </si>
  <si>
    <t>4.4 KG</t>
  </si>
  <si>
    <t>ITALIAN 20901</t>
  </si>
  <si>
    <t>'00063100336868</t>
  </si>
  <si>
    <t>SAUSAGE ITALIAN HOT CRT STY 7"</t>
  </si>
  <si>
    <t>6.7 KG</t>
  </si>
  <si>
    <t>'00062000631851</t>
  </si>
  <si>
    <t>SAUSAGE ITALIAN SKNLS ROLR GRL</t>
  </si>
  <si>
    <t>5.44KG</t>
  </si>
  <si>
    <t>DEBREZINI 20901</t>
  </si>
  <si>
    <t>'00063100697617</t>
  </si>
  <si>
    <t>SAUSAGE DEBREZINI COOKED 7"</t>
  </si>
  <si>
    <t>SPECIALTY PRODUCTS 20901</t>
  </si>
  <si>
    <t>PILLER'S FINE FOODS, A DIVISION OF</t>
  </si>
  <si>
    <t>PILLER</t>
  </si>
  <si>
    <t>'90069401020386</t>
  </si>
  <si>
    <t>SAUSAGE GERMAN COOKED JMBO 7</t>
  </si>
  <si>
    <t>4/3KG</t>
  </si>
  <si>
    <t>HLSHIRE</t>
  </si>
  <si>
    <t>'10044500057390</t>
  </si>
  <si>
    <t>SAUSAGE CHORIZO DICED</t>
  </si>
  <si>
    <t>SAUSAGE-OTHER</t>
  </si>
  <si>
    <t>PATTIES 20901</t>
  </si>
  <si>
    <t>'00062000231082</t>
  </si>
  <si>
    <t>SAUSAGE PATTY CKD</t>
  </si>
  <si>
    <t>100/50 GM</t>
  </si>
  <si>
    <t>SEAFOOD</t>
  </si>
  <si>
    <t>OYSTER INSHELL BEAUSOLEIL</t>
  </si>
  <si>
    <t>SEAFOOD-BATTERED AND BREADED</t>
  </si>
  <si>
    <t>BREADED HADDOCK 20901</t>
  </si>
  <si>
    <t>HIGH LINER FOODS INC.</t>
  </si>
  <si>
    <t>FISHERY</t>
  </si>
  <si>
    <t>'00059111861062</t>
  </si>
  <si>
    <t>HADDOCK FILET BEER BTRD 3  MSC</t>
  </si>
  <si>
    <t>MARINE STEWARDSHIP COUNCIL (MSC)</t>
  </si>
  <si>
    <t>POP: Canada. MSC CoC confirmed.</t>
  </si>
  <si>
    <t>HIGHLNR</t>
  </si>
  <si>
    <t>'10061763056922</t>
  </si>
  <si>
    <t>HADDOCK BTRD CRSP ENGSTY 3 OZ</t>
  </si>
  <si>
    <t>POP: Canada.  MSC CoC confirmed.</t>
  </si>
  <si>
    <t>FISH CAKES 20901</t>
  </si>
  <si>
    <t>KING &amp; PRINCE SEAFOOD</t>
  </si>
  <si>
    <t>MRS FRI</t>
  </si>
  <si>
    <t>'00070017935503</t>
  </si>
  <si>
    <t>CRAB CAKE BRD O/R KRABBY 3 OZ</t>
  </si>
  <si>
    <t>'10061763089715</t>
  </si>
  <si>
    <t>SALMON BRGR BRD CAPTAIN 4 OZ</t>
  </si>
  <si>
    <t>OCEANWISE</t>
  </si>
  <si>
    <t>SEAFOOD-FISH FILETS</t>
  </si>
  <si>
    <t>OTHER-SWORDFISH,BASA,SNAPPER,WALLEYE ETC 20901</t>
  </si>
  <si>
    <t>'10061763011648</t>
  </si>
  <si>
    <t>BASA FIL 4-6 OZ FRZN</t>
  </si>
  <si>
    <t>BEST AQUACULTURE PRACTICES (BAP) 1-STAR</t>
  </si>
  <si>
    <t>VIETNAM</t>
  </si>
  <si>
    <t>TILAPIA, HALIBUT 20901</t>
  </si>
  <si>
    <t>'10035493037032</t>
  </si>
  <si>
    <t>TILAPIA FILET SKLS 3-5OZ IQF</t>
  </si>
  <si>
    <t>BEST AQUACULTURE PRACTICES (BAP) 2-STAR</t>
  </si>
  <si>
    <t>CHINA</t>
  </si>
  <si>
    <t>MIRABEL</t>
  </si>
  <si>
    <t>'10035493037049</t>
  </si>
  <si>
    <t>TILAPIA FILET IQF 5-7 OZ</t>
  </si>
  <si>
    <t>10#</t>
  </si>
  <si>
    <t>EXPORT PACKERS COMPANY LTD.</t>
  </si>
  <si>
    <t>PORTSIM</t>
  </si>
  <si>
    <t>'00734730596150</t>
  </si>
  <si>
    <t>TILAPIA FILET IQF 3-5 OZ</t>
  </si>
  <si>
    <t>'00734730596174</t>
  </si>
  <si>
    <t>TILAPIA LOIN IQF 3-4OZ</t>
  </si>
  <si>
    <t>SEAFOOD-SALMON</t>
  </si>
  <si>
    <t>BONELESS FILET AND PORTION 20901</t>
  </si>
  <si>
    <t>'10068689109084</t>
  </si>
  <si>
    <t>SALMON PORTION WILD 4 OZ</t>
  </si>
  <si>
    <t>'10068689143163</t>
  </si>
  <si>
    <t>SALMON LOIN WLD PCFC 3OZ</t>
  </si>
  <si>
    <t>SMOKED SLICED 20901</t>
  </si>
  <si>
    <t>TRUE NORTH SEAFOOD COMPANY</t>
  </si>
  <si>
    <t>PORTPRM</t>
  </si>
  <si>
    <t>'10734730172139</t>
  </si>
  <si>
    <t>SALMON ATLANTIC CLD SMK CDN</t>
  </si>
  <si>
    <t>'10061763089593</t>
  </si>
  <si>
    <t>SALMON PACIFIC LOINS 3 OZ FIP</t>
  </si>
  <si>
    <t>'10061763089609</t>
  </si>
  <si>
    <t>SALMON LOIN 4OZ IQF FIP</t>
  </si>
  <si>
    <t>'10061763089623</t>
  </si>
  <si>
    <t>SALMON LOIN BLS SKLS 6 OZ FIP</t>
  </si>
  <si>
    <t>SEAFOOD-SHELLFISH</t>
  </si>
  <si>
    <t>CRAB IMITATION 20901</t>
  </si>
  <si>
    <t>HIGH LINER</t>
  </si>
  <si>
    <t>'10061763052986</t>
  </si>
  <si>
    <t>CRAB IMIT MEAT FLK STY</t>
  </si>
  <si>
    <t>8X2LB</t>
  </si>
  <si>
    <t>MUSSELS 20901</t>
  </si>
  <si>
    <t>KOLDEWEY SEAFOODS LIMITED</t>
  </si>
  <si>
    <t>SEAWEY</t>
  </si>
  <si>
    <t>'10625073100005</t>
  </si>
  <si>
    <t>MUSSEL FRESH</t>
  </si>
  <si>
    <t>LOBSTER 20901</t>
  </si>
  <si>
    <t>GASPESH</t>
  </si>
  <si>
    <t>'10068689126784</t>
  </si>
  <si>
    <t>LOBSTER CLAW &amp; KNUCKL MEAT</t>
  </si>
  <si>
    <t>CRAB 20901</t>
  </si>
  <si>
    <t>JACKCTH</t>
  </si>
  <si>
    <t>'10683983939849</t>
  </si>
  <si>
    <t>TRIDENT SEAFOODS CORPORATION</t>
  </si>
  <si>
    <t>'10074865625538</t>
  </si>
  <si>
    <t>CRAB IMIT FLAKE STYL +2% CRAB</t>
  </si>
  <si>
    <t>SHRIMP</t>
  </si>
  <si>
    <t>SHRIMP SKEWERS/APPETIZERS 20901</t>
  </si>
  <si>
    <t>'10061763075749</t>
  </si>
  <si>
    <t>SHRIMP &amp; SCALLOP SKWR</t>
  </si>
  <si>
    <t>China</t>
  </si>
  <si>
    <t>'10068689108773</t>
  </si>
  <si>
    <t>SHRIMP SKEWER 31/40</t>
  </si>
  <si>
    <t>6/756 GR</t>
  </si>
  <si>
    <t>SOUPS</t>
  </si>
  <si>
    <t>BASES 20906</t>
  </si>
  <si>
    <t>'10041224876108</t>
  </si>
  <si>
    <t>PASTE MISO JAPNSE WHT</t>
  </si>
  <si>
    <t>10/1 KG</t>
  </si>
  <si>
    <t>FROZEN 20901</t>
  </si>
  <si>
    <t>'10063211120605</t>
  </si>
  <si>
    <t>SOUP BUTTERNUT SQUASH</t>
  </si>
  <si>
    <t>3X4 LB</t>
  </si>
  <si>
    <t>EATSMRT</t>
  </si>
  <si>
    <t>'10063211194668</t>
  </si>
  <si>
    <t>SOUP BEEF NDLE</t>
  </si>
  <si>
    <t>4/8 LB</t>
  </si>
  <si>
    <t>EATING SMA</t>
  </si>
  <si>
    <t>'10063211194675</t>
  </si>
  <si>
    <t>SOUP CHICKEN NDLE</t>
  </si>
  <si>
    <t>4X8LB</t>
  </si>
  <si>
    <t>'10063211194743</t>
  </si>
  <si>
    <t>SOUP CREAM OF POTATO</t>
  </si>
  <si>
    <t>'10063211194781</t>
  </si>
  <si>
    <t>SOUP MINESTRONE</t>
  </si>
  <si>
    <t>'10063211194811</t>
  </si>
  <si>
    <t>SOUP VEGETABLE</t>
  </si>
  <si>
    <t>CAMPBELL</t>
  </si>
  <si>
    <t>'10063211244547</t>
  </si>
  <si>
    <t>SOUP ITALIAN WEDDING CONDENSED</t>
  </si>
  <si>
    <t>3X1.81 KG</t>
  </si>
  <si>
    <t>'10063211244639</t>
  </si>
  <si>
    <t>SOUP BASE VIETNAMESE PHO</t>
  </si>
  <si>
    <t>4/4 LB</t>
  </si>
  <si>
    <t>'10063211248613</t>
  </si>
  <si>
    <t>SOUP BISQUE TOMATO &amp; BASIL</t>
  </si>
  <si>
    <t>3X1.81KG</t>
  </si>
  <si>
    <t>KNORR</t>
  </si>
  <si>
    <t>'10063350145460</t>
  </si>
  <si>
    <t>BASE CHICKEN LIQ CONC PRO GF</t>
  </si>
  <si>
    <t>4X946ML</t>
  </si>
  <si>
    <t>'10063350145477</t>
  </si>
  <si>
    <t>BASE BEEF LIQUID CONC PRO GF</t>
  </si>
  <si>
    <t>'10063350145484</t>
  </si>
  <si>
    <t>BASE VEGETABLE LIQ CONC PRO GF</t>
  </si>
  <si>
    <t>4/946 ML</t>
  </si>
  <si>
    <t>DRY SOUP MIXES 20906</t>
  </si>
  <si>
    <t>'10068400241680</t>
  </si>
  <si>
    <t>SOUP CREAM OF CHICKEN</t>
  </si>
  <si>
    <t>4/647 GR</t>
  </si>
  <si>
    <t>'10068400243028</t>
  </si>
  <si>
    <t>SOUP LOUISIANA CHICKEN GUMBO</t>
  </si>
  <si>
    <t>4/479 GR</t>
  </si>
  <si>
    <t>'10068400243196</t>
  </si>
  <si>
    <t>SOUP SMOKED TURKEY W/WILD RICE</t>
  </si>
  <si>
    <t>4/326GM</t>
  </si>
  <si>
    <t>'10068400252891</t>
  </si>
  <si>
    <t>SOUP CAULIFLOWER &amp; CHEESE</t>
  </si>
  <si>
    <t>4/531GM</t>
  </si>
  <si>
    <t>'10068400252907</t>
  </si>
  <si>
    <t>SOUP THAI CURRY CHKN W/RICE GF</t>
  </si>
  <si>
    <t>4/583 GR</t>
  </si>
  <si>
    <t>'10068400253003</t>
  </si>
  <si>
    <t>SOUP CHICKEN NOODLE W/ A TWIST</t>
  </si>
  <si>
    <t>4X378G</t>
  </si>
  <si>
    <t>'10068400253331</t>
  </si>
  <si>
    <t>SOUP VEGETABLE FLORENTINE</t>
  </si>
  <si>
    <t>4X449G</t>
  </si>
  <si>
    <t>'10068400253515</t>
  </si>
  <si>
    <t>SOUP ITALIAN WEDDING</t>
  </si>
  <si>
    <t>4/515GR</t>
  </si>
  <si>
    <t>'10068400253966</t>
  </si>
  <si>
    <t>4X423G</t>
  </si>
  <si>
    <t>'10068400253973</t>
  </si>
  <si>
    <t>SOUP CHICKEN NOODLE</t>
  </si>
  <si>
    <t>4/378 GM</t>
  </si>
  <si>
    <t>'10068400253980</t>
  </si>
  <si>
    <t>SOUP VEGETABLE BEEF &amp; BARLEY</t>
  </si>
  <si>
    <t>4/411 GR</t>
  </si>
  <si>
    <t>'10068400267109</t>
  </si>
  <si>
    <t>SOUP LENTIL &amp; ROASTED GARLIC</t>
  </si>
  <si>
    <t>4/860 GR</t>
  </si>
  <si>
    <t>'10068400267284</t>
  </si>
  <si>
    <t>SOUP CRMY TOM &amp; RED PEPPER GF</t>
  </si>
  <si>
    <t>4X486G</t>
  </si>
  <si>
    <t>'10068400267383</t>
  </si>
  <si>
    <t>SOUP CREAM OF POTATO &amp; LEEK GF</t>
  </si>
  <si>
    <t>4X730G</t>
  </si>
  <si>
    <t>'10068400267390</t>
  </si>
  <si>
    <t>SOUP HARVEST VEGETABLE GF</t>
  </si>
  <si>
    <t>4/334 GR</t>
  </si>
  <si>
    <t>'10068400267444</t>
  </si>
  <si>
    <t>SOUP CREAM OF MUSHROOM GF</t>
  </si>
  <si>
    <t>4X555G</t>
  </si>
  <si>
    <t>'10068400267710</t>
  </si>
  <si>
    <t>SOUP BROCCOLI CHEDDAR GF</t>
  </si>
  <si>
    <t>4/595GR</t>
  </si>
  <si>
    <t>SPICES</t>
  </si>
  <si>
    <t>SALT BULK 20906</t>
  </si>
  <si>
    <t>DIAMOND CR</t>
  </si>
  <si>
    <t>'10013600020016</t>
  </si>
  <si>
    <t>SALT COARSE KOSHER</t>
  </si>
  <si>
    <t>12/3 LB</t>
  </si>
  <si>
    <t>SHAKERS,SALT/PEPPER 20906</t>
  </si>
  <si>
    <t>'50719098150492</t>
  </si>
  <si>
    <t>SHAKER DISP SALT</t>
  </si>
  <si>
    <t>48X4Z</t>
  </si>
  <si>
    <t>'50719098153349</t>
  </si>
  <si>
    <t>PEPPER SHAKER DISPOS</t>
  </si>
  <si>
    <t>48X1.5Z</t>
  </si>
  <si>
    <t xml:space="preserve">CANADIAN SALT COMPANY              </t>
  </si>
  <si>
    <t>WINDSOR</t>
  </si>
  <si>
    <t>'00066010009082</t>
  </si>
  <si>
    <t>SALT FINE HI-GRADE</t>
  </si>
  <si>
    <t>'10066010070379</t>
  </si>
  <si>
    <t>12/1.36KG</t>
  </si>
  <si>
    <t>CHOPPED GARLIC 20906</t>
  </si>
  <si>
    <t>DERLEA BRAND FOODS INC.</t>
  </si>
  <si>
    <t>'00074865885775</t>
  </si>
  <si>
    <t>GARLIC CHOPPED IN OIL CDN</t>
  </si>
  <si>
    <t>SEASONINGS 20906</t>
  </si>
  <si>
    <t>'00066200030711</t>
  </si>
  <si>
    <t>ONION CHOPPED DEHYDRATED</t>
  </si>
  <si>
    <t>1.8 KG</t>
  </si>
  <si>
    <t>'00066200030858</t>
  </si>
  <si>
    <t>SPICE STEAK MONTREAL</t>
  </si>
  <si>
    <t>3.4 KG</t>
  </si>
  <si>
    <t>'00066200031053</t>
  </si>
  <si>
    <t>SPICE THYME LEAVES</t>
  </si>
  <si>
    <t>745GR</t>
  </si>
  <si>
    <t>'00074865857185</t>
  </si>
  <si>
    <t>SPICE CHILI PWDR CDN</t>
  </si>
  <si>
    <t>'00074865857192</t>
  </si>
  <si>
    <t>SPICE GARLIC POWDER CDN</t>
  </si>
  <si>
    <t>2.1 KG</t>
  </si>
  <si>
    <t>'00074865857208</t>
  </si>
  <si>
    <t>SPICE GARLIC GRANULATED CDN</t>
  </si>
  <si>
    <t>3.2 KG</t>
  </si>
  <si>
    <t>'00074865857239</t>
  </si>
  <si>
    <t>SPICE OREGANO LEAVES CDN</t>
  </si>
  <si>
    <t>650 GR</t>
  </si>
  <si>
    <t>PEPPER BULK 20906</t>
  </si>
  <si>
    <t>'00074865857253</t>
  </si>
  <si>
    <t>SPICE PEPPER BLK GRND CDN</t>
  </si>
  <si>
    <t>'00074865904629</t>
  </si>
  <si>
    <t>SPICE ONION PWDR GRANULATD CDN</t>
  </si>
  <si>
    <t>2.7 KG</t>
  </si>
  <si>
    <t>'00074865904636</t>
  </si>
  <si>
    <t>SPICE PEPPER RED CRSHD CDN</t>
  </si>
  <si>
    <t>1.6 KG</t>
  </si>
  <si>
    <t>'00074865904643</t>
  </si>
  <si>
    <t>SPICE PAPRIKA SPAN CDN</t>
  </si>
  <si>
    <t>'00074865904674</t>
  </si>
  <si>
    <t>SPICE BAY LEAVES WHL CDN</t>
  </si>
  <si>
    <t>284 G</t>
  </si>
  <si>
    <t>EXTRACTS 20906</t>
  </si>
  <si>
    <t>'10066200050846</t>
  </si>
  <si>
    <t>EXTRACT VANILLA ARTIF</t>
  </si>
  <si>
    <t>4/4 L</t>
  </si>
  <si>
    <t>'10066200911482</t>
  </si>
  <si>
    <t>SPICE CUMIN SEED WHL</t>
  </si>
  <si>
    <t>'10066200911680</t>
  </si>
  <si>
    <t>SEASONING CAJUN SPICE ONE STEP</t>
  </si>
  <si>
    <t>580GM</t>
  </si>
  <si>
    <t>MCCORMK</t>
  </si>
  <si>
    <t>'10066200911697</t>
  </si>
  <si>
    <t>SPICE GARLIC &amp; PPR RSTD</t>
  </si>
  <si>
    <t>12/660 GR</t>
  </si>
  <si>
    <t>'10066200911710</t>
  </si>
  <si>
    <t>SEASONING ITALIAN</t>
  </si>
  <si>
    <t>12x 510 GM</t>
  </si>
  <si>
    <t>'10066200911857</t>
  </si>
  <si>
    <t>SPICE ALLSPICE GRND</t>
  </si>
  <si>
    <t>12/475 GR</t>
  </si>
  <si>
    <t>SC</t>
  </si>
  <si>
    <t>MCCORMICK</t>
  </si>
  <si>
    <t>'10066200912205</t>
  </si>
  <si>
    <t>SPICE FENNEL SEED</t>
  </si>
  <si>
    <t>12/450G</t>
  </si>
  <si>
    <t>'10066200912328</t>
  </si>
  <si>
    <t>SPICE MUSTARD SEED</t>
  </si>
  <si>
    <t>750GR</t>
  </si>
  <si>
    <t>'10066200912496</t>
  </si>
  <si>
    <t>SPICE PICKLING</t>
  </si>
  <si>
    <t>475 GM</t>
  </si>
  <si>
    <t>'10066200912632</t>
  </si>
  <si>
    <t>SPICE TURMERIC GRND</t>
  </si>
  <si>
    <t>12/454 GR</t>
  </si>
  <si>
    <t>'10066200912694</t>
  </si>
  <si>
    <t>SPICE CORIANDER GRND</t>
  </si>
  <si>
    <t>'10066200912908</t>
  </si>
  <si>
    <t>SPICE POPPY SEED</t>
  </si>
  <si>
    <t>640GR</t>
  </si>
  <si>
    <t>'10066200915336</t>
  </si>
  <si>
    <t>SEASONING JERK CARIBBN</t>
  </si>
  <si>
    <t>12/510 GR</t>
  </si>
  <si>
    <t>'10074865448670</t>
  </si>
  <si>
    <t>SPICE BASIL LEAVES CDN</t>
  </si>
  <si>
    <t>12/190 GR</t>
  </si>
  <si>
    <t>'10074865448694</t>
  </si>
  <si>
    <t>SPICE CELERY SALT CDN</t>
  </si>
  <si>
    <t>12/900 GR</t>
  </si>
  <si>
    <t>'10074865448700</t>
  </si>
  <si>
    <t>12/600 G</t>
  </si>
  <si>
    <t>'10074865448762</t>
  </si>
  <si>
    <t>SPICE CINNAMON GRND CDN</t>
  </si>
  <si>
    <t>12/550 G</t>
  </si>
  <si>
    <t>'10074865448779</t>
  </si>
  <si>
    <t>SPICE CUMIN GRND CDN</t>
  </si>
  <si>
    <t>12/425 GR</t>
  </si>
  <si>
    <t>'10074865448786</t>
  </si>
  <si>
    <t>SPICE CURRY PWDR CDN</t>
  </si>
  <si>
    <t>12/520 GR</t>
  </si>
  <si>
    <t>'10074865448830</t>
  </si>
  <si>
    <t>'10074865448854</t>
  </si>
  <si>
    <t>SPICE PARSLEY FLAKES CDN</t>
  </si>
  <si>
    <t>12/85 GR</t>
  </si>
  <si>
    <t>'10074865448861</t>
  </si>
  <si>
    <t>12/540 GR</t>
  </si>
  <si>
    <t>'10074865448885</t>
  </si>
  <si>
    <t>SPICE PEPPER RED CRSHED CDN</t>
  </si>
  <si>
    <t>12/350 GR</t>
  </si>
  <si>
    <t>'10074865448908</t>
  </si>
  <si>
    <t>SPICE ROSEMARY LEAVES CDN</t>
  </si>
  <si>
    <t>12/275 GR</t>
  </si>
  <si>
    <t>'10074865581742</t>
  </si>
  <si>
    <t>'10074865814284</t>
  </si>
  <si>
    <t>SEASONING CAJUN CDN</t>
  </si>
  <si>
    <t>12/675 GR</t>
  </si>
  <si>
    <t>'10074865817247</t>
  </si>
  <si>
    <t>SEASONING LEMON PEPPR CDN</t>
  </si>
  <si>
    <t>12/825 GR</t>
  </si>
  <si>
    <t>'10074865817278</t>
  </si>
  <si>
    <t>SPICE PEPPER CAYENNE CDN</t>
  </si>
  <si>
    <t>'10074865904442</t>
  </si>
  <si>
    <t>SEASONING ITALIAN CDN</t>
  </si>
  <si>
    <t>12/225 GR</t>
  </si>
  <si>
    <t>'10074865904480</t>
  </si>
  <si>
    <t>SPICE NUTMEG GRND CDN</t>
  </si>
  <si>
    <t>12/525 GR</t>
  </si>
  <si>
    <t>'10074865904527</t>
  </si>
  <si>
    <t>SPICE OREGANO GRND CDN</t>
  </si>
  <si>
    <t>'10074865947265</t>
  </si>
  <si>
    <t>SPICE THYME LEAVES CDN</t>
  </si>
  <si>
    <t>12/175 GR</t>
  </si>
  <si>
    <t>'10074865956083</t>
  </si>
  <si>
    <t>SPICE STEAK MONTREAL CDN</t>
  </si>
  <si>
    <t>12/738 GR</t>
  </si>
  <si>
    <t>'10734730022137</t>
  </si>
  <si>
    <t>SPICE BLEND MONTREAL CHKN CAN</t>
  </si>
  <si>
    <t>12/710 GR</t>
  </si>
  <si>
    <t>'20066200010441</t>
  </si>
  <si>
    <t>SPICE TANDOORI MASALA</t>
  </si>
  <si>
    <t>12/503 GM</t>
  </si>
  <si>
    <t>MARINADE/RUB 20906</t>
  </si>
  <si>
    <t>PATAK</t>
  </si>
  <si>
    <t>'05011308109376</t>
  </si>
  <si>
    <t>PASTE CURRY TANDOORI</t>
  </si>
  <si>
    <t>THAIKIT</t>
  </si>
  <si>
    <t>'20737628011210</t>
  </si>
  <si>
    <t>CURRY PASTE RED</t>
  </si>
  <si>
    <t>4/992ML</t>
  </si>
  <si>
    <t xml:space="preserve">TULKOFF PRODUCTS INC.              </t>
  </si>
  <si>
    <t>'10074865160459</t>
  </si>
  <si>
    <t>GARLIC CHOPPED IN OIL</t>
  </si>
  <si>
    <t>6/32 OZ</t>
  </si>
  <si>
    <t>PEPPER PORTIONS 20906</t>
  </si>
  <si>
    <t>'00074865557764</t>
  </si>
  <si>
    <t>SPICE PEPPER PAC CANADA</t>
  </si>
  <si>
    <t>6000CT</t>
  </si>
  <si>
    <t>Pepper packed in Canada</t>
  </si>
  <si>
    <t>SALT PORTION 20906</t>
  </si>
  <si>
    <t>'00074865557771</t>
  </si>
  <si>
    <t>SALT PACKET CANADA</t>
  </si>
  <si>
    <t>Manufactured &amp; Packaged in ONTARIO</t>
  </si>
  <si>
    <t>SUGAR</t>
  </si>
  <si>
    <t>SUBSTITUTE.P.C. 20906</t>
  </si>
  <si>
    <t>HEARTLAND FOOD PRODUCTS</t>
  </si>
  <si>
    <t>SPLEND</t>
  </si>
  <si>
    <t>'10722776200206</t>
  </si>
  <si>
    <t>SUGAR SUBSTITUTE SPLENDA</t>
  </si>
  <si>
    <t>1/2000EA</t>
  </si>
  <si>
    <t>WHITE 20906</t>
  </si>
  <si>
    <t>LANTIC INC.</t>
  </si>
  <si>
    <t>LANTIC</t>
  </si>
  <si>
    <t>'00058891102006</t>
  </si>
  <si>
    <t>SUGAR GRANULATED FINE</t>
  </si>
  <si>
    <t>ICING 20906</t>
  </si>
  <si>
    <t>'10058891502612</t>
  </si>
  <si>
    <t>SUGAR ICING</t>
  </si>
  <si>
    <t>20/1 KG</t>
  </si>
  <si>
    <t>YELLOW / BROWN 20906</t>
  </si>
  <si>
    <t>'10058891602329</t>
  </si>
  <si>
    <t>SUGAR BROWN YEL BRILLIANT</t>
  </si>
  <si>
    <t>10/2 KG</t>
  </si>
  <si>
    <t>'00058891829002</t>
  </si>
  <si>
    <t>SUGAR SUB STEVIA PKT SWEETENER</t>
  </si>
  <si>
    <t>500/1.8 GR</t>
  </si>
  <si>
    <t>PORTION CONTROL 20906</t>
  </si>
  <si>
    <t>SERENE</t>
  </si>
  <si>
    <t>'00074865908429</t>
  </si>
  <si>
    <t>SUGAR PACKET INDIV LANTIC</t>
  </si>
  <si>
    <t>2000/7GR</t>
  </si>
  <si>
    <t>'10058891936028</t>
  </si>
  <si>
    <t>SUGAR PAC WHT ENVL HERTG</t>
  </si>
  <si>
    <t>PORTION SUGAR-BROWN/RAW 20906</t>
  </si>
  <si>
    <t>'10074865942017</t>
  </si>
  <si>
    <t>SUGAR PACKET RAW CANADA LANTIC</t>
  </si>
  <si>
    <t>1000/3.5 GR</t>
  </si>
  <si>
    <t>REDPATH SUGARS</t>
  </si>
  <si>
    <t>REDPATH</t>
  </si>
  <si>
    <t>'00062847130111</t>
  </si>
  <si>
    <t>SUGAR GRANULATED FINE PAPR</t>
  </si>
  <si>
    <t>BA</t>
  </si>
  <si>
    <t>'00062847405608</t>
  </si>
  <si>
    <t>SUGAR PACKET RAW</t>
  </si>
  <si>
    <t>3.5GM X 1000</t>
  </si>
  <si>
    <t>'00062847406322</t>
  </si>
  <si>
    <t>SUGAR PACKET 3.5 GRAM X 2000CT</t>
  </si>
  <si>
    <t>'00062847632691</t>
  </si>
  <si>
    <t>SUGAR BROWN PACKETS</t>
  </si>
  <si>
    <t>REDPA</t>
  </si>
  <si>
    <t>'10062847210049</t>
  </si>
  <si>
    <t>SUGAR GRANULATED WHT</t>
  </si>
  <si>
    <t>4/4KG</t>
  </si>
  <si>
    <t>RED PATH</t>
  </si>
  <si>
    <t>'10062847510705</t>
  </si>
  <si>
    <t>10 x 1kg</t>
  </si>
  <si>
    <t>'10062847610634</t>
  </si>
  <si>
    <t>SUGAR BROWN GOLDEN YEL</t>
  </si>
  <si>
    <t>SUBSTITUTE 20906</t>
  </si>
  <si>
    <t>SUGTWIN</t>
  </si>
  <si>
    <t>'00605021511827</t>
  </si>
  <si>
    <t>SUGAR SUBSTITUTE SUCRALOSE</t>
  </si>
  <si>
    <t>1000CT</t>
  </si>
  <si>
    <t>SUGAR TWIN</t>
  </si>
  <si>
    <t>'10605021971741</t>
  </si>
  <si>
    <t>SUGAR SUBSTITUTE SUGAR TWIN LC</t>
  </si>
  <si>
    <t>4X250UN</t>
  </si>
  <si>
    <t>LIPTON</t>
  </si>
  <si>
    <t>'10605021971833</t>
  </si>
  <si>
    <t>SUGAR SUBSTITUTE S/TWIN ORIGIN</t>
  </si>
  <si>
    <t>3/1000 PK</t>
  </si>
  <si>
    <t>SYRUPS</t>
  </si>
  <si>
    <t>PURE MAPLE SYRUP 20906</t>
  </si>
  <si>
    <t xml:space="preserve">BEE KIST HONEY                     </t>
  </si>
  <si>
    <t>MPL TRT</t>
  </si>
  <si>
    <t>'10056183540007</t>
  </si>
  <si>
    <t>SYRUP MAPLE PURE</t>
  </si>
  <si>
    <t>PANCAKE-PORTIONS 20906</t>
  </si>
  <si>
    <t>HSE REC</t>
  </si>
  <si>
    <t>'00734730123912</t>
  </si>
  <si>
    <t>SYRUP PANCAKE NEW CDN</t>
  </si>
  <si>
    <t>200/16 ML</t>
  </si>
  <si>
    <t>BULK-ALL 20906</t>
  </si>
  <si>
    <t>'10062802420933</t>
  </si>
  <si>
    <t>TOPPING STRAWBERRY CLS</t>
  </si>
  <si>
    <t>PANCAKE-BULK 20906</t>
  </si>
  <si>
    <t>AUNTMBL</t>
  </si>
  <si>
    <t>'10062802600717</t>
  </si>
  <si>
    <t>SYRUP PANCAKE</t>
  </si>
  <si>
    <t>SWISTRT</t>
  </si>
  <si>
    <t>'10062802600816</t>
  </si>
  <si>
    <t>KITCHEN</t>
  </si>
  <si>
    <t>'10062802601219</t>
  </si>
  <si>
    <t>SYRUP PANCAKE MAPLE</t>
  </si>
  <si>
    <t>CORN SYRUP 20906</t>
  </si>
  <si>
    <t>'10062802605729</t>
  </si>
  <si>
    <t>SYRUP CORN GOLDEN</t>
  </si>
  <si>
    <t>'10074865905050</t>
  </si>
  <si>
    <t>SYRUP PANCAKE &amp; WFFL</t>
  </si>
  <si>
    <t>2/4 LTR.</t>
  </si>
  <si>
    <t>TEA</t>
  </si>
  <si>
    <t>'10060731308223</t>
  </si>
  <si>
    <t>TEA BAG 4STAR TAGGED 1 CUP</t>
  </si>
  <si>
    <t>5/200 CT</t>
  </si>
  <si>
    <t>'10041000001373</t>
  </si>
  <si>
    <t>TEA HERBAL VARIETY</t>
  </si>
  <si>
    <t>6/28 CT</t>
  </si>
  <si>
    <t>RED ROSE</t>
  </si>
  <si>
    <t>'10068400430701</t>
  </si>
  <si>
    <t>TEA BAG 1 CUP TAGGED 10X100 CT</t>
  </si>
  <si>
    <t>10X100UN</t>
  </si>
  <si>
    <t>TAZOS</t>
  </si>
  <si>
    <t>'30794522200109</t>
  </si>
  <si>
    <t>TEA BAG MINT REFRESH</t>
  </si>
  <si>
    <t>6X24 CT</t>
  </si>
  <si>
    <t>TAZO</t>
  </si>
  <si>
    <t>'30794522200208</t>
  </si>
  <si>
    <t>TEA BAG CHAMOMILE BLEND CALM</t>
  </si>
  <si>
    <t>6/24 CT</t>
  </si>
  <si>
    <t>'30794522200307</t>
  </si>
  <si>
    <t>TEA BAG ORANGE WILD SWEET</t>
  </si>
  <si>
    <t>'30794522200406</t>
  </si>
  <si>
    <t>TEA BAG TROPICAL PASSION</t>
  </si>
  <si>
    <t>'30794522200604</t>
  </si>
  <si>
    <t>TEA BAG GREEN ZEN</t>
  </si>
  <si>
    <t>'30794522200703</t>
  </si>
  <si>
    <t>TEA BAG AWAKE</t>
  </si>
  <si>
    <t>'30794522200802</t>
  </si>
  <si>
    <t>TEA BAG EARL GREY</t>
  </si>
  <si>
    <t>'30794522201304</t>
  </si>
  <si>
    <t>TEA GREEN TIPS CHINA</t>
  </si>
  <si>
    <t>'30794522210108</t>
  </si>
  <si>
    <t>TEA BAG CHAI ORGANIC</t>
  </si>
  <si>
    <t>'30794522212003</t>
  </si>
  <si>
    <t>TEA BAG BERRY BLOSSOM WHITE</t>
  </si>
  <si>
    <t>'40762111948319</t>
  </si>
  <si>
    <t>TEA CONC CHAI CN 32 OZ</t>
  </si>
  <si>
    <t>6X946ML</t>
  </si>
  <si>
    <t>'10041000001168</t>
  </si>
  <si>
    <t>TEA ENGLISH BREAKFAST</t>
  </si>
  <si>
    <t>RAINFOREST ALLIANCE (RA)</t>
  </si>
  <si>
    <t>6X28</t>
  </si>
  <si>
    <t>'10041000102520</t>
  </si>
  <si>
    <t>TEA JASMINE GREEN</t>
  </si>
  <si>
    <t>'10041000206655</t>
  </si>
  <si>
    <t>TEA HOT BAG GREEN SPCLTY ENV</t>
  </si>
  <si>
    <t>REDROSE</t>
  </si>
  <si>
    <t>'10068400022173</t>
  </si>
  <si>
    <t>TEA BAG ENVELOPE 4 STAR 1CUP</t>
  </si>
  <si>
    <t>10/100 CT</t>
  </si>
  <si>
    <t>THERAPEUTIC PRODUCTS</t>
  </si>
  <si>
    <t>FORTIFIED BEVERAGES 20600</t>
  </si>
  <si>
    <t>C PWR VAN2</t>
  </si>
  <si>
    <t>'00811620020220</t>
  </si>
  <si>
    <t>C PWR BAN2</t>
  </si>
  <si>
    <t>'00811620020237</t>
  </si>
  <si>
    <t>VEAL</t>
  </si>
  <si>
    <t>MONTPAK INC</t>
  </si>
  <si>
    <t>'00074865965798</t>
  </si>
  <si>
    <t>VEAL GROUND LEAN</t>
  </si>
  <si>
    <t>VEGETABLES</t>
  </si>
  <si>
    <t>CANNED 20906</t>
  </si>
  <si>
    <t>'10041224457826</t>
  </si>
  <si>
    <t>PEPPER CHIPOTLE IN ADOBO SAUCE</t>
  </si>
  <si>
    <t>12/7 OZ</t>
  </si>
  <si>
    <t>ARTHUR ROGERS AND ASSOC.INC</t>
  </si>
  <si>
    <t>BANQUET</t>
  </si>
  <si>
    <t>'10055710072813</t>
  </si>
  <si>
    <t>PEPPER SWEET RED RSTD</t>
  </si>
  <si>
    <t>6X2.42LB</t>
  </si>
  <si>
    <t>PV00921</t>
  </si>
  <si>
    <t>'10732062126110</t>
  </si>
  <si>
    <t>TOMATOES DICED 3/8"</t>
  </si>
  <si>
    <t>FROZEN - REGULAR 20902</t>
  </si>
  <si>
    <t>ARCGARD</t>
  </si>
  <si>
    <t>'10055686255005</t>
  </si>
  <si>
    <t>CORN WHL KERNAL FCY</t>
  </si>
  <si>
    <t>ON - POO&amp;POP:ON/QC - POO&amp;POP:QC</t>
  </si>
  <si>
    <t>'10055686255043</t>
  </si>
  <si>
    <t>PEA GREEN ASST FCY</t>
  </si>
  <si>
    <t>'10055686547032</t>
  </si>
  <si>
    <t>VEGETABLE MIX SUNRISE IQF</t>
  </si>
  <si>
    <t>ON - POO:Can,POP:ON/QC - POO&amp;POP:QC</t>
  </si>
  <si>
    <t>'10074865473368</t>
  </si>
  <si>
    <t>CORN WHL KERNEL</t>
  </si>
  <si>
    <t>'10055686501195</t>
  </si>
  <si>
    <t>VEGETABLE MIX CALIFORNIAN</t>
  </si>
  <si>
    <t>ON - POP:ON/QC - POO&amp;POP:QC</t>
  </si>
  <si>
    <t>'10055686583009</t>
  </si>
  <si>
    <t>VEGETABLE MIX ITAL FCY</t>
  </si>
  <si>
    <t>ON - POP:ON/QC - POP:QC</t>
  </si>
  <si>
    <t>'10055686584006</t>
  </si>
  <si>
    <t>VEGETABLE MIX ORIENTAL</t>
  </si>
  <si>
    <t>'10055686587021</t>
  </si>
  <si>
    <t>VEGETABLE MIX SCDNVN</t>
  </si>
  <si>
    <t>ARCTIC</t>
  </si>
  <si>
    <t>'10055686589506</t>
  </si>
  <si>
    <t>VEGETABLE MIX MIREPOIX</t>
  </si>
  <si>
    <t>6X2K</t>
  </si>
  <si>
    <t>'10074865911167</t>
  </si>
  <si>
    <t>SQUASH BUTTERNUT DICED CAN</t>
  </si>
  <si>
    <t>CNND CORN/BEANS/BEETS/PEA&amp;CARROTS 20906</t>
  </si>
  <si>
    <t>'10055686100114</t>
  </si>
  <si>
    <t>BEET DICED</t>
  </si>
  <si>
    <t>BONDUELLE</t>
  </si>
  <si>
    <t>'10055686100121</t>
  </si>
  <si>
    <t>BEET SLICED</t>
  </si>
  <si>
    <t>6X2.84L</t>
  </si>
  <si>
    <t>CANNED BEANS 20906</t>
  </si>
  <si>
    <t>'10078982001565</t>
  </si>
  <si>
    <t>BEAN KIDNEY DK RED CANADN</t>
  </si>
  <si>
    <t>6/100oz</t>
  </si>
  <si>
    <t>'10078982001619</t>
  </si>
  <si>
    <t>BEAN GARBANZO CHICKPEAS CANADA</t>
  </si>
  <si>
    <t>'40055686533005</t>
  </si>
  <si>
    <t>BEAN FRENCH CUT GREEN</t>
  </si>
  <si>
    <t>9/1 KG</t>
  </si>
  <si>
    <t>BONDUEL</t>
  </si>
  <si>
    <t>'10055686100701</t>
  </si>
  <si>
    <t>BEAN WHITE KIDNEY</t>
  </si>
  <si>
    <t>24/540 ML</t>
  </si>
  <si>
    <t>'10055686107137</t>
  </si>
  <si>
    <t>BEAN WHL EDAMAME SHELLED</t>
  </si>
  <si>
    <t>4/2 KG</t>
  </si>
  <si>
    <t>BONDUE</t>
  </si>
  <si>
    <t>'10055686107205</t>
  </si>
  <si>
    <t>VEGETABLE BLEND FUSION MIX</t>
  </si>
  <si>
    <t>4/2KG</t>
  </si>
  <si>
    <t>'10055686907324</t>
  </si>
  <si>
    <t>4/4.4 LB</t>
  </si>
  <si>
    <t>'00074865789868</t>
  </si>
  <si>
    <t>'10074865735893</t>
  </si>
  <si>
    <t>CORN BABY CUT THAILAND- CANADA</t>
  </si>
  <si>
    <t>6/#10</t>
  </si>
  <si>
    <t>ROASTED / GRILLED 20906</t>
  </si>
  <si>
    <t>'10734730523559</t>
  </si>
  <si>
    <t>PEPPER RED RSTD WHL</t>
  </si>
  <si>
    <t>6/2.42LT</t>
  </si>
  <si>
    <t>'10067261252415</t>
  </si>
  <si>
    <t>BEAN LENTIL RED</t>
  </si>
  <si>
    <t>'10067261256130</t>
  </si>
  <si>
    <t>BEAN RED LENTIL DRIED</t>
  </si>
  <si>
    <t>'10734730621002</t>
  </si>
  <si>
    <t>BARLEY POT</t>
  </si>
  <si>
    <t>'10734730621132</t>
  </si>
  <si>
    <t>BEAN LENTIL GREEN</t>
  </si>
  <si>
    <t>'10793569000495</t>
  </si>
  <si>
    <t>PEPPER JALAPENO SLI</t>
  </si>
  <si>
    <t xml:space="preserve">HARVEST-PAC PRODUCTS INC.          </t>
  </si>
  <si>
    <t>HARVPAK</t>
  </si>
  <si>
    <t>'10625552000031</t>
  </si>
  <si>
    <t>PUMPKIN PUREE</t>
  </si>
  <si>
    <t>FROZEN - COOKED 20902</t>
  </si>
  <si>
    <t>WEL PAK</t>
  </si>
  <si>
    <t>'10011152251001</t>
  </si>
  <si>
    <t>BEAN SOY EDAMAME</t>
  </si>
  <si>
    <t>20/454 GM</t>
  </si>
  <si>
    <t>PROCESSED TOMATO PRODUCTS RETAIL PACK 20906</t>
  </si>
  <si>
    <t>'10057000003781</t>
  </si>
  <si>
    <t>TOMATO PASTE</t>
  </si>
  <si>
    <t>24/369 ML</t>
  </si>
  <si>
    <t>ONION RINGS 20902</t>
  </si>
  <si>
    <t>'10055773823124</t>
  </si>
  <si>
    <t>ONION RING BTRD BFEATR</t>
  </si>
  <si>
    <t>'00055773002614</t>
  </si>
  <si>
    <t>ONION RING TANGLERS SLIVERS</t>
  </si>
  <si>
    <t>6/2LB</t>
  </si>
  <si>
    <t>BATTERED/BREADED 20902</t>
  </si>
  <si>
    <t>'00055773002911</t>
  </si>
  <si>
    <t>CAULIFLOWER BATTER BITES</t>
  </si>
  <si>
    <t>'10055900003788</t>
  </si>
  <si>
    <t>BEAN BLACK</t>
  </si>
  <si>
    <t>'10055900003917</t>
  </si>
  <si>
    <t>BEAN CHICKPEA</t>
  </si>
  <si>
    <t>'10055900003924</t>
  </si>
  <si>
    <t>BEAN KIDNEY RED</t>
  </si>
  <si>
    <t>PROCESSED TOMATO PRODUCTS FS PACK 20906</t>
  </si>
  <si>
    <t>'10055900004136</t>
  </si>
  <si>
    <t>TOMATO CRUSHED</t>
  </si>
  <si>
    <t>'10055900004402</t>
  </si>
  <si>
    <t>PASTE TOMATO</t>
  </si>
  <si>
    <t>'10055900007601</t>
  </si>
  <si>
    <t>TOMATO DICED IN JUICE</t>
  </si>
  <si>
    <t>'20066942301470</t>
  </si>
  <si>
    <t>CHESTNUT WATER SLICED</t>
  </si>
  <si>
    <t>'20066942301883</t>
  </si>
  <si>
    <t>ARTICHOKE HEART QUARTERS</t>
  </si>
  <si>
    <t>6/3 KG</t>
  </si>
  <si>
    <t>'20066942339312</t>
  </si>
  <si>
    <t>PEPPER ROASTED FIRE RED</t>
  </si>
  <si>
    <t>'20066942301012</t>
  </si>
  <si>
    <t>CORN BABY CUT</t>
  </si>
  <si>
    <t>6X100Z</t>
  </si>
  <si>
    <t>WIENERS</t>
  </si>
  <si>
    <t>INCH (7) 20901</t>
  </si>
  <si>
    <t>LESTER'S FOODS LIMITED</t>
  </si>
  <si>
    <t>LESTER</t>
  </si>
  <si>
    <t>'10057730021680</t>
  </si>
  <si>
    <t>FRANK ALL BEEF WIENER 7IN 5/LB</t>
  </si>
  <si>
    <t>LESTER'S</t>
  </si>
  <si>
    <t>'20057730020673</t>
  </si>
  <si>
    <t>FRANK ALL-MEAT HOT DOG 5.5# 7"</t>
  </si>
  <si>
    <t>2X3KG</t>
  </si>
  <si>
    <t>YOGURT</t>
  </si>
  <si>
    <t>GREEK YOGURT 20904</t>
  </si>
  <si>
    <t>DANONE CANADA INC.</t>
  </si>
  <si>
    <t>OIKOS</t>
  </si>
  <si>
    <t>'10056800664819</t>
  </si>
  <si>
    <t>YOGURT PLAIN GREEK 0%</t>
  </si>
  <si>
    <t>milk origin: QC/ON; other ingredients: INTL</t>
  </si>
  <si>
    <t>'10056800677161</t>
  </si>
  <si>
    <t>YOGURT PLAIN OIKOS 2% GREEK</t>
  </si>
  <si>
    <t>6/500GR</t>
  </si>
  <si>
    <t>'10056800677178</t>
  </si>
  <si>
    <t>YOGURT VANILLA OIKOS 2% GREEK</t>
  </si>
  <si>
    <t>FLAVOURED 20904</t>
  </si>
  <si>
    <t>DANONE</t>
  </si>
  <si>
    <t>'10056800000150</t>
  </si>
  <si>
    <t>YOGURT PEACH CREAMY</t>
  </si>
  <si>
    <t>'10056800154365</t>
  </si>
  <si>
    <t>YOGURT ASST ST/PCH/VAN/BLUBRY</t>
  </si>
  <si>
    <t>48/100 GR</t>
  </si>
  <si>
    <t>FAT FREE 20904</t>
  </si>
  <si>
    <t>ACTIVIA FF</t>
  </si>
  <si>
    <t>'10056800195603</t>
  </si>
  <si>
    <t>YOGURT ASST STR/RSP/PCH/VAN FF</t>
  </si>
  <si>
    <t>4X12X1004</t>
  </si>
  <si>
    <t>'10056800705048</t>
  </si>
  <si>
    <t>YOGURT PEACH &amp; MANGO FF GREEK</t>
  </si>
  <si>
    <t>24/100GR</t>
  </si>
  <si>
    <t>'10056800081951</t>
  </si>
  <si>
    <t>YOGURT ASST STR/RASP/PCH/BLU0%</t>
  </si>
  <si>
    <t>3X16X90G</t>
  </si>
  <si>
    <t>'10056800092728</t>
  </si>
  <si>
    <t>YOGURT ASST STR/VAN/PCH-APR/CH</t>
  </si>
  <si>
    <t>48/90GR</t>
  </si>
  <si>
    <t>'10056800184911</t>
  </si>
  <si>
    <t>YOGURT PEACH SUPER GRAINS</t>
  </si>
  <si>
    <t>6X4X100G</t>
  </si>
  <si>
    <t>'10056800184928</t>
  </si>
  <si>
    <t>YOGURT BERRY SUPER GRAIN</t>
  </si>
  <si>
    <t>'10056800295747</t>
  </si>
  <si>
    <t>YOGURT VANILLA TRIPLE ZERO</t>
  </si>
  <si>
    <t>24/100 GR</t>
  </si>
  <si>
    <t>'10056800295761</t>
  </si>
  <si>
    <t>YOGURT MIXED BRY TRIPLE ZERO</t>
  </si>
  <si>
    <t>PLAIN 20904</t>
  </si>
  <si>
    <t>ACTIVIA</t>
  </si>
  <si>
    <t>'10056800297840</t>
  </si>
  <si>
    <t>YOGURT PLAIN W/OATS,ALMNDS,BB</t>
  </si>
  <si>
    <t>3X150 GR</t>
  </si>
  <si>
    <t>PQ</t>
  </si>
  <si>
    <t>'10056800297857</t>
  </si>
  <si>
    <t>YOGURT VAN W/OATS,ALMNDS,PS,CB</t>
  </si>
  <si>
    <t>12/150GR</t>
  </si>
  <si>
    <t>'10056800554158</t>
  </si>
  <si>
    <t>YOGURT STRAWBERRY 2% GREEK</t>
  </si>
  <si>
    <t>24X100G</t>
  </si>
  <si>
    <t>'10056800565079</t>
  </si>
  <si>
    <t>YOGURT BLUEBERRY 2% GREEK</t>
  </si>
  <si>
    <t>'10056800666493</t>
  </si>
  <si>
    <t>YOGURT KEY LIME 2% GREEK</t>
  </si>
  <si>
    <t>PARFAITS 20904</t>
  </si>
  <si>
    <t>'10056800994121</t>
  </si>
  <si>
    <t>YOGURT VAN M&amp;M YOCRUNCH</t>
  </si>
  <si>
    <t>12/143GM</t>
  </si>
  <si>
    <t>DANETTE</t>
  </si>
  <si>
    <t>'10056800994138</t>
  </si>
  <si>
    <t>YOGURT VAN OREO YOCRUNCH</t>
  </si>
  <si>
    <t>12/143 GR</t>
  </si>
  <si>
    <t>'10056800994145</t>
  </si>
  <si>
    <t>YOGURT VAN GRANOLA YOCRUNCH</t>
  </si>
  <si>
    <t>YOPLAIT</t>
  </si>
  <si>
    <t>'10056920043327</t>
  </si>
  <si>
    <t>YOGURT VARIETY STR/CHE/PEA/FIE</t>
  </si>
  <si>
    <t>48/100 GM</t>
  </si>
  <si>
    <t>POUCH 20904</t>
  </si>
  <si>
    <t>'10056920043709</t>
  </si>
  <si>
    <t>YOGURT PLAIN CREAMY POUCH 2.3%</t>
  </si>
  <si>
    <t>4X2KG</t>
  </si>
  <si>
    <t>'10056920043716</t>
  </si>
  <si>
    <t>YOGURT VANILLA CREAMY POUCH</t>
  </si>
  <si>
    <t>YOPLAIT CR</t>
  </si>
  <si>
    <t>'10056920043723</t>
  </si>
  <si>
    <t>YOGURT STRW CREAMY BULK POUCH</t>
  </si>
  <si>
    <t>'10056920070019</t>
  </si>
  <si>
    <t>YOGURT VAN FAT FREE SOURC PCH</t>
  </si>
  <si>
    <t>'00734730436258</t>
  </si>
  <si>
    <t>YOGURT PLAIN GREEK 0% FAT CDN</t>
  </si>
  <si>
    <t>'00055498036345</t>
  </si>
  <si>
    <t>YOGURT PLAIN PRSSD</t>
  </si>
  <si>
    <t>'10055498003634</t>
  </si>
  <si>
    <t>YOGURT PLAIN PRSSD 10%</t>
  </si>
  <si>
    <t>SKOTIDAKIS GOAT FARM</t>
  </si>
  <si>
    <t>SKOTDAK</t>
  </si>
  <si>
    <t>'00775075899773</t>
  </si>
  <si>
    <t>YOGURT PLAIN BULKEN 5% MF</t>
  </si>
  <si>
    <t>ULTIMA  FOODS INC.</t>
  </si>
  <si>
    <t>IOGO</t>
  </si>
  <si>
    <t>'00629025410122</t>
  </si>
  <si>
    <t>IOGO ORIG.  VANILLA 2 KG</t>
  </si>
  <si>
    <t>'10629025410006</t>
  </si>
  <si>
    <t>YOGURT ASST STR/RASP/BLUE/VAN</t>
  </si>
  <si>
    <t>total meat/poultry</t>
  </si>
  <si>
    <t>Local community for meat</t>
  </si>
  <si>
    <t>3rd party certificed fro meat</t>
  </si>
  <si>
    <t>Animal Products</t>
  </si>
  <si>
    <t xml:space="preserve">Filtered: Seafood, veal, bacon, butter, cheese, dairy, egg products, margarine, beef, dairy fluids, pork, canned meat, turkey, poultry, deli meats, halal/kosher, </t>
  </si>
  <si>
    <t>Universiity of Ontario Institute of Technology</t>
  </si>
  <si>
    <t>Inventory on the following excel sheet</t>
  </si>
  <si>
    <t xml:space="preserve">local- companies are too big so the produce is not local anymore; across the board; older framework  had'other sustainability attrbutes ' but was abused, schools were claiming all sorts of products; local under the old framework </t>
  </si>
  <si>
    <t xml:space="preserve">plant based dining shift or looking for oppurtunities with meat/dairy products that have some humane/animal welfare </t>
  </si>
  <si>
    <t xml:space="preserve">goal to move toward oceanwise, </t>
  </si>
  <si>
    <t>menu: move to toward plant based diets</t>
  </si>
  <si>
    <t>Gay-Lea is a farmer-owned co-operative Guelph, ON  - all dairy from within province</t>
  </si>
  <si>
    <t>Krinos 15 KM from campus, independently owned and operated</t>
  </si>
  <si>
    <t>Eggs sourced from local Ontario farmers, all within 400 KM of campus</t>
  </si>
  <si>
    <t>Bright Cheese in Woodstock 189 KM from campus, independently owned and operated</t>
  </si>
  <si>
    <t>Krinos 56 KM from campus, independently owned and operated</t>
  </si>
  <si>
    <t>Farmed in Stouffville, 65 KM from Campus</t>
  </si>
  <si>
    <t>Locally owned and operated in Brantford, 163 KM from campus</t>
  </si>
  <si>
    <t>Locally-raised chicken, Brampton, ON 91 KM from campus</t>
  </si>
  <si>
    <t>Earth's Own 84 KM from campus, uses locally-grown soy, independently owned and operated</t>
  </si>
  <si>
    <t>not applicable, included in error, please remove</t>
  </si>
  <si>
    <t>Independent dairy in Madoc, ON, 165 KM from campus</t>
  </si>
  <si>
    <t>Norpac is in Norwich Ontario, 205 KM from campus, product is locally-raised beef</t>
  </si>
  <si>
    <t>Used to be in Ajax, now part of Cardinal Meats which is still only 88 KM from campus near Brampton - not sure about ingredient sourcing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</si>
</sst>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39">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2"/>
      <color rgb="FF000000"/>
      <name val="Arial"/>
      <family val="2"/>
    </font>
    <font>
      <sz val="14"/>
      <name val="Arial"/>
      <family val="2"/>
    </font>
    <font>
      <b/>
      <sz val="18"/>
      <color rgb="FF153875"/>
      <name val="Libre Franklin"/>
    </font>
    <font>
      <b/>
      <sz val="18"/>
      <color rgb="FF000000"/>
      <name val="Arial"/>
      <family val="2"/>
    </font>
    <font>
      <b/>
      <sz val="24"/>
      <color rgb="FFFFFFFF"/>
      <name val="Arial"/>
      <family val="2"/>
    </font>
    <font>
      <sz val="10"/>
      <name val="Arial"/>
      <family val="2"/>
    </font>
    <font>
      <sz val="14"/>
      <color rgb="FF000000"/>
      <name val="Arial"/>
      <family val="2"/>
    </font>
    <font>
      <b/>
      <sz val="14"/>
      <color rgb="FF000000"/>
      <name val="Arial"/>
      <family val="2"/>
    </font>
    <font>
      <sz val="9"/>
      <color rgb="FF000000"/>
      <name val="Arial"/>
      <family val="2"/>
    </font>
    <font>
      <b/>
      <sz val="9"/>
      <name val="Arial"/>
      <family val="2"/>
    </font>
    <font>
      <sz val="9"/>
      <name val="Arial"/>
      <family val="2"/>
    </font>
    <font>
      <u/>
      <sz val="9"/>
      <color rgb="FF3366CC"/>
      <name val="Arial"/>
      <family val="2"/>
    </font>
    <font>
      <u/>
      <sz val="9"/>
      <color rgb="FF0000FF"/>
      <name val="Arial"/>
      <family val="2"/>
    </font>
    <font>
      <sz val="9"/>
      <name val="Arial"/>
      <family val="2"/>
    </font>
    <font>
      <u/>
      <sz val="9"/>
      <color rgb="FF0000FF"/>
      <name val="Arial"/>
      <family val="2"/>
    </font>
    <font>
      <sz val="10"/>
      <name val="Arial"/>
      <family val="2"/>
    </font>
    <font>
      <b/>
      <sz val="9"/>
      <color rgb="FF000000"/>
      <name val="Arial"/>
      <family val="2"/>
    </font>
    <font>
      <b/>
      <sz val="14"/>
      <name val="Libre Franklin"/>
    </font>
    <font>
      <sz val="9"/>
      <color rgb="FF3366CC"/>
      <name val="Arial"/>
      <family val="2"/>
    </font>
    <font>
      <b/>
      <sz val="10"/>
      <color rgb="FF3366CC"/>
      <name val="Arial"/>
      <family val="2"/>
    </font>
    <font>
      <b/>
      <sz val="9"/>
      <name val="Arial"/>
      <family val="2"/>
    </font>
    <font>
      <b/>
      <sz val="14"/>
      <name val="Arial"/>
      <family val="2"/>
    </font>
    <font>
      <sz val="9"/>
      <color rgb="FF000000"/>
      <name val="Arial"/>
      <family val="2"/>
    </font>
    <font>
      <sz val="9"/>
      <color rgb="FFFFFFFF"/>
      <name val="Arial"/>
      <family val="2"/>
    </font>
    <font>
      <i/>
      <sz val="9"/>
      <name val="Arial"/>
      <family val="2"/>
    </font>
    <font>
      <i/>
      <sz val="9"/>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b/>
      <sz val="11"/>
      <color theme="1"/>
      <name val="Calibri"/>
      <family val="2"/>
      <scheme val="minor"/>
    </font>
    <font>
      <sz val="10"/>
      <color theme="1"/>
      <name val="Arial"/>
      <family val="2"/>
    </font>
    <font>
      <sz val="10"/>
      <color rgb="FF000000"/>
      <name val="Arial"/>
      <family val="2"/>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s>
  <borders count="12">
    <border>
      <left/>
      <right/>
      <top/>
      <bottom/>
      <diagonal/>
    </border>
    <border>
      <left/>
      <right style="thin">
        <color rgb="FF000000"/>
      </right>
      <top/>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s>
  <cellStyleXfs count="4">
    <xf numFmtId="0" fontId="0" fillId="0" borderId="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153">
    <xf numFmtId="0" fontId="0" fillId="0" borderId="0" xfId="0" applyFont="1" applyAlignment="1"/>
    <xf numFmtId="0" fontId="4" fillId="0" borderId="0" xfId="0" applyFont="1" applyAlignment="1"/>
    <xf numFmtId="0" fontId="4" fillId="0" borderId="0" xfId="0" applyFont="1" applyAlignment="1">
      <alignment vertical="center"/>
    </xf>
    <xf numFmtId="0" fontId="5" fillId="0" borderId="0" xfId="0" applyFont="1" applyAlignment="1">
      <alignment horizontal="center" wrapText="1"/>
    </xf>
    <xf numFmtId="0" fontId="6" fillId="2" borderId="0" xfId="0" applyFont="1" applyFill="1" applyAlignment="1">
      <alignment vertical="center" wrapText="1"/>
    </xf>
    <xf numFmtId="0" fontId="7" fillId="0" borderId="0" xfId="0" applyFont="1" applyAlignment="1"/>
    <xf numFmtId="0" fontId="4" fillId="0" borderId="1" xfId="0" applyFont="1" applyBorder="1" applyAlignment="1"/>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xf numFmtId="0" fontId="7" fillId="0" borderId="2" xfId="0" applyFont="1" applyBorder="1" applyAlignment="1">
      <alignment vertical="center"/>
    </xf>
    <xf numFmtId="0" fontId="10" fillId="2" borderId="0" xfId="0" applyFont="1" applyFill="1" applyAlignment="1">
      <alignment horizontal="center" wrapText="1"/>
    </xf>
    <xf numFmtId="0" fontId="9" fillId="0" borderId="0" xfId="0" applyFont="1" applyAlignment="1">
      <alignment vertical="center"/>
    </xf>
    <xf numFmtId="0" fontId="11" fillId="0" borderId="0" xfId="0" applyFont="1" applyAlignment="1">
      <alignment horizontal="center" wrapText="1"/>
    </xf>
    <xf numFmtId="0" fontId="10" fillId="2" borderId="0" xfId="0" applyFont="1" applyFill="1" applyAlignment="1">
      <alignment horizontal="center"/>
    </xf>
    <xf numFmtId="0" fontId="5" fillId="0" borderId="0" xfId="0" applyFont="1" applyAlignment="1">
      <alignment horizontal="center" wrapText="1"/>
    </xf>
    <xf numFmtId="0" fontId="12" fillId="0" borderId="0" xfId="0" applyFont="1" applyAlignment="1"/>
    <xf numFmtId="0" fontId="12" fillId="0" borderId="0" xfId="0" applyFont="1" applyAlignment="1">
      <alignment vertical="center"/>
    </xf>
    <xf numFmtId="0" fontId="12" fillId="0" borderId="2" xfId="0" applyFont="1" applyBorder="1" applyAlignment="1"/>
    <xf numFmtId="0" fontId="12" fillId="0" borderId="0" xfId="0" applyFont="1" applyAlignment="1"/>
    <xf numFmtId="0" fontId="13" fillId="0" borderId="0" xfId="0" applyFont="1" applyAlignment="1">
      <alignment vertical="center"/>
    </xf>
    <xf numFmtId="0" fontId="14" fillId="0" borderId="0" xfId="0" applyFont="1"/>
    <xf numFmtId="0" fontId="15" fillId="0" borderId="0" xfId="0" applyFont="1" applyAlignment="1">
      <alignment vertical="center"/>
    </xf>
    <xf numFmtId="0" fontId="12" fillId="0" borderId="1" xfId="0" applyFont="1" applyBorder="1" applyAlignment="1"/>
    <xf numFmtId="0" fontId="16" fillId="0" borderId="0" xfId="0" applyFont="1"/>
    <xf numFmtId="0" fontId="17" fillId="0" borderId="0" xfId="0" applyFont="1" applyAlignment="1">
      <alignment horizontal="left"/>
    </xf>
    <xf numFmtId="0" fontId="17" fillId="0" borderId="0" xfId="0" applyFont="1"/>
    <xf numFmtId="0" fontId="12" fillId="3" borderId="3" xfId="0" applyFont="1" applyFill="1" applyBorder="1" applyAlignment="1">
      <alignment horizontal="left" vertical="center"/>
    </xf>
    <xf numFmtId="0" fontId="18" fillId="0" borderId="0" xfId="0" applyFont="1"/>
    <xf numFmtId="0" fontId="4" fillId="0" borderId="2" xfId="0" applyFont="1" applyBorder="1" applyAlignment="1"/>
    <xf numFmtId="0" fontId="12" fillId="0" borderId="0" xfId="0" applyFont="1" applyAlignment="1">
      <alignment vertical="center"/>
    </xf>
    <xf numFmtId="0" fontId="14" fillId="3" borderId="3" xfId="0" applyFont="1" applyFill="1" applyBorder="1" applyAlignment="1">
      <alignment vertical="center"/>
    </xf>
    <xf numFmtId="0" fontId="14" fillId="0" borderId="0" xfId="0" applyFont="1" applyAlignment="1">
      <alignment vertical="center"/>
    </xf>
    <xf numFmtId="49" fontId="14" fillId="0" borderId="3" xfId="0" applyNumberFormat="1" applyFont="1" applyBorder="1" applyAlignment="1">
      <alignment horizontal="left" vertical="center"/>
    </xf>
    <xf numFmtId="49" fontId="14" fillId="0" borderId="0" xfId="0" applyNumberFormat="1" applyFont="1" applyAlignment="1">
      <alignment horizontal="left" vertical="center"/>
    </xf>
    <xf numFmtId="0" fontId="12" fillId="0" borderId="2" xfId="0" applyFont="1" applyBorder="1" applyAlignment="1">
      <alignment vertical="center"/>
    </xf>
    <xf numFmtId="0" fontId="14" fillId="0" borderId="0" xfId="0" applyFont="1" applyAlignment="1">
      <alignment vertical="center"/>
    </xf>
    <xf numFmtId="0" fontId="14" fillId="0" borderId="0" xfId="0" applyFont="1" applyAlignment="1"/>
    <xf numFmtId="0" fontId="20" fillId="0" borderId="0" xfId="0" applyFont="1" applyAlignment="1">
      <alignment vertical="center"/>
    </xf>
    <xf numFmtId="4" fontId="14" fillId="0" borderId="0" xfId="0" applyNumberFormat="1" applyFont="1" applyAlignment="1"/>
    <xf numFmtId="0" fontId="21" fillId="0" borderId="0" xfId="0" applyFont="1" applyAlignment="1">
      <alignment vertical="center"/>
    </xf>
    <xf numFmtId="0" fontId="9" fillId="0" borderId="0" xfId="0" applyFont="1" applyAlignment="1"/>
    <xf numFmtId="0" fontId="22" fillId="0" borderId="0" xfId="0" applyFont="1" applyAlignment="1"/>
    <xf numFmtId="0" fontId="20" fillId="0" borderId="0" xfId="0" applyFont="1" applyAlignment="1">
      <alignment horizontal="left" wrapText="1"/>
    </xf>
    <xf numFmtId="0" fontId="23" fillId="2" borderId="0" xfId="0" applyFont="1" applyFill="1" applyAlignment="1"/>
    <xf numFmtId="0" fontId="24" fillId="0" borderId="0" xfId="0" applyFont="1" applyAlignment="1">
      <alignment vertical="center"/>
    </xf>
    <xf numFmtId="0" fontId="17" fillId="0" borderId="0" xfId="0" applyFont="1" applyAlignment="1">
      <alignment vertical="center" wrapText="1"/>
    </xf>
    <xf numFmtId="0" fontId="14" fillId="0" borderId="1" xfId="0" applyFont="1" applyBorder="1" applyAlignment="1"/>
    <xf numFmtId="0" fontId="9" fillId="0" borderId="2" xfId="0" applyFont="1" applyBorder="1"/>
    <xf numFmtId="0" fontId="25" fillId="0" borderId="0" xfId="0" applyFont="1" applyAlignment="1">
      <alignment vertical="top"/>
    </xf>
    <xf numFmtId="0" fontId="25" fillId="0" borderId="0" xfId="0" applyFont="1" applyAlignment="1">
      <alignment vertical="center"/>
    </xf>
    <xf numFmtId="0" fontId="26" fillId="4" borderId="3" xfId="0" applyFont="1" applyFill="1" applyBorder="1" applyAlignment="1">
      <alignment horizontal="left" vertical="center" wrapText="1"/>
    </xf>
    <xf numFmtId="4" fontId="12" fillId="0" borderId="3" xfId="0" applyNumberFormat="1" applyFont="1" applyBorder="1" applyAlignment="1">
      <alignment horizontal="center" vertical="center"/>
    </xf>
    <xf numFmtId="10" fontId="27" fillId="0" borderId="0" xfId="0" applyNumberFormat="1" applyFont="1" applyAlignment="1">
      <alignment horizontal="center"/>
    </xf>
    <xf numFmtId="0" fontId="17" fillId="3" borderId="3" xfId="0" applyFont="1" applyFill="1" applyBorder="1" applyAlignment="1">
      <alignment vertical="center"/>
    </xf>
    <xf numFmtId="0" fontId="26" fillId="5" borderId="3" xfId="0" applyFont="1" applyFill="1" applyBorder="1" applyAlignment="1">
      <alignment horizontal="left" vertical="center" wrapText="1"/>
    </xf>
    <xf numFmtId="0" fontId="26" fillId="6" borderId="3" xfId="0" applyFont="1" applyFill="1" applyBorder="1" applyAlignment="1">
      <alignment horizontal="left" vertical="center" wrapText="1"/>
    </xf>
    <xf numFmtId="4" fontId="17" fillId="3" borderId="3" xfId="0" applyNumberFormat="1" applyFont="1" applyFill="1" applyBorder="1" applyAlignment="1">
      <alignment horizontal="center" vertical="center"/>
    </xf>
    <xf numFmtId="0" fontId="12" fillId="6" borderId="3" xfId="0" applyFont="1" applyFill="1" applyBorder="1" applyAlignment="1">
      <alignment horizontal="left" vertical="center" wrapText="1"/>
    </xf>
    <xf numFmtId="0" fontId="28" fillId="3" borderId="3" xfId="0" applyFont="1" applyFill="1" applyBorder="1" applyAlignment="1">
      <alignment horizontal="left"/>
    </xf>
    <xf numFmtId="0" fontId="28" fillId="3" borderId="3" xfId="0" applyFont="1" applyFill="1" applyBorder="1" applyAlignment="1">
      <alignment horizontal="left"/>
    </xf>
    <xf numFmtId="0" fontId="29" fillId="3" borderId="3" xfId="0" applyFont="1" applyFill="1" applyBorder="1" applyAlignment="1"/>
    <xf numFmtId="0" fontId="29" fillId="3" borderId="3" xfId="0" applyFont="1" applyFill="1" applyBorder="1" applyAlignment="1"/>
    <xf numFmtId="0" fontId="20" fillId="0" borderId="0" xfId="0" applyFont="1" applyAlignment="1">
      <alignment horizontal="left" vertical="center"/>
    </xf>
    <xf numFmtId="0" fontId="14" fillId="0" borderId="0" xfId="0" applyFont="1" applyAlignment="1">
      <alignment vertical="center"/>
    </xf>
    <xf numFmtId="49" fontId="14" fillId="0" borderId="0" xfId="0" applyNumberFormat="1" applyFont="1" applyAlignment="1"/>
    <xf numFmtId="0" fontId="17" fillId="0" borderId="0" xfId="0" applyFont="1" applyAlignment="1">
      <alignment vertical="center"/>
    </xf>
    <xf numFmtId="0" fontId="17" fillId="0" borderId="0" xfId="0" applyFont="1" applyAlignment="1">
      <alignment horizontal="center" vertical="center"/>
    </xf>
    <xf numFmtId="0" fontId="17" fillId="0" borderId="3" xfId="0" applyFont="1" applyBorder="1" applyAlignment="1">
      <alignment horizontal="left"/>
    </xf>
    <xf numFmtId="0" fontId="17" fillId="0" borderId="3" xfId="0" applyFont="1" applyBorder="1" applyAlignment="1">
      <alignment horizontal="left"/>
    </xf>
    <xf numFmtId="0" fontId="14" fillId="0" borderId="3" xfId="0" applyFont="1" applyBorder="1" applyAlignment="1"/>
    <xf numFmtId="0" fontId="17" fillId="3" borderId="3" xfId="0" applyFont="1" applyFill="1" applyBorder="1" applyAlignment="1">
      <alignment horizontal="center" vertical="center"/>
    </xf>
    <xf numFmtId="0" fontId="19" fillId="0" borderId="7" xfId="0" applyFont="1" applyBorder="1"/>
    <xf numFmtId="0" fontId="19" fillId="0" borderId="8" xfId="0" applyFont="1" applyBorder="1"/>
    <xf numFmtId="0" fontId="14" fillId="0" borderId="3" xfId="0" applyFont="1" applyBorder="1" applyAlignment="1"/>
    <xf numFmtId="0" fontId="19" fillId="0" borderId="0" xfId="0" applyFont="1" applyAlignment="1"/>
    <xf numFmtId="0" fontId="19" fillId="0" borderId="0" xfId="0" applyFont="1" applyAlignment="1">
      <alignment horizontal="right"/>
    </xf>
    <xf numFmtId="0" fontId="9" fillId="0" borderId="9" xfId="0" applyFont="1" applyBorder="1"/>
    <xf numFmtId="0" fontId="19" fillId="0" borderId="9" xfId="0" applyFont="1" applyBorder="1"/>
    <xf numFmtId="0" fontId="19" fillId="0" borderId="9" xfId="0" applyFont="1" applyBorder="1" applyAlignment="1"/>
    <xf numFmtId="0" fontId="19" fillId="0" borderId="9" xfId="0" applyFont="1" applyBorder="1" applyAlignment="1">
      <alignment horizontal="right"/>
    </xf>
    <xf numFmtId="0" fontId="30" fillId="2" borderId="0" xfId="0" applyFont="1" applyFill="1" applyAlignment="1"/>
    <xf numFmtId="0" fontId="6" fillId="2" borderId="0" xfId="0" applyFont="1" applyFill="1" applyAlignment="1">
      <alignment vertical="center" wrapText="1"/>
    </xf>
    <xf numFmtId="0" fontId="14" fillId="0" borderId="0" xfId="0" applyFont="1" applyAlignment="1"/>
    <xf numFmtId="0" fontId="9" fillId="0" borderId="1" xfId="0" applyFont="1" applyBorder="1" applyAlignment="1"/>
    <xf numFmtId="0" fontId="31" fillId="2" borderId="0" xfId="0" applyFont="1" applyFill="1" applyAlignment="1">
      <alignment vertical="center"/>
    </xf>
    <xf numFmtId="0" fontId="31" fillId="0" borderId="0" xfId="0" applyFont="1" applyAlignment="1">
      <alignment vertical="center"/>
    </xf>
    <xf numFmtId="0" fontId="33" fillId="0" borderId="1" xfId="0" applyFont="1" applyBorder="1" applyAlignment="1">
      <alignment vertical="center"/>
    </xf>
    <xf numFmtId="0" fontId="33" fillId="0" borderId="0" xfId="0" applyFont="1" applyAlignment="1">
      <alignment vertical="center"/>
    </xf>
    <xf numFmtId="0" fontId="14" fillId="2" borderId="0" xfId="0" applyFont="1" applyFill="1" applyAlignment="1"/>
    <xf numFmtId="0" fontId="14" fillId="2" borderId="0" xfId="0" applyFont="1" applyFill="1" applyAlignment="1">
      <alignment vertical="center"/>
    </xf>
    <xf numFmtId="0" fontId="9" fillId="0" borderId="1" xfId="0" applyFont="1" applyBorder="1" applyAlignment="1">
      <alignment vertical="center"/>
    </xf>
    <xf numFmtId="0" fontId="9" fillId="0" borderId="0" xfId="0" applyFont="1" applyAlignment="1">
      <alignment vertical="center"/>
    </xf>
    <xf numFmtId="0" fontId="12" fillId="0" borderId="3" xfId="0" applyFont="1" applyBorder="1" applyAlignment="1">
      <alignment vertical="top" wrapText="1"/>
    </xf>
    <xf numFmtId="0" fontId="12" fillId="0" borderId="3" xfId="0" applyFont="1" applyBorder="1" applyAlignment="1">
      <alignment vertical="top" wrapText="1"/>
    </xf>
    <xf numFmtId="0" fontId="14" fillId="2" borderId="7" xfId="0" applyFont="1" applyFill="1" applyBorder="1" applyAlignment="1"/>
    <xf numFmtId="0" fontId="34" fillId="0" borderId="7" xfId="0" applyFont="1" applyBorder="1" applyAlignment="1"/>
    <xf numFmtId="0" fontId="14" fillId="0" borderId="7" xfId="0" applyFont="1" applyBorder="1" applyAlignment="1"/>
    <xf numFmtId="0" fontId="9" fillId="0" borderId="7" xfId="0" applyFont="1" applyBorder="1" applyAlignment="1"/>
    <xf numFmtId="0" fontId="9" fillId="0" borderId="8" xfId="0" applyFont="1" applyBorder="1" applyAlignment="1"/>
    <xf numFmtId="0" fontId="34" fillId="0" borderId="0" xfId="0" applyFont="1" applyAlignment="1"/>
    <xf numFmtId="0" fontId="14" fillId="2" borderId="0" xfId="0" applyFont="1" applyFill="1" applyAlignment="1"/>
    <xf numFmtId="0" fontId="19" fillId="0" borderId="0" xfId="0" applyFont="1" applyAlignment="1">
      <alignment vertical="center"/>
    </xf>
    <xf numFmtId="0" fontId="19" fillId="0" borderId="1" xfId="0" applyFont="1" applyBorder="1" applyAlignment="1">
      <alignment vertical="center"/>
    </xf>
    <xf numFmtId="0" fontId="19" fillId="0" borderId="1" xfId="0" applyFont="1" applyBorder="1"/>
    <xf numFmtId="0" fontId="17" fillId="3" borderId="3" xfId="0" applyFont="1" applyFill="1" applyBorder="1" applyAlignment="1">
      <alignment vertical="center" wrapText="1"/>
    </xf>
    <xf numFmtId="4" fontId="12" fillId="5" borderId="3" xfId="0" applyNumberFormat="1" applyFont="1" applyFill="1" applyBorder="1" applyAlignment="1">
      <alignment horizontal="center" vertical="center"/>
    </xf>
    <xf numFmtId="4" fontId="12" fillId="4" borderId="3" xfId="0" applyNumberFormat="1" applyFont="1" applyFill="1" applyBorder="1" applyAlignment="1">
      <alignment horizontal="center" vertical="center"/>
    </xf>
    <xf numFmtId="0" fontId="19" fillId="0" borderId="0" xfId="0" applyFont="1" applyAlignment="1"/>
    <xf numFmtId="0" fontId="36" fillId="0" borderId="0" xfId="1" applyFont="1"/>
    <xf numFmtId="0" fontId="3" fillId="7" borderId="0" xfId="1" applyFill="1"/>
    <xf numFmtId="0" fontId="3" fillId="0" borderId="0" xfId="1"/>
    <xf numFmtId="0" fontId="3" fillId="8" borderId="0" xfId="1" applyFill="1"/>
    <xf numFmtId="0" fontId="3" fillId="0" borderId="0" xfId="1" applyFill="1"/>
    <xf numFmtId="16" fontId="3" fillId="0" borderId="0" xfId="1" applyNumberFormat="1"/>
    <xf numFmtId="165" fontId="0" fillId="0" borderId="0" xfId="2" applyNumberFormat="1" applyFont="1"/>
    <xf numFmtId="10" fontId="0" fillId="0" borderId="0" xfId="3" applyNumberFormat="1" applyFont="1"/>
    <xf numFmtId="9" fontId="0" fillId="0" borderId="0" xfId="3" applyFont="1"/>
    <xf numFmtId="0" fontId="14" fillId="0" borderId="3" xfId="0" applyFont="1" applyBorder="1" applyAlignment="1">
      <alignment horizontal="left"/>
    </xf>
    <xf numFmtId="0" fontId="2" fillId="0" borderId="0" xfId="1" applyFont="1"/>
    <xf numFmtId="0" fontId="28" fillId="3" borderId="3" xfId="0" applyFont="1" applyFill="1" applyBorder="1" applyAlignment="1"/>
    <xf numFmtId="0" fontId="36" fillId="9" borderId="0" xfId="1" applyFont="1" applyFill="1" applyAlignment="1">
      <alignment wrapText="1"/>
    </xf>
    <xf numFmtId="0" fontId="0" fillId="0" borderId="0" xfId="0" applyFill="1"/>
    <xf numFmtId="0" fontId="1" fillId="0" borderId="0" xfId="1" applyFont="1"/>
    <xf numFmtId="0" fontId="37" fillId="0" borderId="0" xfId="1" applyFont="1"/>
    <xf numFmtId="0" fontId="17" fillId="0" borderId="4" xfId="0" applyFont="1" applyBorder="1" applyAlignment="1">
      <alignment horizontal="left"/>
    </xf>
    <xf numFmtId="0" fontId="19" fillId="0" borderId="6" xfId="0" applyFont="1" applyBorder="1"/>
    <xf numFmtId="0" fontId="17" fillId="0" borderId="0" xfId="0" applyFont="1" applyAlignment="1">
      <alignment vertical="top" wrapText="1"/>
    </xf>
    <xf numFmtId="0" fontId="0" fillId="0" borderId="0" xfId="0" applyFont="1" applyAlignment="1"/>
    <xf numFmtId="0" fontId="6" fillId="0" borderId="0" xfId="0" applyFont="1" applyAlignment="1">
      <alignment vertical="center"/>
    </xf>
    <xf numFmtId="0" fontId="12" fillId="2" borderId="0" xfId="0" applyFont="1" applyFill="1" applyAlignment="1">
      <alignment horizontal="left" wrapText="1"/>
    </xf>
    <xf numFmtId="49" fontId="14" fillId="0" borderId="4" xfId="0" applyNumberFormat="1" applyFont="1" applyBorder="1" applyAlignment="1">
      <alignment vertical="center"/>
    </xf>
    <xf numFmtId="0" fontId="19" fillId="0" borderId="5" xfId="0" applyFont="1" applyBorder="1"/>
    <xf numFmtId="0" fontId="28" fillId="3" borderId="4" xfId="0" applyFont="1" applyFill="1" applyBorder="1" applyAlignment="1">
      <alignment horizontal="left"/>
    </xf>
    <xf numFmtId="0" fontId="12" fillId="4"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4" borderId="4" xfId="0" applyFont="1" applyFill="1" applyBorder="1" applyAlignment="1">
      <alignment vertical="center"/>
    </xf>
    <xf numFmtId="0" fontId="6" fillId="2" borderId="0" xfId="0" applyFont="1" applyFill="1" applyAlignment="1">
      <alignment vertical="center" wrapText="1"/>
    </xf>
    <xf numFmtId="0" fontId="12" fillId="0" borderId="0" xfId="0" applyFont="1" applyAlignment="1">
      <alignment vertical="center" wrapText="1"/>
    </xf>
    <xf numFmtId="0" fontId="12" fillId="4" borderId="4" xfId="0" applyFont="1" applyFill="1" applyBorder="1" applyAlignment="1">
      <alignment vertical="center" wrapText="1"/>
    </xf>
    <xf numFmtId="0" fontId="14" fillId="0" borderId="0" xfId="0" applyFont="1" applyAlignment="1">
      <alignment wrapText="1"/>
    </xf>
    <xf numFmtId="0" fontId="12" fillId="0" borderId="0" xfId="0" applyFont="1" applyAlignment="1">
      <alignment vertical="top" wrapText="1"/>
    </xf>
    <xf numFmtId="0" fontId="12" fillId="2" borderId="0" xfId="0" applyFont="1" applyFill="1" applyAlignment="1">
      <alignment vertical="center" wrapText="1"/>
    </xf>
    <xf numFmtId="0" fontId="12" fillId="0" borderId="10" xfId="0" applyFont="1" applyBorder="1" applyAlignment="1">
      <alignment vertical="center" wrapText="1"/>
    </xf>
    <xf numFmtId="0" fontId="19" fillId="0" borderId="11" xfId="0" applyFont="1" applyBorder="1"/>
    <xf numFmtId="0" fontId="32" fillId="0" borderId="0" xfId="0" applyFont="1" applyAlignment="1">
      <alignment vertical="center" wrapText="1"/>
    </xf>
    <xf numFmtId="0" fontId="12" fillId="0" borderId="10" xfId="0" applyFont="1" applyBorder="1" applyAlignment="1">
      <alignment vertical="center"/>
    </xf>
    <xf numFmtId="0" fontId="14" fillId="2" borderId="0" xfId="0" applyFont="1" applyFill="1" applyAlignment="1">
      <alignment vertical="top" wrapText="1"/>
    </xf>
    <xf numFmtId="0" fontId="14" fillId="2" borderId="0" xfId="0" applyFont="1" applyFill="1" applyAlignment="1">
      <alignment wrapText="1"/>
    </xf>
    <xf numFmtId="0" fontId="17" fillId="2" borderId="0" xfId="0" applyFont="1" applyFill="1" applyAlignment="1">
      <alignment wrapText="1"/>
    </xf>
    <xf numFmtId="0" fontId="17" fillId="0" borderId="0" xfId="0" applyFont="1" applyAlignment="1"/>
    <xf numFmtId="0" fontId="24" fillId="2" borderId="0" xfId="0" applyFont="1" applyFill="1" applyAlignment="1">
      <alignment vertical="top" wrapText="1"/>
    </xf>
  </cellXfs>
  <cellStyles count="4">
    <cellStyle name="Currency 2"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75D5-4423-94E0-37E8C1AB963B}"/>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75D5-4423-94E0-37E8C1AB963B}"/>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75D5-4423-94E0-37E8C1AB963B}"/>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0.93718892836623191</c:v>
                </c:pt>
                <c:pt idx="1">
                  <c:v>1.610554725788069E-2</c:v>
                </c:pt>
                <c:pt idx="2">
                  <c:v>4.6705524375887382E-2</c:v>
                </c:pt>
              </c:numCache>
            </c:numRef>
          </c:val>
          <c:extLst>
            <c:ext xmlns:c16="http://schemas.microsoft.com/office/drawing/2014/chart" uri="{C3380CC4-5D6E-409C-BE32-E72D297353CC}">
              <c16:uniqueId val="{00000006-75D5-4423-94E0-37E8C1AB963B}"/>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3558-490D-AE04-2648FFF37071}"/>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3558-490D-AE04-2648FFF37071}"/>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3558-490D-AE04-2648FFF37071}"/>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0.34051582639944339</c:v>
                </c:pt>
                <c:pt idx="1">
                  <c:v>3.6222476744455022E-2</c:v>
                </c:pt>
                <c:pt idx="2">
                  <c:v>0.62326169685610167</c:v>
                </c:pt>
              </c:numCache>
            </c:numRef>
          </c:val>
          <c:extLst>
            <c:ext xmlns:c16="http://schemas.microsoft.com/office/drawing/2014/chart" uri="{C3380CC4-5D6E-409C-BE32-E72D297353CC}">
              <c16:uniqueId val="{00000006-3558-490D-AE04-2648FFF37071}"/>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2324100</xdr:colOff>
      <xdr:row>11</xdr:row>
      <xdr:rowOff>180975</xdr:rowOff>
    </xdr:from>
    <xdr:ext cx="1704975" cy="16764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I1002"/>
  <sheetViews>
    <sheetView showGridLines="0" workbookViewId="0"/>
  </sheetViews>
  <sheetFormatPr defaultColWidth="14.42578125" defaultRowHeight="15.75" customHeight="1"/>
  <cols>
    <col min="1" max="1" width="3.85546875" customWidth="1"/>
    <col min="2" max="2" width="97.5703125" customWidth="1"/>
  </cols>
  <sheetData>
    <row r="1" spans="2:9" ht="18">
      <c r="B1" s="3"/>
    </row>
    <row r="2" spans="2:9" ht="15.75" customHeight="1">
      <c r="B2" s="7" t="s">
        <v>1</v>
      </c>
      <c r="C2" s="7"/>
      <c r="D2" s="7"/>
      <c r="E2" s="7"/>
      <c r="F2" s="7"/>
      <c r="G2" s="7"/>
      <c r="H2" s="7"/>
      <c r="I2" s="7"/>
    </row>
    <row r="3" spans="2:9" ht="18">
      <c r="B3" s="3"/>
    </row>
    <row r="4" spans="2:9" ht="54">
      <c r="B4" s="12" t="s">
        <v>2</v>
      </c>
    </row>
    <row r="5" spans="2:9" ht="18">
      <c r="B5" s="3"/>
    </row>
    <row r="6" spans="2:9" ht="36">
      <c r="B6" s="14" t="s">
        <v>3</v>
      </c>
    </row>
    <row r="7" spans="2:9" ht="18">
      <c r="B7" s="15"/>
    </row>
    <row r="8" spans="2:9" ht="18">
      <c r="B8" s="15" t="s">
        <v>5</v>
      </c>
    </row>
    <row r="9" spans="2:9" ht="18">
      <c r="B9" s="16" t="s">
        <v>6</v>
      </c>
    </row>
    <row r="10" spans="2:9" ht="18">
      <c r="B10" s="16" t="s">
        <v>7</v>
      </c>
    </row>
    <row r="11" spans="2:9" ht="18">
      <c r="B11" s="3"/>
    </row>
    <row r="12" spans="2:9" ht="18">
      <c r="B12" s="3"/>
    </row>
    <row r="13" spans="2:9" ht="18">
      <c r="B13" s="3"/>
    </row>
    <row r="14" spans="2:9" ht="18">
      <c r="B14" s="3"/>
    </row>
    <row r="15" spans="2:9" ht="18">
      <c r="B15" s="3"/>
    </row>
    <row r="16" spans="2:9" ht="18">
      <c r="B16" s="3"/>
    </row>
    <row r="17" spans="2:2" ht="18">
      <c r="B17" s="3"/>
    </row>
    <row r="18" spans="2:2" ht="18">
      <c r="B18" s="3"/>
    </row>
    <row r="19" spans="2:2" ht="18">
      <c r="B19" s="3"/>
    </row>
    <row r="20" spans="2:2" ht="18">
      <c r="B20" s="3"/>
    </row>
    <row r="21" spans="2:2" ht="18">
      <c r="B21" s="3"/>
    </row>
    <row r="22" spans="2:2" ht="18">
      <c r="B22" s="3"/>
    </row>
    <row r="23" spans="2:2" ht="18">
      <c r="B23" s="3"/>
    </row>
    <row r="24" spans="2:2" ht="18">
      <c r="B24" s="3"/>
    </row>
    <row r="25" spans="2:2" ht="18">
      <c r="B25" s="3"/>
    </row>
    <row r="26" spans="2:2" ht="18">
      <c r="B26" s="3"/>
    </row>
    <row r="27" spans="2:2" ht="18">
      <c r="B27" s="3"/>
    </row>
    <row r="28" spans="2:2" ht="18">
      <c r="B28" s="3"/>
    </row>
    <row r="29" spans="2:2" ht="18">
      <c r="B29" s="3"/>
    </row>
    <row r="30" spans="2:2" ht="18">
      <c r="B30" s="3"/>
    </row>
    <row r="31" spans="2:2" ht="18">
      <c r="B31" s="3"/>
    </row>
    <row r="32" spans="2:2" ht="18">
      <c r="B32" s="3"/>
    </row>
    <row r="33" spans="2:2" ht="18">
      <c r="B33" s="3"/>
    </row>
    <row r="34" spans="2:2" ht="18">
      <c r="B34" s="3"/>
    </row>
    <row r="35" spans="2:2" ht="18">
      <c r="B35" s="3"/>
    </row>
    <row r="36" spans="2:2" ht="18">
      <c r="B36" s="3"/>
    </row>
    <row r="37" spans="2:2" ht="18">
      <c r="B37" s="3"/>
    </row>
    <row r="38" spans="2:2" ht="18">
      <c r="B38" s="3"/>
    </row>
    <row r="39" spans="2:2" ht="18">
      <c r="B39" s="3"/>
    </row>
    <row r="40" spans="2:2" ht="18">
      <c r="B40" s="3"/>
    </row>
    <row r="41" spans="2:2" ht="18">
      <c r="B41" s="3"/>
    </row>
    <row r="42" spans="2:2" ht="18">
      <c r="B42" s="3"/>
    </row>
    <row r="43" spans="2:2" ht="18">
      <c r="B43" s="3"/>
    </row>
    <row r="44" spans="2:2" ht="18">
      <c r="B44" s="3"/>
    </row>
    <row r="45" spans="2:2" ht="18">
      <c r="B45" s="3"/>
    </row>
    <row r="46" spans="2:2" ht="18">
      <c r="B46" s="3"/>
    </row>
    <row r="47" spans="2:2" ht="18">
      <c r="B47" s="3"/>
    </row>
    <row r="48" spans="2:2" ht="18">
      <c r="B48" s="3"/>
    </row>
    <row r="49" spans="2:2" ht="18">
      <c r="B49" s="3"/>
    </row>
    <row r="50" spans="2:2" ht="18">
      <c r="B50" s="3"/>
    </row>
    <row r="51" spans="2:2" ht="18">
      <c r="B51" s="3"/>
    </row>
    <row r="52" spans="2:2" ht="18">
      <c r="B52" s="3"/>
    </row>
    <row r="53" spans="2:2" ht="18">
      <c r="B53" s="3"/>
    </row>
    <row r="54" spans="2:2" ht="18">
      <c r="B54" s="3"/>
    </row>
    <row r="55" spans="2:2" ht="18">
      <c r="B55" s="3"/>
    </row>
    <row r="56" spans="2:2" ht="18">
      <c r="B56" s="3"/>
    </row>
    <row r="57" spans="2:2" ht="18">
      <c r="B57" s="3"/>
    </row>
    <row r="58" spans="2:2" ht="18">
      <c r="B58" s="3"/>
    </row>
    <row r="59" spans="2:2" ht="18">
      <c r="B59" s="3"/>
    </row>
    <row r="60" spans="2:2" ht="18">
      <c r="B60" s="3"/>
    </row>
    <row r="61" spans="2:2" ht="18">
      <c r="B61" s="3"/>
    </row>
    <row r="62" spans="2:2" ht="18">
      <c r="B62" s="3"/>
    </row>
    <row r="63" spans="2:2" ht="18">
      <c r="B63" s="3"/>
    </row>
    <row r="64" spans="2:2" ht="18">
      <c r="B64" s="3"/>
    </row>
    <row r="65" spans="2:2" ht="18">
      <c r="B65" s="3"/>
    </row>
    <row r="66" spans="2:2" ht="18">
      <c r="B66" s="3"/>
    </row>
    <row r="67" spans="2:2" ht="18">
      <c r="B67" s="3"/>
    </row>
    <row r="68" spans="2:2" ht="18">
      <c r="B68" s="3"/>
    </row>
    <row r="69" spans="2:2" ht="18">
      <c r="B69" s="3"/>
    </row>
    <row r="70" spans="2:2" ht="18">
      <c r="B70" s="3"/>
    </row>
    <row r="71" spans="2:2" ht="18">
      <c r="B71" s="3"/>
    </row>
    <row r="72" spans="2:2" ht="18">
      <c r="B72" s="3"/>
    </row>
    <row r="73" spans="2:2" ht="18">
      <c r="B73" s="3"/>
    </row>
    <row r="74" spans="2:2" ht="18">
      <c r="B74" s="3"/>
    </row>
    <row r="75" spans="2:2" ht="18">
      <c r="B75" s="3"/>
    </row>
    <row r="76" spans="2:2" ht="18">
      <c r="B76" s="3"/>
    </row>
    <row r="77" spans="2:2" ht="18">
      <c r="B77" s="3"/>
    </row>
    <row r="78" spans="2:2" ht="18">
      <c r="B78" s="3"/>
    </row>
    <row r="79" spans="2:2" ht="18">
      <c r="B79" s="3"/>
    </row>
    <row r="80" spans="2:2" ht="18">
      <c r="B80" s="3"/>
    </row>
    <row r="81" spans="2:2" ht="18">
      <c r="B81" s="3"/>
    </row>
    <row r="82" spans="2:2" ht="18">
      <c r="B82" s="3"/>
    </row>
    <row r="83" spans="2:2" ht="18">
      <c r="B83" s="3"/>
    </row>
    <row r="84" spans="2:2" ht="18">
      <c r="B84" s="3"/>
    </row>
    <row r="85" spans="2:2" ht="18">
      <c r="B85" s="3"/>
    </row>
    <row r="86" spans="2:2" ht="18">
      <c r="B86" s="3"/>
    </row>
    <row r="87" spans="2:2" ht="18">
      <c r="B87" s="3"/>
    </row>
    <row r="88" spans="2:2" ht="18">
      <c r="B88" s="3"/>
    </row>
    <row r="89" spans="2:2" ht="18">
      <c r="B89" s="3"/>
    </row>
    <row r="90" spans="2:2" ht="18">
      <c r="B90" s="3"/>
    </row>
    <row r="91" spans="2:2" ht="18">
      <c r="B91" s="3"/>
    </row>
    <row r="92" spans="2:2" ht="18">
      <c r="B92" s="3"/>
    </row>
    <row r="93" spans="2:2" ht="18">
      <c r="B93" s="3"/>
    </row>
    <row r="94" spans="2:2" ht="18">
      <c r="B94" s="3"/>
    </row>
    <row r="95" spans="2:2" ht="18">
      <c r="B95" s="3"/>
    </row>
    <row r="96" spans="2:2" ht="18">
      <c r="B96" s="3"/>
    </row>
    <row r="97" spans="2:2" ht="18">
      <c r="B97" s="3"/>
    </row>
    <row r="98" spans="2:2" ht="18">
      <c r="B98" s="3"/>
    </row>
    <row r="99" spans="2:2" ht="18">
      <c r="B99" s="3"/>
    </row>
    <row r="100" spans="2:2" ht="18">
      <c r="B100" s="3"/>
    </row>
    <row r="101" spans="2:2" ht="18">
      <c r="B101" s="3"/>
    </row>
    <row r="102" spans="2:2" ht="18">
      <c r="B102" s="3"/>
    </row>
    <row r="103" spans="2:2" ht="18">
      <c r="B103" s="3"/>
    </row>
    <row r="104" spans="2:2" ht="18">
      <c r="B104" s="3"/>
    </row>
    <row r="105" spans="2:2" ht="18">
      <c r="B105" s="3"/>
    </row>
    <row r="106" spans="2:2" ht="18">
      <c r="B106" s="3"/>
    </row>
    <row r="107" spans="2:2" ht="18">
      <c r="B107" s="3"/>
    </row>
    <row r="108" spans="2:2" ht="18">
      <c r="B108" s="3"/>
    </row>
    <row r="109" spans="2:2" ht="18">
      <c r="B109" s="3"/>
    </row>
    <row r="110" spans="2:2" ht="18">
      <c r="B110" s="3"/>
    </row>
    <row r="111" spans="2:2" ht="18">
      <c r="B111" s="3"/>
    </row>
    <row r="112" spans="2:2" ht="18">
      <c r="B112" s="3"/>
    </row>
    <row r="113" spans="2:2" ht="18">
      <c r="B113" s="3"/>
    </row>
    <row r="114" spans="2:2" ht="18">
      <c r="B114" s="3"/>
    </row>
    <row r="115" spans="2:2" ht="18">
      <c r="B115" s="3"/>
    </row>
    <row r="116" spans="2:2" ht="18">
      <c r="B116" s="3"/>
    </row>
    <row r="117" spans="2:2" ht="18">
      <c r="B117" s="3"/>
    </row>
    <row r="118" spans="2:2" ht="18">
      <c r="B118" s="3"/>
    </row>
    <row r="119" spans="2:2" ht="18">
      <c r="B119" s="3"/>
    </row>
    <row r="120" spans="2:2" ht="18">
      <c r="B120" s="3"/>
    </row>
    <row r="121" spans="2:2" ht="18">
      <c r="B121" s="3"/>
    </row>
    <row r="122" spans="2:2" ht="18">
      <c r="B122" s="3"/>
    </row>
    <row r="123" spans="2:2" ht="18">
      <c r="B123" s="3"/>
    </row>
    <row r="124" spans="2:2" ht="18">
      <c r="B124" s="3"/>
    </row>
    <row r="125" spans="2:2" ht="18">
      <c r="B125" s="3"/>
    </row>
    <row r="126" spans="2:2" ht="18">
      <c r="B126" s="3"/>
    </row>
    <row r="127" spans="2:2" ht="18">
      <c r="B127" s="3"/>
    </row>
    <row r="128" spans="2:2" ht="18">
      <c r="B128" s="3"/>
    </row>
    <row r="129" spans="2:2" ht="18">
      <c r="B129" s="3"/>
    </row>
    <row r="130" spans="2:2" ht="18">
      <c r="B130" s="3"/>
    </row>
    <row r="131" spans="2:2" ht="18">
      <c r="B131" s="3"/>
    </row>
    <row r="132" spans="2:2" ht="18">
      <c r="B132" s="3"/>
    </row>
    <row r="133" spans="2:2" ht="18">
      <c r="B133" s="3"/>
    </row>
    <row r="134" spans="2:2" ht="18">
      <c r="B134" s="3"/>
    </row>
    <row r="135" spans="2:2" ht="18">
      <c r="B135" s="3"/>
    </row>
    <row r="136" spans="2:2" ht="18">
      <c r="B136" s="3"/>
    </row>
    <row r="137" spans="2:2" ht="18">
      <c r="B137" s="3"/>
    </row>
    <row r="138" spans="2:2" ht="18">
      <c r="B138" s="3"/>
    </row>
    <row r="139" spans="2:2" ht="18">
      <c r="B139" s="3"/>
    </row>
    <row r="140" spans="2:2" ht="18">
      <c r="B140" s="3"/>
    </row>
    <row r="141" spans="2:2" ht="18">
      <c r="B141" s="3"/>
    </row>
    <row r="142" spans="2:2" ht="18">
      <c r="B142" s="3"/>
    </row>
    <row r="143" spans="2:2" ht="18">
      <c r="B143" s="3"/>
    </row>
    <row r="144" spans="2:2" ht="18">
      <c r="B144" s="3"/>
    </row>
    <row r="145" spans="2:2" ht="18">
      <c r="B145" s="3"/>
    </row>
    <row r="146" spans="2:2" ht="18">
      <c r="B146" s="3"/>
    </row>
    <row r="147" spans="2:2" ht="18">
      <c r="B147" s="3"/>
    </row>
    <row r="148" spans="2:2" ht="18">
      <c r="B148" s="3"/>
    </row>
    <row r="149" spans="2:2" ht="18">
      <c r="B149" s="3"/>
    </row>
    <row r="150" spans="2:2" ht="18">
      <c r="B150" s="3"/>
    </row>
    <row r="151" spans="2:2" ht="18">
      <c r="B151" s="3"/>
    </row>
    <row r="152" spans="2:2" ht="18">
      <c r="B152" s="3"/>
    </row>
    <row r="153" spans="2:2" ht="18">
      <c r="B153" s="3"/>
    </row>
    <row r="154" spans="2:2" ht="18">
      <c r="B154" s="3"/>
    </row>
    <row r="155" spans="2:2" ht="18">
      <c r="B155" s="3"/>
    </row>
    <row r="156" spans="2:2" ht="18">
      <c r="B156" s="3"/>
    </row>
    <row r="157" spans="2:2" ht="18">
      <c r="B157" s="3"/>
    </row>
    <row r="158" spans="2:2" ht="18">
      <c r="B158" s="3"/>
    </row>
    <row r="159" spans="2:2" ht="18">
      <c r="B159" s="3"/>
    </row>
    <row r="160" spans="2:2" ht="18">
      <c r="B160" s="3"/>
    </row>
    <row r="161" spans="2:2" ht="18">
      <c r="B161" s="3"/>
    </row>
    <row r="162" spans="2:2" ht="18">
      <c r="B162" s="3"/>
    </row>
    <row r="163" spans="2:2" ht="18">
      <c r="B163" s="3"/>
    </row>
    <row r="164" spans="2:2" ht="18">
      <c r="B164" s="3"/>
    </row>
    <row r="165" spans="2:2" ht="18">
      <c r="B165" s="3"/>
    </row>
    <row r="166" spans="2:2" ht="18">
      <c r="B166" s="3"/>
    </row>
    <row r="167" spans="2:2" ht="18">
      <c r="B167" s="3"/>
    </row>
    <row r="168" spans="2:2" ht="18">
      <c r="B168" s="3"/>
    </row>
    <row r="169" spans="2:2" ht="18">
      <c r="B169" s="3"/>
    </row>
    <row r="170" spans="2:2" ht="18">
      <c r="B170" s="3"/>
    </row>
    <row r="171" spans="2:2" ht="18">
      <c r="B171" s="3"/>
    </row>
    <row r="172" spans="2:2" ht="18">
      <c r="B172" s="3"/>
    </row>
    <row r="173" spans="2:2" ht="18">
      <c r="B173" s="3"/>
    </row>
    <row r="174" spans="2:2" ht="18">
      <c r="B174" s="3"/>
    </row>
    <row r="175" spans="2:2" ht="18">
      <c r="B175" s="3"/>
    </row>
    <row r="176" spans="2:2" ht="18">
      <c r="B176" s="3"/>
    </row>
    <row r="177" spans="2:2" ht="18">
      <c r="B177" s="3"/>
    </row>
    <row r="178" spans="2:2" ht="18">
      <c r="B178" s="3"/>
    </row>
    <row r="179" spans="2:2" ht="18">
      <c r="B179" s="3"/>
    </row>
    <row r="180" spans="2:2" ht="18">
      <c r="B180" s="3"/>
    </row>
    <row r="181" spans="2:2" ht="18">
      <c r="B181" s="3"/>
    </row>
    <row r="182" spans="2:2" ht="18">
      <c r="B182" s="3"/>
    </row>
    <row r="183" spans="2:2" ht="18">
      <c r="B183" s="3"/>
    </row>
    <row r="184" spans="2:2" ht="18">
      <c r="B184" s="3"/>
    </row>
    <row r="185" spans="2:2" ht="18">
      <c r="B185" s="3"/>
    </row>
    <row r="186" spans="2:2" ht="18">
      <c r="B186" s="3"/>
    </row>
    <row r="187" spans="2:2" ht="18">
      <c r="B187" s="3"/>
    </row>
    <row r="188" spans="2:2" ht="18">
      <c r="B188" s="3"/>
    </row>
    <row r="189" spans="2:2" ht="18">
      <c r="B189" s="3"/>
    </row>
    <row r="190" spans="2:2" ht="18">
      <c r="B190" s="3"/>
    </row>
    <row r="191" spans="2:2" ht="18">
      <c r="B191" s="3"/>
    </row>
    <row r="192" spans="2:2" ht="18">
      <c r="B192" s="3"/>
    </row>
    <row r="193" spans="2:2" ht="18">
      <c r="B193" s="3"/>
    </row>
    <row r="194" spans="2:2" ht="18">
      <c r="B194" s="3"/>
    </row>
    <row r="195" spans="2:2" ht="18">
      <c r="B195" s="3"/>
    </row>
    <row r="196" spans="2:2" ht="18">
      <c r="B196" s="3"/>
    </row>
    <row r="197" spans="2:2" ht="18">
      <c r="B197" s="3"/>
    </row>
    <row r="198" spans="2:2" ht="18">
      <c r="B198" s="3"/>
    </row>
    <row r="199" spans="2:2" ht="18">
      <c r="B199" s="3"/>
    </row>
    <row r="200" spans="2:2" ht="18">
      <c r="B200" s="3"/>
    </row>
    <row r="201" spans="2:2" ht="18">
      <c r="B201" s="3"/>
    </row>
    <row r="202" spans="2:2" ht="18">
      <c r="B202" s="3"/>
    </row>
    <row r="203" spans="2:2" ht="18">
      <c r="B203" s="3"/>
    </row>
    <row r="204" spans="2:2" ht="18">
      <c r="B204" s="3"/>
    </row>
    <row r="205" spans="2:2" ht="18">
      <c r="B205" s="3"/>
    </row>
    <row r="206" spans="2:2" ht="18">
      <c r="B206" s="3"/>
    </row>
    <row r="207" spans="2:2" ht="18">
      <c r="B207" s="3"/>
    </row>
    <row r="208" spans="2:2" ht="18">
      <c r="B208" s="3"/>
    </row>
    <row r="209" spans="2:2" ht="18">
      <c r="B209" s="3"/>
    </row>
    <row r="210" spans="2:2" ht="18">
      <c r="B210" s="3"/>
    </row>
    <row r="211" spans="2:2" ht="18">
      <c r="B211" s="3"/>
    </row>
    <row r="212" spans="2:2" ht="18">
      <c r="B212" s="3"/>
    </row>
    <row r="213" spans="2:2" ht="18">
      <c r="B213" s="3"/>
    </row>
    <row r="214" spans="2:2" ht="18">
      <c r="B214" s="3"/>
    </row>
    <row r="215" spans="2:2" ht="18">
      <c r="B215" s="3"/>
    </row>
    <row r="216" spans="2:2" ht="18">
      <c r="B216" s="3"/>
    </row>
    <row r="217" spans="2:2" ht="18">
      <c r="B217" s="3"/>
    </row>
    <row r="218" spans="2:2" ht="18">
      <c r="B218" s="3"/>
    </row>
    <row r="219" spans="2:2" ht="18">
      <c r="B219" s="3"/>
    </row>
    <row r="220" spans="2:2" ht="18">
      <c r="B220" s="3"/>
    </row>
    <row r="221" spans="2:2" ht="18">
      <c r="B221" s="3"/>
    </row>
    <row r="222" spans="2:2" ht="18">
      <c r="B222" s="3"/>
    </row>
    <row r="223" spans="2:2" ht="18">
      <c r="B223" s="3"/>
    </row>
    <row r="224" spans="2:2" ht="18">
      <c r="B224" s="3"/>
    </row>
    <row r="225" spans="2:2" ht="18">
      <c r="B225" s="3"/>
    </row>
    <row r="226" spans="2:2" ht="18">
      <c r="B226" s="3"/>
    </row>
    <row r="227" spans="2:2" ht="18">
      <c r="B227" s="3"/>
    </row>
    <row r="228" spans="2:2" ht="18">
      <c r="B228" s="3"/>
    </row>
    <row r="229" spans="2:2" ht="18">
      <c r="B229" s="3"/>
    </row>
    <row r="230" spans="2:2" ht="18">
      <c r="B230" s="3"/>
    </row>
    <row r="231" spans="2:2" ht="18">
      <c r="B231" s="3"/>
    </row>
    <row r="232" spans="2:2" ht="18">
      <c r="B232" s="3"/>
    </row>
    <row r="233" spans="2:2" ht="18">
      <c r="B233" s="3"/>
    </row>
    <row r="234" spans="2:2" ht="18">
      <c r="B234" s="3"/>
    </row>
    <row r="235" spans="2:2" ht="18">
      <c r="B235" s="3"/>
    </row>
    <row r="236" spans="2:2" ht="18">
      <c r="B236" s="3"/>
    </row>
    <row r="237" spans="2:2" ht="18">
      <c r="B237" s="3"/>
    </row>
    <row r="238" spans="2:2" ht="18">
      <c r="B238" s="3"/>
    </row>
    <row r="239" spans="2:2" ht="18">
      <c r="B239" s="3"/>
    </row>
    <row r="240" spans="2:2" ht="18">
      <c r="B240" s="3"/>
    </row>
    <row r="241" spans="2:2" ht="18">
      <c r="B241" s="3"/>
    </row>
    <row r="242" spans="2:2" ht="18">
      <c r="B242" s="3"/>
    </row>
    <row r="243" spans="2:2" ht="18">
      <c r="B243" s="3"/>
    </row>
    <row r="244" spans="2:2" ht="18">
      <c r="B244" s="3"/>
    </row>
    <row r="245" spans="2:2" ht="18">
      <c r="B245" s="3"/>
    </row>
    <row r="246" spans="2:2" ht="18">
      <c r="B246" s="3"/>
    </row>
    <row r="247" spans="2:2" ht="18">
      <c r="B247" s="3"/>
    </row>
    <row r="248" spans="2:2" ht="18">
      <c r="B248" s="3"/>
    </row>
    <row r="249" spans="2:2" ht="18">
      <c r="B249" s="3"/>
    </row>
    <row r="250" spans="2:2" ht="18">
      <c r="B250" s="3"/>
    </row>
    <row r="251" spans="2:2" ht="18">
      <c r="B251" s="3"/>
    </row>
    <row r="252" spans="2:2" ht="18">
      <c r="B252" s="3"/>
    </row>
    <row r="253" spans="2:2" ht="18">
      <c r="B253" s="3"/>
    </row>
    <row r="254" spans="2:2" ht="18">
      <c r="B254" s="3"/>
    </row>
    <row r="255" spans="2:2" ht="18">
      <c r="B255" s="3"/>
    </row>
    <row r="256" spans="2:2" ht="18">
      <c r="B256" s="3"/>
    </row>
    <row r="257" spans="2:2" ht="18">
      <c r="B257" s="3"/>
    </row>
    <row r="258" spans="2:2" ht="18">
      <c r="B258" s="3"/>
    </row>
    <row r="259" spans="2:2" ht="18">
      <c r="B259" s="3"/>
    </row>
    <row r="260" spans="2:2" ht="18">
      <c r="B260" s="3"/>
    </row>
    <row r="261" spans="2:2" ht="18">
      <c r="B261" s="3"/>
    </row>
    <row r="262" spans="2:2" ht="18">
      <c r="B262" s="3"/>
    </row>
    <row r="263" spans="2:2" ht="18">
      <c r="B263" s="3"/>
    </row>
    <row r="264" spans="2:2" ht="18">
      <c r="B264" s="3"/>
    </row>
    <row r="265" spans="2:2" ht="18">
      <c r="B265" s="3"/>
    </row>
    <row r="266" spans="2:2" ht="18">
      <c r="B266" s="3"/>
    </row>
    <row r="267" spans="2:2" ht="18">
      <c r="B267" s="3"/>
    </row>
    <row r="268" spans="2:2" ht="18">
      <c r="B268" s="3"/>
    </row>
    <row r="269" spans="2:2" ht="18">
      <c r="B269" s="3"/>
    </row>
    <row r="270" spans="2:2" ht="18">
      <c r="B270" s="3"/>
    </row>
    <row r="271" spans="2:2" ht="18">
      <c r="B271" s="3"/>
    </row>
    <row r="272" spans="2:2" ht="18">
      <c r="B272" s="3"/>
    </row>
    <row r="273" spans="2:2" ht="18">
      <c r="B273" s="3"/>
    </row>
    <row r="274" spans="2:2" ht="18">
      <c r="B274" s="3"/>
    </row>
    <row r="275" spans="2:2" ht="18">
      <c r="B275" s="3"/>
    </row>
    <row r="276" spans="2:2" ht="18">
      <c r="B276" s="3"/>
    </row>
    <row r="277" spans="2:2" ht="18">
      <c r="B277" s="3"/>
    </row>
    <row r="278" spans="2:2" ht="18">
      <c r="B278" s="3"/>
    </row>
    <row r="279" spans="2:2" ht="18">
      <c r="B279" s="3"/>
    </row>
    <row r="280" spans="2:2" ht="18">
      <c r="B280" s="3"/>
    </row>
    <row r="281" spans="2:2" ht="18">
      <c r="B281" s="3"/>
    </row>
    <row r="282" spans="2:2" ht="18">
      <c r="B282" s="3"/>
    </row>
    <row r="283" spans="2:2" ht="18">
      <c r="B283" s="3"/>
    </row>
    <row r="284" spans="2:2" ht="18">
      <c r="B284" s="3"/>
    </row>
    <row r="285" spans="2:2" ht="18">
      <c r="B285" s="3"/>
    </row>
    <row r="286" spans="2:2" ht="18">
      <c r="B286" s="3"/>
    </row>
    <row r="287" spans="2:2" ht="18">
      <c r="B287" s="3"/>
    </row>
    <row r="288" spans="2:2" ht="18">
      <c r="B288" s="3"/>
    </row>
    <row r="289" spans="2:2" ht="18">
      <c r="B289" s="3"/>
    </row>
    <row r="290" spans="2:2" ht="18">
      <c r="B290" s="3"/>
    </row>
    <row r="291" spans="2:2" ht="18">
      <c r="B291" s="3"/>
    </row>
    <row r="292" spans="2:2" ht="18">
      <c r="B292" s="3"/>
    </row>
    <row r="293" spans="2:2" ht="18">
      <c r="B293" s="3"/>
    </row>
    <row r="294" spans="2:2" ht="18">
      <c r="B294" s="3"/>
    </row>
    <row r="295" spans="2:2" ht="18">
      <c r="B295" s="3"/>
    </row>
    <row r="296" spans="2:2" ht="18">
      <c r="B296" s="3"/>
    </row>
    <row r="297" spans="2:2" ht="18">
      <c r="B297" s="3"/>
    </row>
    <row r="298" spans="2:2" ht="18">
      <c r="B298" s="3"/>
    </row>
    <row r="299" spans="2:2" ht="18">
      <c r="B299" s="3"/>
    </row>
    <row r="300" spans="2:2" ht="18">
      <c r="B300" s="3"/>
    </row>
    <row r="301" spans="2:2" ht="18">
      <c r="B301" s="3"/>
    </row>
    <row r="302" spans="2:2" ht="18">
      <c r="B302" s="3"/>
    </row>
    <row r="303" spans="2:2" ht="18">
      <c r="B303" s="3"/>
    </row>
    <row r="304" spans="2:2" ht="18">
      <c r="B304" s="3"/>
    </row>
    <row r="305" spans="2:2" ht="18">
      <c r="B305" s="3"/>
    </row>
    <row r="306" spans="2:2" ht="18">
      <c r="B306" s="3"/>
    </row>
    <row r="307" spans="2:2" ht="18">
      <c r="B307" s="3"/>
    </row>
    <row r="308" spans="2:2" ht="18">
      <c r="B308" s="3"/>
    </row>
    <row r="309" spans="2:2" ht="18">
      <c r="B309" s="3"/>
    </row>
    <row r="310" spans="2:2" ht="18">
      <c r="B310" s="3"/>
    </row>
    <row r="311" spans="2:2" ht="18">
      <c r="B311" s="3"/>
    </row>
    <row r="312" spans="2:2" ht="18">
      <c r="B312" s="3"/>
    </row>
    <row r="313" spans="2:2" ht="18">
      <c r="B313" s="3"/>
    </row>
    <row r="314" spans="2:2" ht="18">
      <c r="B314" s="3"/>
    </row>
    <row r="315" spans="2:2" ht="18">
      <c r="B315" s="3"/>
    </row>
    <row r="316" spans="2:2" ht="18">
      <c r="B316" s="3"/>
    </row>
    <row r="317" spans="2:2" ht="18">
      <c r="B317" s="3"/>
    </row>
    <row r="318" spans="2:2" ht="18">
      <c r="B318" s="3"/>
    </row>
    <row r="319" spans="2:2" ht="18">
      <c r="B319" s="3"/>
    </row>
    <row r="320" spans="2:2" ht="18">
      <c r="B320" s="3"/>
    </row>
    <row r="321" spans="2:2" ht="18">
      <c r="B321" s="3"/>
    </row>
    <row r="322" spans="2:2" ht="18">
      <c r="B322" s="3"/>
    </row>
    <row r="323" spans="2:2" ht="18">
      <c r="B323" s="3"/>
    </row>
    <row r="324" spans="2:2" ht="18">
      <c r="B324" s="3"/>
    </row>
    <row r="325" spans="2:2" ht="18">
      <c r="B325" s="3"/>
    </row>
    <row r="326" spans="2:2" ht="18">
      <c r="B326" s="3"/>
    </row>
    <row r="327" spans="2:2" ht="18">
      <c r="B327" s="3"/>
    </row>
    <row r="328" spans="2:2" ht="18">
      <c r="B328" s="3"/>
    </row>
    <row r="329" spans="2:2" ht="18">
      <c r="B329" s="3"/>
    </row>
    <row r="330" spans="2:2" ht="18">
      <c r="B330" s="3"/>
    </row>
    <row r="331" spans="2:2" ht="18">
      <c r="B331" s="3"/>
    </row>
    <row r="332" spans="2:2" ht="18">
      <c r="B332" s="3"/>
    </row>
    <row r="333" spans="2:2" ht="18">
      <c r="B333" s="3"/>
    </row>
    <row r="334" spans="2:2" ht="18">
      <c r="B334" s="3"/>
    </row>
    <row r="335" spans="2:2" ht="18">
      <c r="B335" s="3"/>
    </row>
    <row r="336" spans="2:2" ht="18">
      <c r="B336" s="3"/>
    </row>
    <row r="337" spans="2:2" ht="18">
      <c r="B337" s="3"/>
    </row>
    <row r="338" spans="2:2" ht="18">
      <c r="B338" s="3"/>
    </row>
    <row r="339" spans="2:2" ht="18">
      <c r="B339" s="3"/>
    </row>
    <row r="340" spans="2:2" ht="18">
      <c r="B340" s="3"/>
    </row>
    <row r="341" spans="2:2" ht="18">
      <c r="B341" s="3"/>
    </row>
    <row r="342" spans="2:2" ht="18">
      <c r="B342" s="3"/>
    </row>
    <row r="343" spans="2:2" ht="18">
      <c r="B343" s="3"/>
    </row>
    <row r="344" spans="2:2" ht="18">
      <c r="B344" s="3"/>
    </row>
    <row r="345" spans="2:2" ht="18">
      <c r="B345" s="3"/>
    </row>
    <row r="346" spans="2:2" ht="18">
      <c r="B346" s="3"/>
    </row>
    <row r="347" spans="2:2" ht="18">
      <c r="B347" s="3"/>
    </row>
    <row r="348" spans="2:2" ht="18">
      <c r="B348" s="3"/>
    </row>
    <row r="349" spans="2:2" ht="18">
      <c r="B349" s="3"/>
    </row>
    <row r="350" spans="2:2" ht="18">
      <c r="B350" s="3"/>
    </row>
    <row r="351" spans="2:2" ht="18">
      <c r="B351" s="3"/>
    </row>
    <row r="352" spans="2:2" ht="18">
      <c r="B352" s="3"/>
    </row>
    <row r="353" spans="2:2" ht="18">
      <c r="B353" s="3"/>
    </row>
    <row r="354" spans="2:2" ht="18">
      <c r="B354" s="3"/>
    </row>
    <row r="355" spans="2:2" ht="18">
      <c r="B355" s="3"/>
    </row>
    <row r="356" spans="2:2" ht="18">
      <c r="B356" s="3"/>
    </row>
    <row r="357" spans="2:2" ht="18">
      <c r="B357" s="3"/>
    </row>
    <row r="358" spans="2:2" ht="18">
      <c r="B358" s="3"/>
    </row>
    <row r="359" spans="2:2" ht="18">
      <c r="B359" s="3"/>
    </row>
    <row r="360" spans="2:2" ht="18">
      <c r="B360" s="3"/>
    </row>
    <row r="361" spans="2:2" ht="18">
      <c r="B361" s="3"/>
    </row>
    <row r="362" spans="2:2" ht="18">
      <c r="B362" s="3"/>
    </row>
    <row r="363" spans="2:2" ht="18">
      <c r="B363" s="3"/>
    </row>
    <row r="364" spans="2:2" ht="18">
      <c r="B364" s="3"/>
    </row>
    <row r="365" spans="2:2" ht="18">
      <c r="B365" s="3"/>
    </row>
    <row r="366" spans="2:2" ht="18">
      <c r="B366" s="3"/>
    </row>
    <row r="367" spans="2:2" ht="18">
      <c r="B367" s="3"/>
    </row>
    <row r="368" spans="2:2" ht="18">
      <c r="B368" s="3"/>
    </row>
    <row r="369" spans="2:2" ht="18">
      <c r="B369" s="3"/>
    </row>
    <row r="370" spans="2:2" ht="18">
      <c r="B370" s="3"/>
    </row>
    <row r="371" spans="2:2" ht="18">
      <c r="B371" s="3"/>
    </row>
    <row r="372" spans="2:2" ht="18">
      <c r="B372" s="3"/>
    </row>
    <row r="373" spans="2:2" ht="18">
      <c r="B373" s="3"/>
    </row>
    <row r="374" spans="2:2" ht="18">
      <c r="B374" s="3"/>
    </row>
    <row r="375" spans="2:2" ht="18">
      <c r="B375" s="3"/>
    </row>
    <row r="376" spans="2:2" ht="18">
      <c r="B376" s="3"/>
    </row>
    <row r="377" spans="2:2" ht="18">
      <c r="B377" s="3"/>
    </row>
    <row r="378" spans="2:2" ht="18">
      <c r="B378" s="3"/>
    </row>
    <row r="379" spans="2:2" ht="18">
      <c r="B379" s="3"/>
    </row>
    <row r="380" spans="2:2" ht="18">
      <c r="B380" s="3"/>
    </row>
    <row r="381" spans="2:2" ht="18">
      <c r="B381" s="3"/>
    </row>
    <row r="382" spans="2:2" ht="18">
      <c r="B382" s="3"/>
    </row>
    <row r="383" spans="2:2" ht="18">
      <c r="B383" s="3"/>
    </row>
    <row r="384" spans="2:2" ht="18">
      <c r="B384" s="3"/>
    </row>
    <row r="385" spans="2:2" ht="18">
      <c r="B385" s="3"/>
    </row>
    <row r="386" spans="2:2" ht="18">
      <c r="B386" s="3"/>
    </row>
    <row r="387" spans="2:2" ht="18">
      <c r="B387" s="3"/>
    </row>
    <row r="388" spans="2:2" ht="18">
      <c r="B388" s="3"/>
    </row>
    <row r="389" spans="2:2" ht="18">
      <c r="B389" s="3"/>
    </row>
    <row r="390" spans="2:2" ht="18">
      <c r="B390" s="3"/>
    </row>
    <row r="391" spans="2:2" ht="18">
      <c r="B391" s="3"/>
    </row>
    <row r="392" spans="2:2" ht="18">
      <c r="B392" s="3"/>
    </row>
    <row r="393" spans="2:2" ht="18">
      <c r="B393" s="3"/>
    </row>
    <row r="394" spans="2:2" ht="18">
      <c r="B394" s="3"/>
    </row>
    <row r="395" spans="2:2" ht="18">
      <c r="B395" s="3"/>
    </row>
    <row r="396" spans="2:2" ht="18">
      <c r="B396" s="3"/>
    </row>
    <row r="397" spans="2:2" ht="18">
      <c r="B397" s="3"/>
    </row>
    <row r="398" spans="2:2" ht="18">
      <c r="B398" s="3"/>
    </row>
    <row r="399" spans="2:2" ht="18">
      <c r="B399" s="3"/>
    </row>
    <row r="400" spans="2:2" ht="18">
      <c r="B400" s="3"/>
    </row>
    <row r="401" spans="2:2" ht="18">
      <c r="B401" s="3"/>
    </row>
    <row r="402" spans="2:2" ht="18">
      <c r="B402" s="3"/>
    </row>
    <row r="403" spans="2:2" ht="18">
      <c r="B403" s="3"/>
    </row>
    <row r="404" spans="2:2" ht="18">
      <c r="B404" s="3"/>
    </row>
    <row r="405" spans="2:2" ht="18">
      <c r="B405" s="3"/>
    </row>
    <row r="406" spans="2:2" ht="18">
      <c r="B406" s="3"/>
    </row>
    <row r="407" spans="2:2" ht="18">
      <c r="B407" s="3"/>
    </row>
    <row r="408" spans="2:2" ht="18">
      <c r="B408" s="3"/>
    </row>
    <row r="409" spans="2:2" ht="18">
      <c r="B409" s="3"/>
    </row>
    <row r="410" spans="2:2" ht="18">
      <c r="B410" s="3"/>
    </row>
    <row r="411" spans="2:2" ht="18">
      <c r="B411" s="3"/>
    </row>
    <row r="412" spans="2:2" ht="18">
      <c r="B412" s="3"/>
    </row>
    <row r="413" spans="2:2" ht="18">
      <c r="B413" s="3"/>
    </row>
    <row r="414" spans="2:2" ht="18">
      <c r="B414" s="3"/>
    </row>
    <row r="415" spans="2:2" ht="18">
      <c r="B415" s="3"/>
    </row>
    <row r="416" spans="2:2" ht="18">
      <c r="B416" s="3"/>
    </row>
    <row r="417" spans="2:2" ht="18">
      <c r="B417" s="3"/>
    </row>
    <row r="418" spans="2:2" ht="18">
      <c r="B418" s="3"/>
    </row>
    <row r="419" spans="2:2" ht="18">
      <c r="B419" s="3"/>
    </row>
    <row r="420" spans="2:2" ht="18">
      <c r="B420" s="3"/>
    </row>
    <row r="421" spans="2:2" ht="18">
      <c r="B421" s="3"/>
    </row>
    <row r="422" spans="2:2" ht="18">
      <c r="B422" s="3"/>
    </row>
    <row r="423" spans="2:2" ht="18">
      <c r="B423" s="3"/>
    </row>
    <row r="424" spans="2:2" ht="18">
      <c r="B424" s="3"/>
    </row>
    <row r="425" spans="2:2" ht="18">
      <c r="B425" s="3"/>
    </row>
    <row r="426" spans="2:2" ht="18">
      <c r="B426" s="3"/>
    </row>
    <row r="427" spans="2:2" ht="18">
      <c r="B427" s="3"/>
    </row>
    <row r="428" spans="2:2" ht="18">
      <c r="B428" s="3"/>
    </row>
    <row r="429" spans="2:2" ht="18">
      <c r="B429" s="3"/>
    </row>
    <row r="430" spans="2:2" ht="18">
      <c r="B430" s="3"/>
    </row>
    <row r="431" spans="2:2" ht="18">
      <c r="B431" s="3"/>
    </row>
    <row r="432" spans="2:2" ht="18">
      <c r="B432" s="3"/>
    </row>
    <row r="433" spans="2:2" ht="18">
      <c r="B433" s="3"/>
    </row>
    <row r="434" spans="2:2" ht="18">
      <c r="B434" s="3"/>
    </row>
    <row r="435" spans="2:2" ht="18">
      <c r="B435" s="3"/>
    </row>
    <row r="436" spans="2:2" ht="18">
      <c r="B436" s="3"/>
    </row>
    <row r="437" spans="2:2" ht="18">
      <c r="B437" s="3"/>
    </row>
    <row r="438" spans="2:2" ht="18">
      <c r="B438" s="3"/>
    </row>
    <row r="439" spans="2:2" ht="18">
      <c r="B439" s="3"/>
    </row>
    <row r="440" spans="2:2" ht="18">
      <c r="B440" s="3"/>
    </row>
    <row r="441" spans="2:2" ht="18">
      <c r="B441" s="3"/>
    </row>
    <row r="442" spans="2:2" ht="18">
      <c r="B442" s="3"/>
    </row>
    <row r="443" spans="2:2" ht="18">
      <c r="B443" s="3"/>
    </row>
    <row r="444" spans="2:2" ht="18">
      <c r="B444" s="3"/>
    </row>
    <row r="445" spans="2:2" ht="18">
      <c r="B445" s="3"/>
    </row>
    <row r="446" spans="2:2" ht="18">
      <c r="B446" s="3"/>
    </row>
    <row r="447" spans="2:2" ht="18">
      <c r="B447" s="3"/>
    </row>
    <row r="448" spans="2:2" ht="18">
      <c r="B448" s="3"/>
    </row>
    <row r="449" spans="2:2" ht="18">
      <c r="B449" s="3"/>
    </row>
    <row r="450" spans="2:2" ht="18">
      <c r="B450" s="3"/>
    </row>
    <row r="451" spans="2:2" ht="18">
      <c r="B451" s="3"/>
    </row>
    <row r="452" spans="2:2" ht="18">
      <c r="B452" s="3"/>
    </row>
    <row r="453" spans="2:2" ht="18">
      <c r="B453" s="3"/>
    </row>
    <row r="454" spans="2:2" ht="18">
      <c r="B454" s="3"/>
    </row>
    <row r="455" spans="2:2" ht="18">
      <c r="B455" s="3"/>
    </row>
    <row r="456" spans="2:2" ht="18">
      <c r="B456" s="3"/>
    </row>
    <row r="457" spans="2:2" ht="18">
      <c r="B457" s="3"/>
    </row>
    <row r="458" spans="2:2" ht="18">
      <c r="B458" s="3"/>
    </row>
    <row r="459" spans="2:2" ht="18">
      <c r="B459" s="3"/>
    </row>
    <row r="460" spans="2:2" ht="18">
      <c r="B460" s="3"/>
    </row>
    <row r="461" spans="2:2" ht="18">
      <c r="B461" s="3"/>
    </row>
    <row r="462" spans="2:2" ht="18">
      <c r="B462" s="3"/>
    </row>
    <row r="463" spans="2:2" ht="18">
      <c r="B463" s="3"/>
    </row>
    <row r="464" spans="2:2" ht="18">
      <c r="B464" s="3"/>
    </row>
    <row r="465" spans="2:2" ht="18">
      <c r="B465" s="3"/>
    </row>
    <row r="466" spans="2:2" ht="18">
      <c r="B466" s="3"/>
    </row>
    <row r="467" spans="2:2" ht="18">
      <c r="B467" s="3"/>
    </row>
    <row r="468" spans="2:2" ht="18">
      <c r="B468" s="3"/>
    </row>
    <row r="469" spans="2:2" ht="18">
      <c r="B469" s="3"/>
    </row>
    <row r="470" spans="2:2" ht="18">
      <c r="B470" s="3"/>
    </row>
    <row r="471" spans="2:2" ht="18">
      <c r="B471" s="3"/>
    </row>
    <row r="472" spans="2:2" ht="18">
      <c r="B472" s="3"/>
    </row>
    <row r="473" spans="2:2" ht="18">
      <c r="B473" s="3"/>
    </row>
    <row r="474" spans="2:2" ht="18">
      <c r="B474" s="3"/>
    </row>
    <row r="475" spans="2:2" ht="18">
      <c r="B475" s="3"/>
    </row>
    <row r="476" spans="2:2" ht="18">
      <c r="B476" s="3"/>
    </row>
    <row r="477" spans="2:2" ht="18">
      <c r="B477" s="3"/>
    </row>
    <row r="478" spans="2:2" ht="18">
      <c r="B478" s="3"/>
    </row>
    <row r="479" spans="2:2" ht="18">
      <c r="B479" s="3"/>
    </row>
    <row r="480" spans="2:2" ht="18">
      <c r="B480" s="3"/>
    </row>
    <row r="481" spans="2:2" ht="18">
      <c r="B481" s="3"/>
    </row>
    <row r="482" spans="2:2" ht="18">
      <c r="B482" s="3"/>
    </row>
    <row r="483" spans="2:2" ht="18">
      <c r="B483" s="3"/>
    </row>
    <row r="484" spans="2:2" ht="18">
      <c r="B484" s="3"/>
    </row>
    <row r="485" spans="2:2" ht="18">
      <c r="B485" s="3"/>
    </row>
    <row r="486" spans="2:2" ht="18">
      <c r="B486" s="3"/>
    </row>
    <row r="487" spans="2:2" ht="18">
      <c r="B487" s="3"/>
    </row>
    <row r="488" spans="2:2" ht="18">
      <c r="B488" s="3"/>
    </row>
    <row r="489" spans="2:2" ht="18">
      <c r="B489" s="3"/>
    </row>
    <row r="490" spans="2:2" ht="18">
      <c r="B490" s="3"/>
    </row>
    <row r="491" spans="2:2" ht="18">
      <c r="B491" s="3"/>
    </row>
    <row r="492" spans="2:2" ht="18">
      <c r="B492" s="3"/>
    </row>
    <row r="493" spans="2:2" ht="18">
      <c r="B493" s="3"/>
    </row>
    <row r="494" spans="2:2" ht="18">
      <c r="B494" s="3"/>
    </row>
    <row r="495" spans="2:2" ht="18">
      <c r="B495" s="3"/>
    </row>
    <row r="496" spans="2:2" ht="18">
      <c r="B496" s="3"/>
    </row>
    <row r="497" spans="2:2" ht="18">
      <c r="B497" s="3"/>
    </row>
    <row r="498" spans="2:2" ht="18">
      <c r="B498" s="3"/>
    </row>
    <row r="499" spans="2:2" ht="18">
      <c r="B499" s="3"/>
    </row>
    <row r="500" spans="2:2" ht="18">
      <c r="B500" s="3"/>
    </row>
    <row r="501" spans="2:2" ht="18">
      <c r="B501" s="3"/>
    </row>
    <row r="502" spans="2:2" ht="18">
      <c r="B502" s="3"/>
    </row>
    <row r="503" spans="2:2" ht="18">
      <c r="B503" s="3"/>
    </row>
    <row r="504" spans="2:2" ht="18">
      <c r="B504" s="3"/>
    </row>
    <row r="505" spans="2:2" ht="18">
      <c r="B505" s="3"/>
    </row>
    <row r="506" spans="2:2" ht="18">
      <c r="B506" s="3"/>
    </row>
    <row r="507" spans="2:2" ht="18">
      <c r="B507" s="3"/>
    </row>
    <row r="508" spans="2:2" ht="18">
      <c r="B508" s="3"/>
    </row>
    <row r="509" spans="2:2" ht="18">
      <c r="B509" s="3"/>
    </row>
    <row r="510" spans="2:2" ht="18">
      <c r="B510" s="3"/>
    </row>
    <row r="511" spans="2:2" ht="18">
      <c r="B511" s="3"/>
    </row>
    <row r="512" spans="2:2" ht="18">
      <c r="B512" s="3"/>
    </row>
    <row r="513" spans="2:2" ht="18">
      <c r="B513" s="3"/>
    </row>
    <row r="514" spans="2:2" ht="18">
      <c r="B514" s="3"/>
    </row>
    <row r="515" spans="2:2" ht="18">
      <c r="B515" s="3"/>
    </row>
    <row r="516" spans="2:2" ht="18">
      <c r="B516" s="3"/>
    </row>
    <row r="517" spans="2:2" ht="18">
      <c r="B517" s="3"/>
    </row>
    <row r="518" spans="2:2" ht="18">
      <c r="B518" s="3"/>
    </row>
    <row r="519" spans="2:2" ht="18">
      <c r="B519" s="3"/>
    </row>
    <row r="520" spans="2:2" ht="18">
      <c r="B520" s="3"/>
    </row>
    <row r="521" spans="2:2" ht="18">
      <c r="B521" s="3"/>
    </row>
    <row r="522" spans="2:2" ht="18">
      <c r="B522" s="3"/>
    </row>
    <row r="523" spans="2:2" ht="18">
      <c r="B523" s="3"/>
    </row>
    <row r="524" spans="2:2" ht="18">
      <c r="B524" s="3"/>
    </row>
    <row r="525" spans="2:2" ht="18">
      <c r="B525" s="3"/>
    </row>
    <row r="526" spans="2:2" ht="18">
      <c r="B526" s="3"/>
    </row>
    <row r="527" spans="2:2" ht="18">
      <c r="B527" s="3"/>
    </row>
    <row r="528" spans="2:2" ht="18">
      <c r="B528" s="3"/>
    </row>
    <row r="529" spans="2:2" ht="18">
      <c r="B529" s="3"/>
    </row>
    <row r="530" spans="2:2" ht="18">
      <c r="B530" s="3"/>
    </row>
    <row r="531" spans="2:2" ht="18">
      <c r="B531" s="3"/>
    </row>
    <row r="532" spans="2:2" ht="18">
      <c r="B532" s="3"/>
    </row>
    <row r="533" spans="2:2" ht="18">
      <c r="B533" s="3"/>
    </row>
    <row r="534" spans="2:2" ht="18">
      <c r="B534" s="3"/>
    </row>
    <row r="535" spans="2:2" ht="18">
      <c r="B535" s="3"/>
    </row>
    <row r="536" spans="2:2" ht="18">
      <c r="B536" s="3"/>
    </row>
    <row r="537" spans="2:2" ht="18">
      <c r="B537" s="3"/>
    </row>
    <row r="538" spans="2:2" ht="18">
      <c r="B538" s="3"/>
    </row>
    <row r="539" spans="2:2" ht="18">
      <c r="B539" s="3"/>
    </row>
    <row r="540" spans="2:2" ht="18">
      <c r="B540" s="3"/>
    </row>
    <row r="541" spans="2:2" ht="18">
      <c r="B541" s="3"/>
    </row>
    <row r="542" spans="2:2" ht="18">
      <c r="B542" s="3"/>
    </row>
    <row r="543" spans="2:2" ht="18">
      <c r="B543" s="3"/>
    </row>
    <row r="544" spans="2:2" ht="18">
      <c r="B544" s="3"/>
    </row>
    <row r="545" spans="2:2" ht="18">
      <c r="B545" s="3"/>
    </row>
    <row r="546" spans="2:2" ht="18">
      <c r="B546" s="3"/>
    </row>
    <row r="547" spans="2:2" ht="18">
      <c r="B547" s="3"/>
    </row>
    <row r="548" spans="2:2" ht="18">
      <c r="B548" s="3"/>
    </row>
    <row r="549" spans="2:2" ht="18">
      <c r="B549" s="3"/>
    </row>
    <row r="550" spans="2:2" ht="18">
      <c r="B550" s="3"/>
    </row>
    <row r="551" spans="2:2" ht="18">
      <c r="B551" s="3"/>
    </row>
    <row r="552" spans="2:2" ht="18">
      <c r="B552" s="3"/>
    </row>
    <row r="553" spans="2:2" ht="18">
      <c r="B553" s="3"/>
    </row>
    <row r="554" spans="2:2" ht="18">
      <c r="B554" s="3"/>
    </row>
    <row r="555" spans="2:2" ht="18">
      <c r="B555" s="3"/>
    </row>
    <row r="556" spans="2:2" ht="18">
      <c r="B556" s="3"/>
    </row>
    <row r="557" spans="2:2" ht="18">
      <c r="B557" s="3"/>
    </row>
    <row r="558" spans="2:2" ht="18">
      <c r="B558" s="3"/>
    </row>
    <row r="559" spans="2:2" ht="18">
      <c r="B559" s="3"/>
    </row>
    <row r="560" spans="2:2" ht="18">
      <c r="B560" s="3"/>
    </row>
    <row r="561" spans="2:2" ht="18">
      <c r="B561" s="3"/>
    </row>
    <row r="562" spans="2:2" ht="18">
      <c r="B562" s="3"/>
    </row>
    <row r="563" spans="2:2" ht="18">
      <c r="B563" s="3"/>
    </row>
    <row r="564" spans="2:2" ht="18">
      <c r="B564" s="3"/>
    </row>
    <row r="565" spans="2:2" ht="18">
      <c r="B565" s="3"/>
    </row>
    <row r="566" spans="2:2" ht="18">
      <c r="B566" s="3"/>
    </row>
    <row r="567" spans="2:2" ht="18">
      <c r="B567" s="3"/>
    </row>
    <row r="568" spans="2:2" ht="18">
      <c r="B568" s="3"/>
    </row>
    <row r="569" spans="2:2" ht="18">
      <c r="B569" s="3"/>
    </row>
    <row r="570" spans="2:2" ht="18">
      <c r="B570" s="3"/>
    </row>
    <row r="571" spans="2:2" ht="18">
      <c r="B571" s="3"/>
    </row>
    <row r="572" spans="2:2" ht="18">
      <c r="B572" s="3"/>
    </row>
    <row r="573" spans="2:2" ht="18">
      <c r="B573" s="3"/>
    </row>
    <row r="574" spans="2:2" ht="18">
      <c r="B574" s="3"/>
    </row>
    <row r="575" spans="2:2" ht="18">
      <c r="B575" s="3"/>
    </row>
    <row r="576" spans="2:2" ht="18">
      <c r="B576" s="3"/>
    </row>
    <row r="577" spans="2:2" ht="18">
      <c r="B577" s="3"/>
    </row>
    <row r="578" spans="2:2" ht="18">
      <c r="B578" s="3"/>
    </row>
    <row r="579" spans="2:2" ht="18">
      <c r="B579" s="3"/>
    </row>
    <row r="580" spans="2:2" ht="18">
      <c r="B580" s="3"/>
    </row>
    <row r="581" spans="2:2" ht="18">
      <c r="B581" s="3"/>
    </row>
    <row r="582" spans="2:2" ht="18">
      <c r="B582" s="3"/>
    </row>
    <row r="583" spans="2:2" ht="18">
      <c r="B583" s="3"/>
    </row>
    <row r="584" spans="2:2" ht="18">
      <c r="B584" s="3"/>
    </row>
    <row r="585" spans="2:2" ht="18">
      <c r="B585" s="3"/>
    </row>
    <row r="586" spans="2:2" ht="18">
      <c r="B586" s="3"/>
    </row>
    <row r="587" spans="2:2" ht="18">
      <c r="B587" s="3"/>
    </row>
    <row r="588" spans="2:2" ht="18">
      <c r="B588" s="3"/>
    </row>
    <row r="589" spans="2:2" ht="18">
      <c r="B589" s="3"/>
    </row>
    <row r="590" spans="2:2" ht="18">
      <c r="B590" s="3"/>
    </row>
    <row r="591" spans="2:2" ht="18">
      <c r="B591" s="3"/>
    </row>
    <row r="592" spans="2:2" ht="18">
      <c r="B592" s="3"/>
    </row>
    <row r="593" spans="2:2" ht="18">
      <c r="B593" s="3"/>
    </row>
    <row r="594" spans="2:2" ht="18">
      <c r="B594" s="3"/>
    </row>
    <row r="595" spans="2:2" ht="18">
      <c r="B595" s="3"/>
    </row>
    <row r="596" spans="2:2" ht="18">
      <c r="B596" s="3"/>
    </row>
    <row r="597" spans="2:2" ht="18">
      <c r="B597" s="3"/>
    </row>
    <row r="598" spans="2:2" ht="18">
      <c r="B598" s="3"/>
    </row>
    <row r="599" spans="2:2" ht="18">
      <c r="B599" s="3"/>
    </row>
    <row r="600" spans="2:2" ht="18">
      <c r="B600" s="3"/>
    </row>
    <row r="601" spans="2:2" ht="18">
      <c r="B601" s="3"/>
    </row>
    <row r="602" spans="2:2" ht="18">
      <c r="B602" s="3"/>
    </row>
    <row r="603" spans="2:2" ht="18">
      <c r="B603" s="3"/>
    </row>
    <row r="604" spans="2:2" ht="18">
      <c r="B604" s="3"/>
    </row>
    <row r="605" spans="2:2" ht="18">
      <c r="B605" s="3"/>
    </row>
    <row r="606" spans="2:2" ht="18">
      <c r="B606" s="3"/>
    </row>
    <row r="607" spans="2:2" ht="18">
      <c r="B607" s="3"/>
    </row>
    <row r="608" spans="2:2" ht="18">
      <c r="B608" s="3"/>
    </row>
    <row r="609" spans="2:2" ht="18">
      <c r="B609" s="3"/>
    </row>
    <row r="610" spans="2:2" ht="18">
      <c r="B610" s="3"/>
    </row>
    <row r="611" spans="2:2" ht="18">
      <c r="B611" s="3"/>
    </row>
    <row r="612" spans="2:2" ht="18">
      <c r="B612" s="3"/>
    </row>
    <row r="613" spans="2:2" ht="18">
      <c r="B613" s="3"/>
    </row>
    <row r="614" spans="2:2" ht="18">
      <c r="B614" s="3"/>
    </row>
    <row r="615" spans="2:2" ht="18">
      <c r="B615" s="3"/>
    </row>
    <row r="616" spans="2:2" ht="18">
      <c r="B616" s="3"/>
    </row>
    <row r="617" spans="2:2" ht="18">
      <c r="B617" s="3"/>
    </row>
    <row r="618" spans="2:2" ht="18">
      <c r="B618" s="3"/>
    </row>
    <row r="619" spans="2:2" ht="18">
      <c r="B619" s="3"/>
    </row>
    <row r="620" spans="2:2" ht="18">
      <c r="B620" s="3"/>
    </row>
    <row r="621" spans="2:2" ht="18">
      <c r="B621" s="3"/>
    </row>
    <row r="622" spans="2:2" ht="18">
      <c r="B622" s="3"/>
    </row>
    <row r="623" spans="2:2" ht="18">
      <c r="B623" s="3"/>
    </row>
    <row r="624" spans="2:2" ht="18">
      <c r="B624" s="3"/>
    </row>
    <row r="625" spans="2:2" ht="18">
      <c r="B625" s="3"/>
    </row>
    <row r="626" spans="2:2" ht="18">
      <c r="B626" s="3"/>
    </row>
    <row r="627" spans="2:2" ht="18">
      <c r="B627" s="3"/>
    </row>
    <row r="628" spans="2:2" ht="18">
      <c r="B628" s="3"/>
    </row>
    <row r="629" spans="2:2" ht="18">
      <c r="B629" s="3"/>
    </row>
    <row r="630" spans="2:2" ht="18">
      <c r="B630" s="3"/>
    </row>
    <row r="631" spans="2:2" ht="18">
      <c r="B631" s="3"/>
    </row>
    <row r="632" spans="2:2" ht="18">
      <c r="B632" s="3"/>
    </row>
    <row r="633" spans="2:2" ht="18">
      <c r="B633" s="3"/>
    </row>
    <row r="634" spans="2:2" ht="18">
      <c r="B634" s="3"/>
    </row>
    <row r="635" spans="2:2" ht="18">
      <c r="B635" s="3"/>
    </row>
    <row r="636" spans="2:2" ht="18">
      <c r="B636" s="3"/>
    </row>
    <row r="637" spans="2:2" ht="18">
      <c r="B637" s="3"/>
    </row>
    <row r="638" spans="2:2" ht="18">
      <c r="B638" s="3"/>
    </row>
    <row r="639" spans="2:2" ht="18">
      <c r="B639" s="3"/>
    </row>
    <row r="640" spans="2:2" ht="18">
      <c r="B640" s="3"/>
    </row>
    <row r="641" spans="2:2" ht="18">
      <c r="B641" s="3"/>
    </row>
    <row r="642" spans="2:2" ht="18">
      <c r="B642" s="3"/>
    </row>
    <row r="643" spans="2:2" ht="18">
      <c r="B643" s="3"/>
    </row>
    <row r="644" spans="2:2" ht="18">
      <c r="B644" s="3"/>
    </row>
    <row r="645" spans="2:2" ht="18">
      <c r="B645" s="3"/>
    </row>
    <row r="646" spans="2:2" ht="18">
      <c r="B646" s="3"/>
    </row>
    <row r="647" spans="2:2" ht="18">
      <c r="B647" s="3"/>
    </row>
    <row r="648" spans="2:2" ht="18">
      <c r="B648" s="3"/>
    </row>
    <row r="649" spans="2:2" ht="18">
      <c r="B649" s="3"/>
    </row>
    <row r="650" spans="2:2" ht="18">
      <c r="B650" s="3"/>
    </row>
    <row r="651" spans="2:2" ht="18">
      <c r="B651" s="3"/>
    </row>
    <row r="652" spans="2:2" ht="18">
      <c r="B652" s="3"/>
    </row>
    <row r="653" spans="2:2" ht="18">
      <c r="B653" s="3"/>
    </row>
    <row r="654" spans="2:2" ht="18">
      <c r="B654" s="3"/>
    </row>
    <row r="655" spans="2:2" ht="18">
      <c r="B655" s="3"/>
    </row>
    <row r="656" spans="2:2" ht="18">
      <c r="B656" s="3"/>
    </row>
    <row r="657" spans="2:2" ht="18">
      <c r="B657" s="3"/>
    </row>
    <row r="658" spans="2:2" ht="18">
      <c r="B658" s="3"/>
    </row>
    <row r="659" spans="2:2" ht="18">
      <c r="B659" s="3"/>
    </row>
    <row r="660" spans="2:2" ht="18">
      <c r="B660" s="3"/>
    </row>
    <row r="661" spans="2:2" ht="18">
      <c r="B661" s="3"/>
    </row>
    <row r="662" spans="2:2" ht="18">
      <c r="B662" s="3"/>
    </row>
    <row r="663" spans="2:2" ht="18">
      <c r="B663" s="3"/>
    </row>
    <row r="664" spans="2:2" ht="18">
      <c r="B664" s="3"/>
    </row>
    <row r="665" spans="2:2" ht="18">
      <c r="B665" s="3"/>
    </row>
    <row r="666" spans="2:2" ht="18">
      <c r="B666" s="3"/>
    </row>
    <row r="667" spans="2:2" ht="18">
      <c r="B667" s="3"/>
    </row>
    <row r="668" spans="2:2" ht="18">
      <c r="B668" s="3"/>
    </row>
    <row r="669" spans="2:2" ht="18">
      <c r="B669" s="3"/>
    </row>
    <row r="670" spans="2:2" ht="18">
      <c r="B670" s="3"/>
    </row>
    <row r="671" spans="2:2" ht="18">
      <c r="B671" s="3"/>
    </row>
    <row r="672" spans="2:2" ht="18">
      <c r="B672" s="3"/>
    </row>
    <row r="673" spans="2:2" ht="18">
      <c r="B673" s="3"/>
    </row>
    <row r="674" spans="2:2" ht="18">
      <c r="B674" s="3"/>
    </row>
    <row r="675" spans="2:2" ht="18">
      <c r="B675" s="3"/>
    </row>
    <row r="676" spans="2:2" ht="18">
      <c r="B676" s="3"/>
    </row>
    <row r="677" spans="2:2" ht="18">
      <c r="B677" s="3"/>
    </row>
    <row r="678" spans="2:2" ht="18">
      <c r="B678" s="3"/>
    </row>
    <row r="679" spans="2:2" ht="18">
      <c r="B679" s="3"/>
    </row>
    <row r="680" spans="2:2" ht="18">
      <c r="B680" s="3"/>
    </row>
    <row r="681" spans="2:2" ht="18">
      <c r="B681" s="3"/>
    </row>
    <row r="682" spans="2:2" ht="18">
      <c r="B682" s="3"/>
    </row>
    <row r="683" spans="2:2" ht="18">
      <c r="B683" s="3"/>
    </row>
    <row r="684" spans="2:2" ht="18">
      <c r="B684" s="3"/>
    </row>
    <row r="685" spans="2:2" ht="18">
      <c r="B685" s="3"/>
    </row>
    <row r="686" spans="2:2" ht="18">
      <c r="B686" s="3"/>
    </row>
    <row r="687" spans="2:2" ht="18">
      <c r="B687" s="3"/>
    </row>
    <row r="688" spans="2:2" ht="18">
      <c r="B688" s="3"/>
    </row>
    <row r="689" spans="2:2" ht="18">
      <c r="B689" s="3"/>
    </row>
    <row r="690" spans="2:2" ht="18">
      <c r="B690" s="3"/>
    </row>
    <row r="691" spans="2:2" ht="18">
      <c r="B691" s="3"/>
    </row>
    <row r="692" spans="2:2" ht="18">
      <c r="B692" s="3"/>
    </row>
    <row r="693" spans="2:2" ht="18">
      <c r="B693" s="3"/>
    </row>
    <row r="694" spans="2:2" ht="18">
      <c r="B694" s="3"/>
    </row>
    <row r="695" spans="2:2" ht="18">
      <c r="B695" s="3"/>
    </row>
    <row r="696" spans="2:2" ht="18">
      <c r="B696" s="3"/>
    </row>
    <row r="697" spans="2:2" ht="18">
      <c r="B697" s="3"/>
    </row>
    <row r="698" spans="2:2" ht="18">
      <c r="B698" s="3"/>
    </row>
    <row r="699" spans="2:2" ht="18">
      <c r="B699" s="3"/>
    </row>
    <row r="700" spans="2:2" ht="18">
      <c r="B700" s="3"/>
    </row>
    <row r="701" spans="2:2" ht="18">
      <c r="B701" s="3"/>
    </row>
    <row r="702" spans="2:2" ht="18">
      <c r="B702" s="3"/>
    </row>
    <row r="703" spans="2:2" ht="18">
      <c r="B703" s="3"/>
    </row>
    <row r="704" spans="2:2" ht="18">
      <c r="B704" s="3"/>
    </row>
    <row r="705" spans="2:2" ht="18">
      <c r="B705" s="3"/>
    </row>
    <row r="706" spans="2:2" ht="18">
      <c r="B706" s="3"/>
    </row>
    <row r="707" spans="2:2" ht="18">
      <c r="B707" s="3"/>
    </row>
    <row r="708" spans="2:2" ht="18">
      <c r="B708" s="3"/>
    </row>
    <row r="709" spans="2:2" ht="18">
      <c r="B709" s="3"/>
    </row>
    <row r="710" spans="2:2" ht="18">
      <c r="B710" s="3"/>
    </row>
    <row r="711" spans="2:2" ht="18">
      <c r="B711" s="3"/>
    </row>
    <row r="712" spans="2:2" ht="18">
      <c r="B712" s="3"/>
    </row>
    <row r="713" spans="2:2" ht="18">
      <c r="B713" s="3"/>
    </row>
    <row r="714" spans="2:2" ht="18">
      <c r="B714" s="3"/>
    </row>
    <row r="715" spans="2:2" ht="18">
      <c r="B715" s="3"/>
    </row>
    <row r="716" spans="2:2" ht="18">
      <c r="B716" s="3"/>
    </row>
    <row r="717" spans="2:2" ht="18">
      <c r="B717" s="3"/>
    </row>
    <row r="718" spans="2:2" ht="18">
      <c r="B718" s="3"/>
    </row>
    <row r="719" spans="2:2" ht="18">
      <c r="B719" s="3"/>
    </row>
    <row r="720" spans="2:2" ht="18">
      <c r="B720" s="3"/>
    </row>
    <row r="721" spans="2:2" ht="18">
      <c r="B721" s="3"/>
    </row>
    <row r="722" spans="2:2" ht="18">
      <c r="B722" s="3"/>
    </row>
    <row r="723" spans="2:2" ht="18">
      <c r="B723" s="3"/>
    </row>
    <row r="724" spans="2:2" ht="18">
      <c r="B724" s="3"/>
    </row>
    <row r="725" spans="2:2" ht="18">
      <c r="B725" s="3"/>
    </row>
    <row r="726" spans="2:2" ht="18">
      <c r="B726" s="3"/>
    </row>
    <row r="727" spans="2:2" ht="18">
      <c r="B727" s="3"/>
    </row>
    <row r="728" spans="2:2" ht="18">
      <c r="B728" s="3"/>
    </row>
    <row r="729" spans="2:2" ht="18">
      <c r="B729" s="3"/>
    </row>
    <row r="730" spans="2:2" ht="18">
      <c r="B730" s="3"/>
    </row>
    <row r="731" spans="2:2" ht="18">
      <c r="B731" s="3"/>
    </row>
    <row r="732" spans="2:2" ht="18">
      <c r="B732" s="3"/>
    </row>
    <row r="733" spans="2:2" ht="18">
      <c r="B733" s="3"/>
    </row>
    <row r="734" spans="2:2" ht="18">
      <c r="B734" s="3"/>
    </row>
    <row r="735" spans="2:2" ht="18">
      <c r="B735" s="3"/>
    </row>
    <row r="736" spans="2:2" ht="18">
      <c r="B736" s="3"/>
    </row>
    <row r="737" spans="2:2" ht="18">
      <c r="B737" s="3"/>
    </row>
    <row r="738" spans="2:2" ht="18">
      <c r="B738" s="3"/>
    </row>
    <row r="739" spans="2:2" ht="18">
      <c r="B739" s="3"/>
    </row>
    <row r="740" spans="2:2" ht="18">
      <c r="B740" s="3"/>
    </row>
    <row r="741" spans="2:2" ht="18">
      <c r="B741" s="3"/>
    </row>
    <row r="742" spans="2:2" ht="18">
      <c r="B742" s="3"/>
    </row>
    <row r="743" spans="2:2" ht="18">
      <c r="B743" s="3"/>
    </row>
    <row r="744" spans="2:2" ht="18">
      <c r="B744" s="3"/>
    </row>
    <row r="745" spans="2:2" ht="18">
      <c r="B745" s="3"/>
    </row>
    <row r="746" spans="2:2" ht="18">
      <c r="B746" s="3"/>
    </row>
    <row r="747" spans="2:2" ht="18">
      <c r="B747" s="3"/>
    </row>
    <row r="748" spans="2:2" ht="18">
      <c r="B748" s="3"/>
    </row>
    <row r="749" spans="2:2" ht="18">
      <c r="B749" s="3"/>
    </row>
    <row r="750" spans="2:2" ht="18">
      <c r="B750" s="3"/>
    </row>
    <row r="751" spans="2:2" ht="18">
      <c r="B751" s="3"/>
    </row>
    <row r="752" spans="2:2" ht="18">
      <c r="B752" s="3"/>
    </row>
    <row r="753" spans="2:2" ht="18">
      <c r="B753" s="3"/>
    </row>
    <row r="754" spans="2:2" ht="18">
      <c r="B754" s="3"/>
    </row>
    <row r="755" spans="2:2" ht="18">
      <c r="B755" s="3"/>
    </row>
    <row r="756" spans="2:2" ht="18">
      <c r="B756" s="3"/>
    </row>
    <row r="757" spans="2:2" ht="18">
      <c r="B757" s="3"/>
    </row>
    <row r="758" spans="2:2" ht="18">
      <c r="B758" s="3"/>
    </row>
    <row r="759" spans="2:2" ht="18">
      <c r="B759" s="3"/>
    </row>
    <row r="760" spans="2:2" ht="18">
      <c r="B760" s="3"/>
    </row>
    <row r="761" spans="2:2" ht="18">
      <c r="B761" s="3"/>
    </row>
    <row r="762" spans="2:2" ht="18">
      <c r="B762" s="3"/>
    </row>
    <row r="763" spans="2:2" ht="18">
      <c r="B763" s="3"/>
    </row>
    <row r="764" spans="2:2" ht="18">
      <c r="B764" s="3"/>
    </row>
    <row r="765" spans="2:2" ht="18">
      <c r="B765" s="3"/>
    </row>
    <row r="766" spans="2:2" ht="18">
      <c r="B766" s="3"/>
    </row>
    <row r="767" spans="2:2" ht="18">
      <c r="B767" s="3"/>
    </row>
    <row r="768" spans="2:2" ht="18">
      <c r="B768" s="3"/>
    </row>
    <row r="769" spans="2:2" ht="18">
      <c r="B769" s="3"/>
    </row>
    <row r="770" spans="2:2" ht="18">
      <c r="B770" s="3"/>
    </row>
    <row r="771" spans="2:2" ht="18">
      <c r="B771" s="3"/>
    </row>
    <row r="772" spans="2:2" ht="18">
      <c r="B772" s="3"/>
    </row>
    <row r="773" spans="2:2" ht="18">
      <c r="B773" s="3"/>
    </row>
    <row r="774" spans="2:2" ht="18">
      <c r="B774" s="3"/>
    </row>
    <row r="775" spans="2:2" ht="18">
      <c r="B775" s="3"/>
    </row>
    <row r="776" spans="2:2" ht="18">
      <c r="B776" s="3"/>
    </row>
    <row r="777" spans="2:2" ht="18">
      <c r="B777" s="3"/>
    </row>
    <row r="778" spans="2:2" ht="18">
      <c r="B778" s="3"/>
    </row>
    <row r="779" spans="2:2" ht="18">
      <c r="B779" s="3"/>
    </row>
    <row r="780" spans="2:2" ht="18">
      <c r="B780" s="3"/>
    </row>
    <row r="781" spans="2:2" ht="18">
      <c r="B781" s="3"/>
    </row>
    <row r="782" spans="2:2" ht="18">
      <c r="B782" s="3"/>
    </row>
    <row r="783" spans="2:2" ht="18">
      <c r="B783" s="3"/>
    </row>
    <row r="784" spans="2:2" ht="18">
      <c r="B784" s="3"/>
    </row>
    <row r="785" spans="2:2" ht="18">
      <c r="B785" s="3"/>
    </row>
    <row r="786" spans="2:2" ht="18">
      <c r="B786" s="3"/>
    </row>
    <row r="787" spans="2:2" ht="18">
      <c r="B787" s="3"/>
    </row>
    <row r="788" spans="2:2" ht="18">
      <c r="B788" s="3"/>
    </row>
    <row r="789" spans="2:2" ht="18">
      <c r="B789" s="3"/>
    </row>
    <row r="790" spans="2:2" ht="18">
      <c r="B790" s="3"/>
    </row>
    <row r="791" spans="2:2" ht="18">
      <c r="B791" s="3"/>
    </row>
    <row r="792" spans="2:2" ht="18">
      <c r="B792" s="3"/>
    </row>
    <row r="793" spans="2:2" ht="18">
      <c r="B793" s="3"/>
    </row>
    <row r="794" spans="2:2" ht="18">
      <c r="B794" s="3"/>
    </row>
    <row r="795" spans="2:2" ht="18">
      <c r="B795" s="3"/>
    </row>
    <row r="796" spans="2:2" ht="18">
      <c r="B796" s="3"/>
    </row>
    <row r="797" spans="2:2" ht="18">
      <c r="B797" s="3"/>
    </row>
    <row r="798" spans="2:2" ht="18">
      <c r="B798" s="3"/>
    </row>
    <row r="799" spans="2:2" ht="18">
      <c r="B799" s="3"/>
    </row>
    <row r="800" spans="2:2" ht="18">
      <c r="B800" s="3"/>
    </row>
    <row r="801" spans="2:2" ht="18">
      <c r="B801" s="3"/>
    </row>
    <row r="802" spans="2:2" ht="18">
      <c r="B802" s="3"/>
    </row>
    <row r="803" spans="2:2" ht="18">
      <c r="B803" s="3"/>
    </row>
    <row r="804" spans="2:2" ht="18">
      <c r="B804" s="3"/>
    </row>
    <row r="805" spans="2:2" ht="18">
      <c r="B805" s="3"/>
    </row>
    <row r="806" spans="2:2" ht="18">
      <c r="B806" s="3"/>
    </row>
    <row r="807" spans="2:2" ht="18">
      <c r="B807" s="3"/>
    </row>
    <row r="808" spans="2:2" ht="18">
      <c r="B808" s="3"/>
    </row>
    <row r="809" spans="2:2" ht="18">
      <c r="B809" s="3"/>
    </row>
    <row r="810" spans="2:2" ht="18">
      <c r="B810" s="3"/>
    </row>
    <row r="811" spans="2:2" ht="18">
      <c r="B811" s="3"/>
    </row>
    <row r="812" spans="2:2" ht="18">
      <c r="B812" s="3"/>
    </row>
    <row r="813" spans="2:2" ht="18">
      <c r="B813" s="3"/>
    </row>
    <row r="814" spans="2:2" ht="18">
      <c r="B814" s="3"/>
    </row>
    <row r="815" spans="2:2" ht="18">
      <c r="B815" s="3"/>
    </row>
    <row r="816" spans="2:2" ht="18">
      <c r="B816" s="3"/>
    </row>
    <row r="817" spans="2:2" ht="18">
      <c r="B817" s="3"/>
    </row>
    <row r="818" spans="2:2" ht="18">
      <c r="B818" s="3"/>
    </row>
    <row r="819" spans="2:2" ht="18">
      <c r="B819" s="3"/>
    </row>
    <row r="820" spans="2:2" ht="18">
      <c r="B820" s="3"/>
    </row>
    <row r="821" spans="2:2" ht="18">
      <c r="B821" s="3"/>
    </row>
    <row r="822" spans="2:2" ht="18">
      <c r="B822" s="3"/>
    </row>
    <row r="823" spans="2:2" ht="18">
      <c r="B823" s="3"/>
    </row>
    <row r="824" spans="2:2" ht="18">
      <c r="B824" s="3"/>
    </row>
    <row r="825" spans="2:2" ht="18">
      <c r="B825" s="3"/>
    </row>
    <row r="826" spans="2:2" ht="18">
      <c r="B826" s="3"/>
    </row>
    <row r="827" spans="2:2" ht="18">
      <c r="B827" s="3"/>
    </row>
    <row r="828" spans="2:2" ht="18">
      <c r="B828" s="3"/>
    </row>
    <row r="829" spans="2:2" ht="18">
      <c r="B829" s="3"/>
    </row>
    <row r="830" spans="2:2" ht="18">
      <c r="B830" s="3"/>
    </row>
    <row r="831" spans="2:2" ht="18">
      <c r="B831" s="3"/>
    </row>
    <row r="832" spans="2:2" ht="18">
      <c r="B832" s="3"/>
    </row>
    <row r="833" spans="2:2" ht="18">
      <c r="B833" s="3"/>
    </row>
    <row r="834" spans="2:2" ht="18">
      <c r="B834" s="3"/>
    </row>
    <row r="835" spans="2:2" ht="18">
      <c r="B835" s="3"/>
    </row>
    <row r="836" spans="2:2" ht="18">
      <c r="B836" s="3"/>
    </row>
    <row r="837" spans="2:2" ht="18">
      <c r="B837" s="3"/>
    </row>
    <row r="838" spans="2:2" ht="18">
      <c r="B838" s="3"/>
    </row>
    <row r="839" spans="2:2" ht="18">
      <c r="B839" s="3"/>
    </row>
    <row r="840" spans="2:2" ht="18">
      <c r="B840" s="3"/>
    </row>
    <row r="841" spans="2:2" ht="18">
      <c r="B841" s="3"/>
    </row>
    <row r="842" spans="2:2" ht="18">
      <c r="B842" s="3"/>
    </row>
    <row r="843" spans="2:2" ht="18">
      <c r="B843" s="3"/>
    </row>
    <row r="844" spans="2:2" ht="18">
      <c r="B844" s="3"/>
    </row>
    <row r="845" spans="2:2" ht="18">
      <c r="B845" s="3"/>
    </row>
    <row r="846" spans="2:2" ht="18">
      <c r="B846" s="3"/>
    </row>
    <row r="847" spans="2:2" ht="18">
      <c r="B847" s="3"/>
    </row>
    <row r="848" spans="2:2" ht="18">
      <c r="B848" s="3"/>
    </row>
    <row r="849" spans="2:2" ht="18">
      <c r="B849" s="3"/>
    </row>
    <row r="850" spans="2:2" ht="18">
      <c r="B850" s="3"/>
    </row>
    <row r="851" spans="2:2" ht="18">
      <c r="B851" s="3"/>
    </row>
    <row r="852" spans="2:2" ht="18">
      <c r="B852" s="3"/>
    </row>
    <row r="853" spans="2:2" ht="18">
      <c r="B853" s="3"/>
    </row>
    <row r="854" spans="2:2" ht="18">
      <c r="B854" s="3"/>
    </row>
    <row r="855" spans="2:2" ht="18">
      <c r="B855" s="3"/>
    </row>
    <row r="856" spans="2:2" ht="18">
      <c r="B856" s="3"/>
    </row>
    <row r="857" spans="2:2" ht="18">
      <c r="B857" s="3"/>
    </row>
    <row r="858" spans="2:2" ht="18">
      <c r="B858" s="3"/>
    </row>
    <row r="859" spans="2:2" ht="18">
      <c r="B859" s="3"/>
    </row>
    <row r="860" spans="2:2" ht="18">
      <c r="B860" s="3"/>
    </row>
    <row r="861" spans="2:2" ht="18">
      <c r="B861" s="3"/>
    </row>
    <row r="862" spans="2:2" ht="18">
      <c r="B862" s="3"/>
    </row>
    <row r="863" spans="2:2" ht="18">
      <c r="B863" s="3"/>
    </row>
    <row r="864" spans="2:2" ht="18">
      <c r="B864" s="3"/>
    </row>
    <row r="865" spans="2:2" ht="18">
      <c r="B865" s="3"/>
    </row>
    <row r="866" spans="2:2" ht="18">
      <c r="B866" s="3"/>
    </row>
    <row r="867" spans="2:2" ht="18">
      <c r="B867" s="3"/>
    </row>
    <row r="868" spans="2:2" ht="18">
      <c r="B868" s="3"/>
    </row>
    <row r="869" spans="2:2" ht="18">
      <c r="B869" s="3"/>
    </row>
    <row r="870" spans="2:2" ht="18">
      <c r="B870" s="3"/>
    </row>
    <row r="871" spans="2:2" ht="18">
      <c r="B871" s="3"/>
    </row>
    <row r="872" spans="2:2" ht="18">
      <c r="B872" s="3"/>
    </row>
    <row r="873" spans="2:2" ht="18">
      <c r="B873" s="3"/>
    </row>
    <row r="874" spans="2:2" ht="18">
      <c r="B874" s="3"/>
    </row>
    <row r="875" spans="2:2" ht="18">
      <c r="B875" s="3"/>
    </row>
    <row r="876" spans="2:2" ht="18">
      <c r="B876" s="3"/>
    </row>
    <row r="877" spans="2:2" ht="18">
      <c r="B877" s="3"/>
    </row>
    <row r="878" spans="2:2" ht="18">
      <c r="B878" s="3"/>
    </row>
    <row r="879" spans="2:2" ht="18">
      <c r="B879" s="3"/>
    </row>
    <row r="880" spans="2:2" ht="18">
      <c r="B880" s="3"/>
    </row>
    <row r="881" spans="2:2" ht="18">
      <c r="B881" s="3"/>
    </row>
    <row r="882" spans="2:2" ht="18">
      <c r="B882" s="3"/>
    </row>
    <row r="883" spans="2:2" ht="18">
      <c r="B883" s="3"/>
    </row>
    <row r="884" spans="2:2" ht="18">
      <c r="B884" s="3"/>
    </row>
    <row r="885" spans="2:2" ht="18">
      <c r="B885" s="3"/>
    </row>
    <row r="886" spans="2:2" ht="18">
      <c r="B886" s="3"/>
    </row>
    <row r="887" spans="2:2" ht="18">
      <c r="B887" s="3"/>
    </row>
    <row r="888" spans="2:2" ht="18">
      <c r="B888" s="3"/>
    </row>
    <row r="889" spans="2:2" ht="18">
      <c r="B889" s="3"/>
    </row>
    <row r="890" spans="2:2" ht="18">
      <c r="B890" s="3"/>
    </row>
    <row r="891" spans="2:2" ht="18">
      <c r="B891" s="3"/>
    </row>
    <row r="892" spans="2:2" ht="18">
      <c r="B892" s="3"/>
    </row>
    <row r="893" spans="2:2" ht="18">
      <c r="B893" s="3"/>
    </row>
    <row r="894" spans="2:2" ht="18">
      <c r="B894" s="3"/>
    </row>
    <row r="895" spans="2:2" ht="18">
      <c r="B895" s="3"/>
    </row>
    <row r="896" spans="2:2" ht="18">
      <c r="B896" s="3"/>
    </row>
    <row r="897" spans="2:2" ht="18">
      <c r="B897" s="3"/>
    </row>
    <row r="898" spans="2:2" ht="18">
      <c r="B898" s="3"/>
    </row>
    <row r="899" spans="2:2" ht="18">
      <c r="B899" s="3"/>
    </row>
    <row r="900" spans="2:2" ht="18">
      <c r="B900" s="3"/>
    </row>
    <row r="901" spans="2:2" ht="18">
      <c r="B901" s="3"/>
    </row>
    <row r="902" spans="2:2" ht="18">
      <c r="B902" s="3"/>
    </row>
    <row r="903" spans="2:2" ht="18">
      <c r="B903" s="3"/>
    </row>
    <row r="904" spans="2:2" ht="18">
      <c r="B904" s="3"/>
    </row>
    <row r="905" spans="2:2" ht="18">
      <c r="B905" s="3"/>
    </row>
    <row r="906" spans="2:2" ht="18">
      <c r="B906" s="3"/>
    </row>
    <row r="907" spans="2:2" ht="18">
      <c r="B907" s="3"/>
    </row>
    <row r="908" spans="2:2" ht="18">
      <c r="B908" s="3"/>
    </row>
    <row r="909" spans="2:2" ht="18">
      <c r="B909" s="3"/>
    </row>
    <row r="910" spans="2:2" ht="18">
      <c r="B910" s="3"/>
    </row>
    <row r="911" spans="2:2" ht="18">
      <c r="B911" s="3"/>
    </row>
    <row r="912" spans="2:2" ht="18">
      <c r="B912" s="3"/>
    </row>
    <row r="913" spans="2:2" ht="18">
      <c r="B913" s="3"/>
    </row>
    <row r="914" spans="2:2" ht="18">
      <c r="B914" s="3"/>
    </row>
    <row r="915" spans="2:2" ht="18">
      <c r="B915" s="3"/>
    </row>
    <row r="916" spans="2:2" ht="18">
      <c r="B916" s="3"/>
    </row>
    <row r="917" spans="2:2" ht="18">
      <c r="B917" s="3"/>
    </row>
    <row r="918" spans="2:2" ht="18">
      <c r="B918" s="3"/>
    </row>
    <row r="919" spans="2:2" ht="18">
      <c r="B919" s="3"/>
    </row>
    <row r="920" spans="2:2" ht="18">
      <c r="B920" s="3"/>
    </row>
    <row r="921" spans="2:2" ht="18">
      <c r="B921" s="3"/>
    </row>
    <row r="922" spans="2:2" ht="18">
      <c r="B922" s="3"/>
    </row>
    <row r="923" spans="2:2" ht="18">
      <c r="B923" s="3"/>
    </row>
    <row r="924" spans="2:2" ht="18">
      <c r="B924" s="3"/>
    </row>
    <row r="925" spans="2:2" ht="18">
      <c r="B925" s="3"/>
    </row>
    <row r="926" spans="2:2" ht="18">
      <c r="B926" s="3"/>
    </row>
    <row r="927" spans="2:2" ht="18">
      <c r="B927" s="3"/>
    </row>
    <row r="928" spans="2:2" ht="18">
      <c r="B928" s="3"/>
    </row>
    <row r="929" spans="2:2" ht="18">
      <c r="B929" s="3"/>
    </row>
    <row r="930" spans="2:2" ht="18">
      <c r="B930" s="3"/>
    </row>
    <row r="931" spans="2:2" ht="18">
      <c r="B931" s="3"/>
    </row>
    <row r="932" spans="2:2" ht="18">
      <c r="B932" s="3"/>
    </row>
    <row r="933" spans="2:2" ht="18">
      <c r="B933" s="3"/>
    </row>
    <row r="934" spans="2:2" ht="18">
      <c r="B934" s="3"/>
    </row>
    <row r="935" spans="2:2" ht="18">
      <c r="B935" s="3"/>
    </row>
    <row r="936" spans="2:2" ht="18">
      <c r="B936" s="3"/>
    </row>
    <row r="937" spans="2:2" ht="18">
      <c r="B937" s="3"/>
    </row>
    <row r="938" spans="2:2" ht="18">
      <c r="B938" s="3"/>
    </row>
    <row r="939" spans="2:2" ht="18">
      <c r="B939" s="3"/>
    </row>
    <row r="940" spans="2:2" ht="18">
      <c r="B940" s="3"/>
    </row>
    <row r="941" spans="2:2" ht="18">
      <c r="B941" s="3"/>
    </row>
    <row r="942" spans="2:2" ht="18">
      <c r="B942" s="3"/>
    </row>
    <row r="943" spans="2:2" ht="18">
      <c r="B943" s="3"/>
    </row>
    <row r="944" spans="2:2" ht="18">
      <c r="B944" s="3"/>
    </row>
    <row r="945" spans="2:2" ht="18">
      <c r="B945" s="3"/>
    </row>
    <row r="946" spans="2:2" ht="18">
      <c r="B946" s="3"/>
    </row>
    <row r="947" spans="2:2" ht="18">
      <c r="B947" s="3"/>
    </row>
    <row r="948" spans="2:2" ht="18">
      <c r="B948" s="3"/>
    </row>
    <row r="949" spans="2:2" ht="18">
      <c r="B949" s="3"/>
    </row>
    <row r="950" spans="2:2" ht="18">
      <c r="B950" s="3"/>
    </row>
    <row r="951" spans="2:2" ht="18">
      <c r="B951" s="3"/>
    </row>
    <row r="952" spans="2:2" ht="18">
      <c r="B952" s="3"/>
    </row>
    <row r="953" spans="2:2" ht="18">
      <c r="B953" s="3"/>
    </row>
    <row r="954" spans="2:2" ht="18">
      <c r="B954" s="3"/>
    </row>
    <row r="955" spans="2:2" ht="18">
      <c r="B955" s="3"/>
    </row>
    <row r="956" spans="2:2" ht="18">
      <c r="B956" s="3"/>
    </row>
    <row r="957" spans="2:2" ht="18">
      <c r="B957" s="3"/>
    </row>
    <row r="958" spans="2:2" ht="18">
      <c r="B958" s="3"/>
    </row>
    <row r="959" spans="2:2" ht="18">
      <c r="B959" s="3"/>
    </row>
    <row r="960" spans="2:2" ht="18">
      <c r="B960" s="3"/>
    </row>
    <row r="961" spans="2:2" ht="18">
      <c r="B961" s="3"/>
    </row>
    <row r="962" spans="2:2" ht="18">
      <c r="B962" s="3"/>
    </row>
    <row r="963" spans="2:2" ht="18">
      <c r="B963" s="3"/>
    </row>
    <row r="964" spans="2:2" ht="18">
      <c r="B964" s="3"/>
    </row>
    <row r="965" spans="2:2" ht="18">
      <c r="B965" s="3"/>
    </row>
    <row r="966" spans="2:2" ht="18">
      <c r="B966" s="3"/>
    </row>
    <row r="967" spans="2:2" ht="18">
      <c r="B967" s="3"/>
    </row>
    <row r="968" spans="2:2" ht="18">
      <c r="B968" s="3"/>
    </row>
    <row r="969" spans="2:2" ht="18">
      <c r="B969" s="3"/>
    </row>
    <row r="970" spans="2:2" ht="18">
      <c r="B970" s="3"/>
    </row>
    <row r="971" spans="2:2" ht="18">
      <c r="B971" s="3"/>
    </row>
    <row r="972" spans="2:2" ht="18">
      <c r="B972" s="3"/>
    </row>
    <row r="973" spans="2:2" ht="18">
      <c r="B973" s="3"/>
    </row>
    <row r="974" spans="2:2" ht="18">
      <c r="B974" s="3"/>
    </row>
    <row r="975" spans="2:2" ht="18">
      <c r="B975" s="3"/>
    </row>
    <row r="976" spans="2:2" ht="18">
      <c r="B976" s="3"/>
    </row>
    <row r="977" spans="2:2" ht="18">
      <c r="B977" s="3"/>
    </row>
    <row r="978" spans="2:2" ht="18">
      <c r="B978" s="3"/>
    </row>
    <row r="979" spans="2:2" ht="18">
      <c r="B979" s="3"/>
    </row>
    <row r="980" spans="2:2" ht="18">
      <c r="B980" s="3"/>
    </row>
    <row r="981" spans="2:2" ht="18">
      <c r="B981" s="3"/>
    </row>
    <row r="982" spans="2:2" ht="18">
      <c r="B982" s="3"/>
    </row>
    <row r="983" spans="2:2" ht="18">
      <c r="B983" s="3"/>
    </row>
    <row r="984" spans="2:2" ht="18">
      <c r="B984" s="3"/>
    </row>
    <row r="985" spans="2:2" ht="18">
      <c r="B985" s="3"/>
    </row>
    <row r="986" spans="2:2" ht="18">
      <c r="B986" s="3"/>
    </row>
    <row r="987" spans="2:2" ht="18">
      <c r="B987" s="3"/>
    </row>
    <row r="988" spans="2:2" ht="18">
      <c r="B988" s="3"/>
    </row>
    <row r="989" spans="2:2" ht="18">
      <c r="B989" s="3"/>
    </row>
    <row r="990" spans="2:2" ht="18">
      <c r="B990" s="3"/>
    </row>
    <row r="991" spans="2:2" ht="18">
      <c r="B991" s="3"/>
    </row>
    <row r="992" spans="2:2" ht="18">
      <c r="B992" s="3"/>
    </row>
    <row r="993" spans="2:2" ht="18">
      <c r="B993" s="3"/>
    </row>
    <row r="994" spans="2:2" ht="18">
      <c r="B994" s="3"/>
    </row>
    <row r="995" spans="2:2" ht="18">
      <c r="B995" s="3"/>
    </row>
    <row r="996" spans="2:2" ht="18">
      <c r="B996" s="3"/>
    </row>
    <row r="997" spans="2:2" ht="18">
      <c r="B997" s="3"/>
    </row>
    <row r="998" spans="2:2" ht="18">
      <c r="B998" s="3"/>
    </row>
    <row r="999" spans="2:2" ht="18">
      <c r="B999" s="3"/>
    </row>
    <row r="1000" spans="2:2" ht="18">
      <c r="B1000" s="3"/>
    </row>
    <row r="1001" spans="2:2" ht="18">
      <c r="B1001" s="3"/>
    </row>
    <row r="1002" spans="2:2" ht="18">
      <c r="B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U99"/>
  <sheetViews>
    <sheetView showGridLines="0" workbookViewId="0">
      <selection activeCell="J19" sqref="J19"/>
    </sheetView>
  </sheetViews>
  <sheetFormatPr defaultColWidth="14.42578125" defaultRowHeight="15.75" customHeight="1"/>
  <cols>
    <col min="1" max="1" width="3" customWidth="1"/>
    <col min="2" max="2" width="19.5703125" customWidth="1"/>
    <col min="3" max="3" width="11.28515625" customWidth="1"/>
    <col min="4" max="4" width="25" customWidth="1"/>
    <col min="5" max="5" width="28.42578125" customWidth="1"/>
    <col min="6" max="6" width="3.28515625" customWidth="1"/>
    <col min="7" max="7" width="17.42578125" customWidth="1"/>
    <col min="8" max="8" width="23.42578125" customWidth="1"/>
    <col min="9" max="9" width="16.42578125" customWidth="1"/>
    <col min="10" max="10" width="26" customWidth="1"/>
    <col min="11" max="11" width="3.140625" customWidth="1"/>
  </cols>
  <sheetData>
    <row r="1" spans="1:21" ht="41.25" customHeight="1">
      <c r="A1" s="2"/>
      <c r="B1" s="130" t="s">
        <v>1</v>
      </c>
      <c r="C1" s="129"/>
      <c r="D1" s="129"/>
      <c r="E1" s="129"/>
      <c r="F1" s="129"/>
      <c r="G1" s="129"/>
      <c r="H1" s="129"/>
      <c r="I1" s="129"/>
      <c r="J1" s="8"/>
      <c r="K1" s="9"/>
      <c r="L1" s="11"/>
      <c r="M1" s="13"/>
      <c r="N1" s="13"/>
      <c r="O1" s="13"/>
      <c r="P1" s="13"/>
      <c r="Q1" s="13"/>
      <c r="R1" s="13"/>
      <c r="S1" s="13"/>
      <c r="T1" s="13"/>
      <c r="U1" s="13"/>
    </row>
    <row r="2" spans="1:21" ht="20.25" customHeight="1">
      <c r="A2" s="1"/>
      <c r="B2" s="18" t="s">
        <v>2</v>
      </c>
      <c r="C2" s="17"/>
      <c r="D2" s="17"/>
      <c r="E2" s="17"/>
      <c r="F2" s="17"/>
      <c r="G2" s="17"/>
      <c r="H2" s="17"/>
      <c r="I2" s="17"/>
      <c r="J2" s="17"/>
      <c r="K2" s="17"/>
      <c r="L2" s="19"/>
      <c r="M2" s="10"/>
      <c r="N2" s="10"/>
      <c r="O2" s="10"/>
      <c r="P2" s="10"/>
      <c r="Q2" s="10"/>
      <c r="R2" s="10"/>
      <c r="S2" s="10"/>
      <c r="T2" s="10"/>
      <c r="U2" s="10"/>
    </row>
    <row r="3" spans="1:21" ht="12.75">
      <c r="A3" s="20"/>
      <c r="B3" s="21" t="s">
        <v>8</v>
      </c>
      <c r="C3" s="17"/>
      <c r="D3" s="17"/>
      <c r="E3" s="17"/>
      <c r="F3" s="17"/>
      <c r="G3" s="17"/>
      <c r="H3" s="17"/>
      <c r="J3" s="21" t="s">
        <v>9</v>
      </c>
      <c r="K3" s="17"/>
      <c r="L3" s="19"/>
      <c r="M3" s="22"/>
      <c r="N3" s="22"/>
      <c r="O3" s="22"/>
      <c r="P3" s="22"/>
      <c r="Q3" s="22"/>
      <c r="R3" s="22"/>
      <c r="S3" s="22"/>
      <c r="T3" s="22"/>
      <c r="U3" s="22"/>
    </row>
    <row r="4" spans="1:21" ht="12.75">
      <c r="A4" s="20"/>
      <c r="B4" s="131" t="s">
        <v>10</v>
      </c>
      <c r="C4" s="129"/>
      <c r="D4" s="129"/>
      <c r="E4" s="129"/>
      <c r="F4" s="129"/>
      <c r="G4" s="129"/>
      <c r="H4" s="129"/>
      <c r="J4" s="25" t="str">
        <f>HYPERLINK("https://stars.aashe.org/pages/about/technical-manual.html","STARS Technical Manual")</f>
        <v>STARS Technical Manual</v>
      </c>
      <c r="K4" s="17"/>
      <c r="L4" s="19"/>
      <c r="M4" s="22"/>
      <c r="N4" s="22"/>
      <c r="O4" s="22"/>
      <c r="P4" s="22"/>
      <c r="Q4" s="22"/>
      <c r="R4" s="22"/>
      <c r="S4" s="22"/>
      <c r="T4" s="22"/>
      <c r="U4" s="22"/>
    </row>
    <row r="5" spans="1:21" ht="12.75">
      <c r="A5" s="20"/>
      <c r="B5" s="26" t="s">
        <v>11</v>
      </c>
      <c r="C5" s="17"/>
      <c r="D5" s="17"/>
      <c r="E5" s="27"/>
      <c r="F5" s="17"/>
      <c r="G5" s="17"/>
      <c r="H5" s="17"/>
      <c r="J5" s="29" t="str">
        <f>HYPERLINK("http://calculator.realfoodchallenge.org/help/resources","Real Food Standards")</f>
        <v>Real Food Standards</v>
      </c>
      <c r="K5" s="17"/>
      <c r="L5" s="19"/>
      <c r="M5" s="22"/>
      <c r="N5" s="22"/>
      <c r="O5" s="22"/>
      <c r="P5" s="22"/>
      <c r="Q5" s="22"/>
      <c r="R5" s="22"/>
      <c r="S5" s="22"/>
      <c r="T5" s="22"/>
      <c r="U5" s="22"/>
    </row>
    <row r="6" spans="1:21" ht="12.75">
      <c r="A6" s="20"/>
      <c r="B6" s="26" t="s">
        <v>13</v>
      </c>
      <c r="C6" s="17"/>
      <c r="D6" s="17"/>
      <c r="E6" s="17"/>
      <c r="F6" s="17"/>
      <c r="G6" s="17"/>
      <c r="H6" s="17"/>
      <c r="I6" s="17"/>
      <c r="J6" s="17"/>
      <c r="K6" s="17"/>
      <c r="L6" s="19"/>
      <c r="M6" s="22"/>
      <c r="N6" s="22"/>
      <c r="O6" s="22"/>
      <c r="P6" s="22"/>
      <c r="Q6" s="22"/>
      <c r="R6" s="22"/>
      <c r="S6" s="22"/>
      <c r="T6" s="22"/>
      <c r="U6" s="22"/>
    </row>
    <row r="7" spans="1:21" ht="15">
      <c r="A7" s="1"/>
      <c r="B7" s="1"/>
      <c r="C7" s="1"/>
      <c r="D7" s="1"/>
      <c r="E7" s="1"/>
      <c r="F7" s="1"/>
      <c r="G7" s="1"/>
      <c r="H7" s="1"/>
      <c r="I7" s="1"/>
      <c r="J7" s="1"/>
      <c r="K7" s="1"/>
      <c r="L7" s="30"/>
      <c r="M7" s="10"/>
      <c r="N7" s="10"/>
      <c r="O7" s="10"/>
      <c r="P7" s="10"/>
      <c r="Q7" s="10"/>
      <c r="R7" s="10"/>
      <c r="S7" s="10"/>
      <c r="T7" s="10"/>
      <c r="U7" s="10"/>
    </row>
    <row r="8" spans="1:21" ht="24.75" customHeight="1">
      <c r="A8" s="31"/>
      <c r="B8" s="28" t="s">
        <v>14</v>
      </c>
      <c r="C8" s="132" t="s">
        <v>6172</v>
      </c>
      <c r="D8" s="133"/>
      <c r="E8" s="127"/>
      <c r="F8" s="33"/>
      <c r="G8" s="33"/>
      <c r="H8" s="35"/>
      <c r="I8" s="35"/>
      <c r="J8" s="35"/>
      <c r="K8" s="31"/>
      <c r="L8" s="36"/>
      <c r="M8" s="37"/>
      <c r="N8" s="37"/>
      <c r="O8" s="37"/>
      <c r="P8" s="37"/>
      <c r="Q8" s="37"/>
      <c r="R8" s="37"/>
      <c r="S8" s="37"/>
      <c r="T8" s="37"/>
      <c r="U8" s="37"/>
    </row>
    <row r="9" spans="1:21" ht="8.25" customHeight="1">
      <c r="A9" s="1"/>
      <c r="B9" s="1"/>
      <c r="C9" s="1"/>
      <c r="D9" s="1"/>
      <c r="E9" s="1"/>
      <c r="F9" s="1"/>
      <c r="G9" s="1"/>
      <c r="H9" s="1"/>
      <c r="I9" s="1"/>
      <c r="J9" s="1"/>
      <c r="K9" s="1"/>
      <c r="L9" s="30"/>
      <c r="M9" s="10"/>
      <c r="N9" s="10"/>
      <c r="O9" s="10"/>
      <c r="P9" s="10"/>
      <c r="Q9" s="10"/>
      <c r="R9" s="10"/>
      <c r="S9" s="10"/>
      <c r="T9" s="10"/>
      <c r="U9" s="10"/>
    </row>
    <row r="10" spans="1:21" ht="18">
      <c r="A10" s="10"/>
      <c r="B10" s="41" t="s">
        <v>17</v>
      </c>
      <c r="C10" s="41"/>
      <c r="D10" s="43"/>
      <c r="F10" s="41"/>
      <c r="H10" s="45"/>
      <c r="J10" s="47"/>
      <c r="K10" s="10"/>
      <c r="L10" s="49"/>
      <c r="M10" s="10"/>
      <c r="N10" s="10"/>
      <c r="O10" s="10"/>
      <c r="P10" s="10"/>
      <c r="Q10" s="10"/>
      <c r="R10" s="10"/>
      <c r="S10" s="10"/>
      <c r="T10" s="10"/>
      <c r="U10" s="10"/>
    </row>
    <row r="11" spans="1:21" ht="68.25" customHeight="1">
      <c r="A11" s="10"/>
      <c r="B11" s="128" t="s">
        <v>20</v>
      </c>
      <c r="C11" s="129"/>
      <c r="D11" s="129"/>
      <c r="E11" s="129"/>
      <c r="F11" s="50"/>
      <c r="G11" s="128" t="s">
        <v>21</v>
      </c>
      <c r="H11" s="129"/>
      <c r="I11" s="128" t="s">
        <v>22</v>
      </c>
      <c r="J11" s="129"/>
      <c r="K11" s="10"/>
      <c r="L11" s="49"/>
      <c r="M11" s="10"/>
      <c r="N11" s="10"/>
      <c r="O11" s="10"/>
      <c r="P11" s="10"/>
      <c r="Q11" s="10"/>
      <c r="R11" s="10"/>
      <c r="S11" s="10"/>
      <c r="T11" s="10"/>
      <c r="U11" s="10"/>
    </row>
    <row r="12" spans="1:21" ht="7.5" customHeight="1">
      <c r="A12" s="10"/>
      <c r="B12" s="51"/>
      <c r="C12" s="51"/>
      <c r="D12" s="51"/>
      <c r="E12" s="51"/>
      <c r="F12" s="51"/>
      <c r="G12" s="51"/>
      <c r="H12" s="47"/>
      <c r="I12" s="47"/>
      <c r="J12" s="47"/>
      <c r="K12" s="10"/>
      <c r="L12" s="49"/>
      <c r="M12" s="10"/>
      <c r="N12" s="10"/>
      <c r="O12" s="10"/>
      <c r="P12" s="10"/>
      <c r="Q12" s="10"/>
      <c r="R12" s="10"/>
      <c r="S12" s="10"/>
      <c r="T12" s="10"/>
      <c r="U12" s="10"/>
    </row>
    <row r="13" spans="1:21" ht="48">
      <c r="A13" s="10"/>
      <c r="B13" s="52" t="s">
        <v>23</v>
      </c>
      <c r="C13" s="52" t="s">
        <v>24</v>
      </c>
      <c r="D13" s="52" t="s">
        <v>25</v>
      </c>
      <c r="E13" s="135" t="s">
        <v>26</v>
      </c>
      <c r="F13" s="127"/>
      <c r="G13" s="56" t="s">
        <v>28</v>
      </c>
      <c r="H13" s="56" t="s">
        <v>29</v>
      </c>
      <c r="I13" s="57" t="s">
        <v>30</v>
      </c>
      <c r="J13" s="59" t="s">
        <v>31</v>
      </c>
      <c r="K13" s="10"/>
      <c r="L13" s="49"/>
      <c r="M13" s="10"/>
      <c r="N13" s="10"/>
      <c r="O13" s="10"/>
      <c r="P13" s="10"/>
      <c r="Q13" s="10"/>
      <c r="R13" s="10"/>
      <c r="S13" s="10"/>
      <c r="T13" s="10"/>
      <c r="U13" s="10"/>
    </row>
    <row r="14" spans="1:21" ht="12.75">
      <c r="A14" s="10"/>
      <c r="B14" s="60" t="s">
        <v>32</v>
      </c>
      <c r="C14" s="60">
        <v>21511</v>
      </c>
      <c r="D14" s="60" t="s">
        <v>34</v>
      </c>
      <c r="E14" s="134" t="s">
        <v>35</v>
      </c>
      <c r="F14" s="127"/>
      <c r="G14" s="61" t="s">
        <v>38</v>
      </c>
      <c r="H14" s="62" t="s">
        <v>39</v>
      </c>
      <c r="I14" s="61" t="s">
        <v>41</v>
      </c>
      <c r="J14" s="63"/>
      <c r="K14" s="10"/>
      <c r="L14" s="49"/>
      <c r="M14" s="10"/>
      <c r="N14" s="10"/>
      <c r="O14" s="10"/>
      <c r="P14" s="10"/>
      <c r="Q14" s="10"/>
      <c r="R14" s="10"/>
      <c r="S14" s="10"/>
      <c r="T14" s="10"/>
      <c r="U14" s="10"/>
    </row>
    <row r="15" spans="1:21" ht="12.75">
      <c r="A15" s="10"/>
      <c r="B15" s="60" t="s">
        <v>42</v>
      </c>
      <c r="C15" s="60">
        <v>20786</v>
      </c>
      <c r="D15" s="60" t="s">
        <v>43</v>
      </c>
      <c r="E15" s="134" t="s">
        <v>45</v>
      </c>
      <c r="F15" s="127"/>
      <c r="G15" s="61" t="s">
        <v>41</v>
      </c>
      <c r="H15" s="62"/>
      <c r="I15" s="61" t="s">
        <v>38</v>
      </c>
      <c r="J15" s="121" t="s">
        <v>46</v>
      </c>
      <c r="K15" s="10"/>
      <c r="L15" s="49"/>
      <c r="M15" s="10"/>
      <c r="N15" s="10"/>
      <c r="O15" s="10"/>
      <c r="P15" s="10"/>
      <c r="Q15" s="10"/>
      <c r="R15" s="10"/>
      <c r="S15" s="10"/>
      <c r="T15" s="10"/>
      <c r="U15" s="10"/>
    </row>
    <row r="16" spans="1:21" ht="12.75">
      <c r="A16" s="10"/>
      <c r="B16" s="69"/>
      <c r="C16" s="69"/>
      <c r="D16" s="69"/>
      <c r="E16" s="126"/>
      <c r="F16" s="127"/>
      <c r="G16" s="70"/>
      <c r="H16" s="71"/>
      <c r="I16" s="70"/>
      <c r="J16" s="71"/>
      <c r="K16" s="10"/>
      <c r="L16" s="49"/>
      <c r="M16" s="10"/>
      <c r="N16" s="10"/>
      <c r="O16" s="10"/>
      <c r="P16" s="10"/>
      <c r="Q16" s="10"/>
      <c r="R16" s="10"/>
      <c r="S16" s="10"/>
      <c r="T16" s="10"/>
      <c r="U16" s="10"/>
    </row>
    <row r="17" spans="1:21" ht="12.75">
      <c r="A17" s="10"/>
      <c r="B17" s="119" t="s">
        <v>6173</v>
      </c>
      <c r="C17" s="69"/>
      <c r="D17" s="69"/>
      <c r="E17" s="126"/>
      <c r="F17" s="127"/>
      <c r="G17" s="70"/>
      <c r="H17" s="71"/>
      <c r="I17" s="70"/>
      <c r="J17" s="71"/>
      <c r="K17" s="10"/>
      <c r="L17" s="49"/>
      <c r="M17" s="10"/>
      <c r="N17" s="10"/>
      <c r="O17" s="10"/>
      <c r="P17" s="10"/>
      <c r="Q17" s="10"/>
      <c r="R17" s="10"/>
      <c r="S17" s="10"/>
      <c r="T17" s="10"/>
      <c r="U17" s="10"/>
    </row>
    <row r="18" spans="1:21" ht="12.75">
      <c r="A18" s="10"/>
      <c r="B18" s="69"/>
      <c r="C18" s="69"/>
      <c r="D18" s="69"/>
      <c r="E18" s="126"/>
      <c r="F18" s="127"/>
      <c r="G18" s="70"/>
      <c r="H18" s="71"/>
      <c r="I18" s="70"/>
      <c r="J18" s="71"/>
      <c r="K18" s="10"/>
      <c r="L18" s="49"/>
      <c r="M18" s="10"/>
      <c r="N18" s="10"/>
      <c r="O18" s="10"/>
      <c r="P18" s="10"/>
      <c r="Q18" s="10"/>
      <c r="R18" s="10"/>
      <c r="S18" s="10"/>
      <c r="T18" s="10"/>
      <c r="U18" s="10"/>
    </row>
    <row r="19" spans="1:21" ht="12.75">
      <c r="A19" s="10"/>
      <c r="B19" s="69"/>
      <c r="C19" s="69"/>
      <c r="D19" s="69"/>
      <c r="E19" s="126"/>
      <c r="F19" s="127"/>
      <c r="G19" s="70"/>
      <c r="H19" s="71"/>
      <c r="I19" s="70"/>
      <c r="J19" s="71"/>
      <c r="K19" s="10"/>
      <c r="L19" s="49"/>
      <c r="M19" s="10"/>
      <c r="N19" s="10"/>
      <c r="O19" s="10"/>
      <c r="P19" s="10"/>
      <c r="Q19" s="10"/>
      <c r="R19" s="10"/>
      <c r="S19" s="10"/>
      <c r="T19" s="10"/>
      <c r="U19" s="10"/>
    </row>
    <row r="20" spans="1:21" ht="12.75">
      <c r="A20" s="10"/>
      <c r="B20" s="69"/>
      <c r="C20" s="69"/>
      <c r="D20" s="69"/>
      <c r="E20" s="126"/>
      <c r="F20" s="127"/>
      <c r="G20" s="70"/>
      <c r="H20" s="71"/>
      <c r="I20" s="70"/>
      <c r="J20" s="71"/>
      <c r="K20" s="10"/>
      <c r="L20" s="49"/>
      <c r="M20" s="10"/>
      <c r="N20" s="10"/>
      <c r="O20" s="10"/>
      <c r="P20" s="10"/>
      <c r="Q20" s="10"/>
      <c r="R20" s="10"/>
      <c r="S20" s="10"/>
      <c r="T20" s="10"/>
      <c r="U20" s="10"/>
    </row>
    <row r="21" spans="1:21" ht="12.75">
      <c r="A21" s="10"/>
      <c r="B21" s="69"/>
      <c r="C21" s="69"/>
      <c r="D21" s="69"/>
      <c r="E21" s="126"/>
      <c r="F21" s="127"/>
      <c r="G21" s="70"/>
      <c r="H21" s="71"/>
      <c r="I21" s="70"/>
      <c r="J21" s="71"/>
      <c r="K21" s="10"/>
      <c r="L21" s="49"/>
      <c r="M21" s="10"/>
      <c r="N21" s="10"/>
      <c r="O21" s="10"/>
      <c r="P21" s="10"/>
      <c r="Q21" s="10"/>
      <c r="R21" s="10"/>
      <c r="S21" s="10"/>
      <c r="T21" s="10"/>
      <c r="U21" s="10"/>
    </row>
    <row r="22" spans="1:21" ht="12.75">
      <c r="A22" s="10"/>
      <c r="B22" s="69"/>
      <c r="C22" s="69"/>
      <c r="D22" s="69"/>
      <c r="E22" s="126"/>
      <c r="F22" s="127"/>
      <c r="G22" s="70"/>
      <c r="H22" s="71"/>
      <c r="I22" s="70"/>
      <c r="J22" s="71"/>
      <c r="K22" s="10"/>
      <c r="L22" s="49"/>
      <c r="M22" s="10"/>
      <c r="N22" s="10"/>
      <c r="O22" s="10"/>
      <c r="P22" s="10"/>
      <c r="Q22" s="10"/>
      <c r="R22" s="10"/>
      <c r="S22" s="10"/>
      <c r="T22" s="10"/>
      <c r="U22" s="10"/>
    </row>
    <row r="23" spans="1:21" ht="12.75">
      <c r="A23" s="10"/>
      <c r="B23" s="69"/>
      <c r="C23" s="69"/>
      <c r="D23" s="69"/>
      <c r="E23" s="126"/>
      <c r="F23" s="127"/>
      <c r="G23" s="70"/>
      <c r="H23" s="71"/>
      <c r="I23" s="70"/>
      <c r="J23" s="71"/>
      <c r="K23" s="10"/>
      <c r="L23" s="49"/>
      <c r="M23" s="10"/>
      <c r="N23" s="10"/>
      <c r="O23" s="10"/>
      <c r="P23" s="10"/>
      <c r="Q23" s="10"/>
      <c r="R23" s="10"/>
      <c r="S23" s="10"/>
      <c r="T23" s="10"/>
      <c r="U23" s="10"/>
    </row>
    <row r="24" spans="1:21" ht="12.75">
      <c r="A24" s="10"/>
      <c r="B24" s="69"/>
      <c r="C24" s="69"/>
      <c r="D24" s="69"/>
      <c r="E24" s="126"/>
      <c r="F24" s="127"/>
      <c r="G24" s="70"/>
      <c r="H24" s="75"/>
      <c r="I24" s="70"/>
      <c r="J24" s="75"/>
      <c r="K24" s="10"/>
      <c r="L24" s="49"/>
      <c r="M24" s="10"/>
      <c r="N24" s="10"/>
      <c r="O24" s="10"/>
      <c r="P24" s="10"/>
      <c r="Q24" s="10"/>
      <c r="R24" s="10"/>
      <c r="S24" s="10"/>
      <c r="T24" s="10"/>
      <c r="U24" s="10"/>
    </row>
    <row r="25" spans="1:21" ht="12.75">
      <c r="A25" s="10"/>
      <c r="B25" s="69"/>
      <c r="C25" s="69"/>
      <c r="D25" s="69"/>
      <c r="E25" s="126"/>
      <c r="F25" s="127"/>
      <c r="G25" s="70"/>
      <c r="H25" s="75"/>
      <c r="I25" s="70"/>
      <c r="J25" s="75"/>
      <c r="K25" s="10"/>
      <c r="L25" s="49"/>
      <c r="M25" s="10"/>
      <c r="N25" s="10"/>
      <c r="O25" s="10"/>
      <c r="P25" s="10"/>
      <c r="Q25" s="10"/>
      <c r="R25" s="10"/>
      <c r="S25" s="10"/>
      <c r="T25" s="10"/>
      <c r="U25" s="10"/>
    </row>
    <row r="26" spans="1:21" ht="12.75">
      <c r="A26" s="10"/>
      <c r="B26" s="69"/>
      <c r="C26" s="69"/>
      <c r="D26" s="69"/>
      <c r="E26" s="126"/>
      <c r="F26" s="127"/>
      <c r="G26" s="70"/>
      <c r="H26" s="75"/>
      <c r="I26" s="70"/>
      <c r="J26" s="75"/>
      <c r="K26" s="10"/>
      <c r="L26" s="49"/>
      <c r="M26" s="10"/>
      <c r="N26" s="10"/>
      <c r="O26" s="10"/>
      <c r="P26" s="10"/>
      <c r="Q26" s="10"/>
      <c r="R26" s="10"/>
      <c r="S26" s="10"/>
      <c r="T26" s="10"/>
      <c r="U26" s="10"/>
    </row>
    <row r="27" spans="1:21" ht="12.75">
      <c r="A27" s="10"/>
      <c r="B27" s="69"/>
      <c r="C27" s="69"/>
      <c r="D27" s="69"/>
      <c r="E27" s="126"/>
      <c r="F27" s="127"/>
      <c r="G27" s="70"/>
      <c r="H27" s="75"/>
      <c r="I27" s="70"/>
      <c r="J27" s="75"/>
      <c r="K27" s="10"/>
      <c r="L27" s="49"/>
      <c r="M27" s="10"/>
      <c r="N27" s="10"/>
      <c r="O27" s="10"/>
      <c r="P27" s="10"/>
      <c r="Q27" s="10"/>
      <c r="R27" s="10"/>
      <c r="S27" s="10"/>
      <c r="T27" s="10"/>
      <c r="U27" s="10"/>
    </row>
    <row r="28" spans="1:21" ht="12.75">
      <c r="A28" s="10"/>
      <c r="B28" s="69"/>
      <c r="C28" s="69"/>
      <c r="D28" s="69"/>
      <c r="E28" s="126"/>
      <c r="F28" s="127"/>
      <c r="G28" s="70"/>
      <c r="H28" s="75"/>
      <c r="I28" s="70"/>
      <c r="J28" s="75"/>
      <c r="K28" s="10"/>
      <c r="L28" s="49"/>
      <c r="M28" s="10"/>
      <c r="N28" s="10"/>
      <c r="O28" s="10"/>
      <c r="P28" s="10"/>
      <c r="Q28" s="10"/>
      <c r="R28" s="10"/>
      <c r="S28" s="10"/>
      <c r="T28" s="10"/>
      <c r="U28" s="10"/>
    </row>
    <row r="29" spans="1:21" ht="12.75">
      <c r="A29" s="10"/>
      <c r="B29" s="69"/>
      <c r="C29" s="69"/>
      <c r="D29" s="69"/>
      <c r="E29" s="126"/>
      <c r="F29" s="127"/>
      <c r="G29" s="70"/>
      <c r="H29" s="75"/>
      <c r="I29" s="70"/>
      <c r="J29" s="75"/>
      <c r="K29" s="10"/>
      <c r="L29" s="49"/>
      <c r="M29" s="10"/>
      <c r="N29" s="10"/>
      <c r="O29" s="10"/>
      <c r="P29" s="10"/>
      <c r="Q29" s="10"/>
      <c r="R29" s="10"/>
      <c r="S29" s="10"/>
      <c r="T29" s="10"/>
      <c r="U29" s="10"/>
    </row>
    <row r="30" spans="1:21" ht="12.75">
      <c r="A30" s="10"/>
      <c r="B30" s="69"/>
      <c r="C30" s="69"/>
      <c r="D30" s="69"/>
      <c r="E30" s="126"/>
      <c r="F30" s="127"/>
      <c r="G30" s="70"/>
      <c r="H30" s="75"/>
      <c r="I30" s="70"/>
      <c r="J30" s="75"/>
      <c r="K30" s="10"/>
      <c r="L30" s="49"/>
      <c r="M30" s="10"/>
      <c r="N30" s="10"/>
      <c r="O30" s="10"/>
      <c r="P30" s="10"/>
      <c r="Q30" s="10"/>
      <c r="R30" s="10"/>
      <c r="S30" s="10"/>
      <c r="T30" s="10"/>
      <c r="U30" s="10"/>
    </row>
    <row r="31" spans="1:21" ht="12.75">
      <c r="A31" s="10"/>
      <c r="B31" s="69"/>
      <c r="C31" s="69"/>
      <c r="D31" s="69"/>
      <c r="E31" s="126"/>
      <c r="F31" s="127"/>
      <c r="G31" s="70"/>
      <c r="H31" s="75"/>
      <c r="I31" s="70"/>
      <c r="J31" s="75"/>
      <c r="K31" s="10"/>
      <c r="L31" s="49"/>
      <c r="M31" s="10"/>
      <c r="N31" s="10"/>
      <c r="O31" s="10"/>
      <c r="P31" s="10"/>
      <c r="Q31" s="10"/>
      <c r="R31" s="10"/>
      <c r="S31" s="10"/>
      <c r="T31" s="10"/>
      <c r="U31" s="10"/>
    </row>
    <row r="32" spans="1:21" ht="12.75">
      <c r="A32" s="10"/>
      <c r="B32" s="69"/>
      <c r="C32" s="69"/>
      <c r="D32" s="69"/>
      <c r="E32" s="126"/>
      <c r="F32" s="127"/>
      <c r="G32" s="70"/>
      <c r="H32" s="75"/>
      <c r="I32" s="70"/>
      <c r="J32" s="75"/>
      <c r="K32" s="10"/>
      <c r="L32" s="49"/>
      <c r="M32" s="10"/>
      <c r="N32" s="10"/>
      <c r="O32" s="10"/>
      <c r="P32" s="10"/>
      <c r="Q32" s="10"/>
      <c r="R32" s="10"/>
      <c r="S32" s="10"/>
      <c r="T32" s="10"/>
      <c r="U32" s="10"/>
    </row>
    <row r="33" spans="1:21" ht="12.75">
      <c r="A33" s="10"/>
      <c r="B33" s="69"/>
      <c r="C33" s="69"/>
      <c r="D33" s="69"/>
      <c r="E33" s="126"/>
      <c r="F33" s="127"/>
      <c r="G33" s="70"/>
      <c r="H33" s="75"/>
      <c r="I33" s="70"/>
      <c r="J33" s="75"/>
      <c r="K33" s="10"/>
      <c r="L33" s="49"/>
      <c r="M33" s="10"/>
      <c r="N33" s="10"/>
      <c r="O33" s="10"/>
      <c r="P33" s="10"/>
      <c r="Q33" s="10"/>
      <c r="R33" s="10"/>
      <c r="S33" s="10"/>
      <c r="T33" s="10"/>
      <c r="U33" s="10"/>
    </row>
    <row r="34" spans="1:21" ht="12.75">
      <c r="A34" s="10"/>
      <c r="B34" s="69"/>
      <c r="C34" s="69"/>
      <c r="D34" s="69"/>
      <c r="E34" s="126"/>
      <c r="F34" s="127"/>
      <c r="G34" s="70"/>
      <c r="H34" s="75"/>
      <c r="I34" s="70"/>
      <c r="J34" s="75"/>
      <c r="K34" s="10"/>
      <c r="L34" s="49"/>
      <c r="M34" s="10"/>
      <c r="N34" s="10"/>
      <c r="O34" s="10"/>
      <c r="P34" s="10"/>
      <c r="Q34" s="10"/>
      <c r="R34" s="10"/>
      <c r="S34" s="10"/>
      <c r="T34" s="10"/>
      <c r="U34" s="10"/>
    </row>
    <row r="35" spans="1:21" ht="12.75">
      <c r="A35" s="10"/>
      <c r="B35" s="69"/>
      <c r="C35" s="69"/>
      <c r="D35" s="69"/>
      <c r="E35" s="126"/>
      <c r="F35" s="127"/>
      <c r="G35" s="70"/>
      <c r="H35" s="75"/>
      <c r="I35" s="70"/>
      <c r="J35" s="75"/>
      <c r="K35" s="10"/>
      <c r="L35" s="49"/>
      <c r="M35" s="10"/>
      <c r="N35" s="10"/>
      <c r="O35" s="10"/>
      <c r="P35" s="10"/>
      <c r="Q35" s="10"/>
      <c r="R35" s="10"/>
      <c r="S35" s="10"/>
      <c r="T35" s="10"/>
      <c r="U35" s="10"/>
    </row>
    <row r="36" spans="1:21" ht="12.75">
      <c r="A36" s="10"/>
      <c r="B36" s="69"/>
      <c r="C36" s="69"/>
      <c r="D36" s="69"/>
      <c r="E36" s="126"/>
      <c r="F36" s="127"/>
      <c r="G36" s="70"/>
      <c r="H36" s="75"/>
      <c r="I36" s="70"/>
      <c r="J36" s="75"/>
      <c r="K36" s="10"/>
      <c r="L36" s="49"/>
      <c r="M36" s="10"/>
      <c r="N36" s="10"/>
      <c r="O36" s="10"/>
      <c r="P36" s="10"/>
      <c r="Q36" s="10"/>
      <c r="R36" s="10"/>
      <c r="S36" s="10"/>
      <c r="T36" s="10"/>
      <c r="U36" s="10"/>
    </row>
    <row r="37" spans="1:21" ht="12.75">
      <c r="A37" s="10"/>
      <c r="B37" s="69"/>
      <c r="C37" s="69"/>
      <c r="D37" s="69"/>
      <c r="E37" s="126"/>
      <c r="F37" s="127"/>
      <c r="G37" s="70"/>
      <c r="H37" s="75"/>
      <c r="I37" s="70"/>
      <c r="J37" s="75"/>
      <c r="K37" s="10"/>
      <c r="L37" s="49"/>
      <c r="M37" s="10"/>
      <c r="N37" s="10"/>
      <c r="O37" s="10"/>
      <c r="P37" s="10"/>
      <c r="Q37" s="10"/>
      <c r="R37" s="10"/>
      <c r="S37" s="10"/>
      <c r="T37" s="10"/>
      <c r="U37" s="10"/>
    </row>
    <row r="38" spans="1:21" ht="12.75">
      <c r="A38" s="10"/>
      <c r="B38" s="69"/>
      <c r="C38" s="69"/>
      <c r="D38" s="69"/>
      <c r="E38" s="126"/>
      <c r="F38" s="127"/>
      <c r="G38" s="70"/>
      <c r="H38" s="75"/>
      <c r="I38" s="70"/>
      <c r="J38" s="75"/>
      <c r="K38" s="10"/>
      <c r="L38" s="49"/>
      <c r="M38" s="10"/>
      <c r="N38" s="10"/>
      <c r="O38" s="10"/>
      <c r="P38" s="10"/>
      <c r="Q38" s="10"/>
      <c r="R38" s="10"/>
      <c r="S38" s="10"/>
      <c r="T38" s="10"/>
      <c r="U38" s="10"/>
    </row>
    <row r="39" spans="1:21" ht="12.75">
      <c r="A39" s="10"/>
      <c r="B39" s="69"/>
      <c r="C39" s="69"/>
      <c r="D39" s="69"/>
      <c r="E39" s="126"/>
      <c r="F39" s="127"/>
      <c r="G39" s="70"/>
      <c r="H39" s="75"/>
      <c r="I39" s="70"/>
      <c r="J39" s="75"/>
      <c r="K39" s="10"/>
      <c r="L39" s="49"/>
      <c r="M39" s="10"/>
      <c r="N39" s="10"/>
      <c r="O39" s="10"/>
      <c r="P39" s="10"/>
      <c r="Q39" s="10"/>
      <c r="R39" s="10"/>
      <c r="S39" s="10"/>
      <c r="T39" s="10"/>
      <c r="U39" s="10"/>
    </row>
    <row r="40" spans="1:21" ht="12.75">
      <c r="A40" s="10"/>
      <c r="B40" s="69"/>
      <c r="C40" s="69"/>
      <c r="D40" s="69"/>
      <c r="E40" s="126"/>
      <c r="F40" s="127"/>
      <c r="G40" s="70"/>
      <c r="H40" s="75"/>
      <c r="I40" s="70"/>
      <c r="J40" s="75"/>
      <c r="K40" s="10"/>
      <c r="L40" s="49"/>
      <c r="M40" s="10"/>
      <c r="N40" s="10"/>
      <c r="O40" s="10"/>
      <c r="P40" s="10"/>
      <c r="Q40" s="10"/>
      <c r="R40" s="10"/>
      <c r="S40" s="10"/>
      <c r="T40" s="10"/>
      <c r="U40" s="10"/>
    </row>
    <row r="41" spans="1:21" ht="12.75">
      <c r="A41" s="10"/>
      <c r="B41" s="69"/>
      <c r="C41" s="69"/>
      <c r="D41" s="69"/>
      <c r="E41" s="126"/>
      <c r="F41" s="127"/>
      <c r="G41" s="70"/>
      <c r="H41" s="75"/>
      <c r="I41" s="70"/>
      <c r="J41" s="75"/>
      <c r="K41" s="10"/>
      <c r="L41" s="49"/>
      <c r="M41" s="10"/>
      <c r="N41" s="10"/>
      <c r="O41" s="10"/>
      <c r="P41" s="10"/>
      <c r="Q41" s="10"/>
      <c r="R41" s="10"/>
      <c r="S41" s="10"/>
      <c r="T41" s="10"/>
      <c r="U41" s="10"/>
    </row>
    <row r="42" spans="1:21" ht="12.75">
      <c r="A42" s="10"/>
      <c r="B42" s="69"/>
      <c r="C42" s="69"/>
      <c r="D42" s="69"/>
      <c r="E42" s="126"/>
      <c r="F42" s="127"/>
      <c r="G42" s="70"/>
      <c r="H42" s="75"/>
      <c r="I42" s="70"/>
      <c r="J42" s="75"/>
      <c r="K42" s="10"/>
      <c r="L42" s="49"/>
      <c r="M42" s="10"/>
      <c r="N42" s="10"/>
      <c r="O42" s="10"/>
      <c r="P42" s="10"/>
      <c r="Q42" s="10"/>
      <c r="R42" s="10"/>
      <c r="S42" s="10"/>
      <c r="T42" s="10"/>
      <c r="U42" s="10"/>
    </row>
    <row r="43" spans="1:21" ht="12.75">
      <c r="A43" s="10"/>
      <c r="B43" s="69"/>
      <c r="C43" s="69"/>
      <c r="D43" s="69"/>
      <c r="E43" s="126"/>
      <c r="F43" s="127"/>
      <c r="G43" s="70"/>
      <c r="H43" s="75"/>
      <c r="I43" s="70"/>
      <c r="J43" s="75"/>
      <c r="K43" s="10"/>
      <c r="L43" s="49"/>
      <c r="M43" s="10"/>
      <c r="N43" s="10"/>
      <c r="O43" s="10"/>
      <c r="P43" s="10"/>
      <c r="Q43" s="10"/>
      <c r="R43" s="10"/>
      <c r="S43" s="10"/>
      <c r="T43" s="10"/>
      <c r="U43" s="10"/>
    </row>
    <row r="44" spans="1:21" ht="12.75">
      <c r="A44" s="10"/>
      <c r="B44" s="69"/>
      <c r="C44" s="69"/>
      <c r="D44" s="69"/>
      <c r="E44" s="126"/>
      <c r="F44" s="127"/>
      <c r="G44" s="70"/>
      <c r="H44" s="75"/>
      <c r="I44" s="70"/>
      <c r="J44" s="75"/>
      <c r="K44" s="10"/>
      <c r="L44" s="49"/>
      <c r="M44" s="10"/>
      <c r="N44" s="10"/>
      <c r="O44" s="10"/>
      <c r="P44" s="10"/>
      <c r="Q44" s="10"/>
      <c r="R44" s="10"/>
      <c r="S44" s="10"/>
      <c r="T44" s="10"/>
      <c r="U44" s="10"/>
    </row>
    <row r="45" spans="1:21" ht="12.75">
      <c r="A45" s="10"/>
      <c r="B45" s="69"/>
      <c r="C45" s="69"/>
      <c r="D45" s="69"/>
      <c r="E45" s="126"/>
      <c r="F45" s="127"/>
      <c r="G45" s="70"/>
      <c r="H45" s="75"/>
      <c r="I45" s="70"/>
      <c r="J45" s="75"/>
      <c r="K45" s="10"/>
      <c r="L45" s="49"/>
      <c r="M45" s="10"/>
      <c r="N45" s="10"/>
      <c r="O45" s="10"/>
      <c r="P45" s="10"/>
      <c r="Q45" s="10"/>
      <c r="R45" s="10"/>
      <c r="S45" s="10"/>
      <c r="T45" s="10"/>
      <c r="U45" s="10"/>
    </row>
    <row r="46" spans="1:21" ht="12.75">
      <c r="A46" s="10"/>
      <c r="B46" s="69"/>
      <c r="C46" s="69"/>
      <c r="D46" s="69"/>
      <c r="E46" s="126"/>
      <c r="F46" s="127"/>
      <c r="G46" s="70"/>
      <c r="H46" s="75"/>
      <c r="I46" s="70"/>
      <c r="J46" s="75"/>
      <c r="K46" s="10"/>
      <c r="L46" s="49"/>
      <c r="M46" s="10"/>
      <c r="N46" s="10"/>
      <c r="O46" s="10"/>
      <c r="P46" s="10"/>
      <c r="Q46" s="10"/>
      <c r="R46" s="10"/>
      <c r="S46" s="10"/>
      <c r="T46" s="10"/>
      <c r="U46" s="10"/>
    </row>
    <row r="47" spans="1:21" ht="12.75">
      <c r="A47" s="10"/>
      <c r="B47" s="69"/>
      <c r="C47" s="69"/>
      <c r="D47" s="69"/>
      <c r="E47" s="126"/>
      <c r="F47" s="127"/>
      <c r="G47" s="70"/>
      <c r="H47" s="75"/>
      <c r="I47" s="70"/>
      <c r="J47" s="75"/>
      <c r="K47" s="10"/>
      <c r="L47" s="49"/>
      <c r="M47" s="10"/>
      <c r="N47" s="10"/>
      <c r="O47" s="10"/>
      <c r="P47" s="10"/>
      <c r="Q47" s="10"/>
      <c r="R47" s="10"/>
      <c r="S47" s="10"/>
      <c r="T47" s="10"/>
      <c r="U47" s="10"/>
    </row>
    <row r="48" spans="1:21" ht="12.75">
      <c r="A48" s="10"/>
      <c r="B48" s="69"/>
      <c r="C48" s="69"/>
      <c r="D48" s="69"/>
      <c r="E48" s="126"/>
      <c r="F48" s="127"/>
      <c r="G48" s="70"/>
      <c r="H48" s="75"/>
      <c r="I48" s="70"/>
      <c r="J48" s="75"/>
      <c r="K48" s="10"/>
      <c r="L48" s="49"/>
      <c r="M48" s="10"/>
      <c r="N48" s="10"/>
      <c r="O48" s="10"/>
      <c r="P48" s="10"/>
      <c r="Q48" s="10"/>
      <c r="R48" s="10"/>
      <c r="S48" s="10"/>
      <c r="T48" s="10"/>
      <c r="U48" s="10"/>
    </row>
    <row r="49" spans="1:21" ht="12.75">
      <c r="A49" s="10"/>
      <c r="B49" s="69"/>
      <c r="C49" s="69"/>
      <c r="D49" s="69"/>
      <c r="E49" s="126"/>
      <c r="F49" s="127"/>
      <c r="G49" s="70"/>
      <c r="H49" s="75"/>
      <c r="I49" s="70"/>
      <c r="J49" s="75"/>
      <c r="K49" s="10"/>
      <c r="L49" s="49"/>
      <c r="M49" s="10"/>
      <c r="N49" s="10"/>
      <c r="O49" s="10"/>
      <c r="P49" s="10"/>
      <c r="Q49" s="10"/>
      <c r="R49" s="10"/>
      <c r="S49" s="10"/>
      <c r="T49" s="10"/>
      <c r="U49" s="10"/>
    </row>
    <row r="50" spans="1:21" ht="12.75">
      <c r="A50" s="10"/>
      <c r="B50" s="69"/>
      <c r="C50" s="69"/>
      <c r="D50" s="69"/>
      <c r="E50" s="126"/>
      <c r="F50" s="127"/>
      <c r="G50" s="70"/>
      <c r="H50" s="75"/>
      <c r="I50" s="70"/>
      <c r="J50" s="75"/>
      <c r="K50" s="10"/>
      <c r="L50" s="49"/>
      <c r="M50" s="10"/>
      <c r="N50" s="10"/>
      <c r="O50" s="10"/>
      <c r="P50" s="10"/>
      <c r="Q50" s="10"/>
      <c r="R50" s="10"/>
      <c r="S50" s="10"/>
      <c r="T50" s="10"/>
      <c r="U50" s="10"/>
    </row>
    <row r="51" spans="1:21" ht="12.75">
      <c r="A51" s="10"/>
      <c r="B51" s="69"/>
      <c r="C51" s="69"/>
      <c r="D51" s="69"/>
      <c r="E51" s="126"/>
      <c r="F51" s="127"/>
      <c r="G51" s="70"/>
      <c r="H51" s="75"/>
      <c r="I51" s="70"/>
      <c r="J51" s="75"/>
      <c r="K51" s="10"/>
      <c r="L51" s="49"/>
      <c r="M51" s="10"/>
      <c r="N51" s="10"/>
      <c r="O51" s="10"/>
      <c r="P51" s="10"/>
      <c r="Q51" s="10"/>
      <c r="R51" s="10"/>
      <c r="S51" s="10"/>
      <c r="T51" s="10"/>
      <c r="U51" s="10"/>
    </row>
    <row r="52" spans="1:21" ht="12.75">
      <c r="A52" s="10"/>
      <c r="B52" s="69"/>
      <c r="C52" s="69"/>
      <c r="D52" s="69"/>
      <c r="E52" s="126"/>
      <c r="F52" s="127"/>
      <c r="G52" s="70"/>
      <c r="H52" s="75"/>
      <c r="I52" s="70"/>
      <c r="J52" s="75"/>
      <c r="K52" s="10"/>
      <c r="L52" s="49"/>
      <c r="M52" s="10"/>
      <c r="N52" s="10"/>
      <c r="O52" s="10"/>
      <c r="P52" s="10"/>
      <c r="Q52" s="10"/>
      <c r="R52" s="10"/>
      <c r="S52" s="10"/>
      <c r="T52" s="10"/>
      <c r="U52" s="10"/>
    </row>
    <row r="53" spans="1:21" ht="12.75">
      <c r="A53" s="10"/>
      <c r="B53" s="69"/>
      <c r="C53" s="69"/>
      <c r="D53" s="69"/>
      <c r="E53" s="126"/>
      <c r="F53" s="127"/>
      <c r="G53" s="70"/>
      <c r="H53" s="75"/>
      <c r="I53" s="70"/>
      <c r="J53" s="75"/>
      <c r="K53" s="10"/>
      <c r="L53" s="49"/>
      <c r="M53" s="10"/>
      <c r="N53" s="10"/>
      <c r="O53" s="10"/>
      <c r="P53" s="10"/>
      <c r="Q53" s="10"/>
      <c r="R53" s="10"/>
      <c r="S53" s="10"/>
      <c r="T53" s="10"/>
      <c r="U53" s="10"/>
    </row>
    <row r="54" spans="1:21" ht="12.75">
      <c r="A54" s="10"/>
      <c r="B54" s="69"/>
      <c r="C54" s="69"/>
      <c r="D54" s="69"/>
      <c r="E54" s="126"/>
      <c r="F54" s="127"/>
      <c r="G54" s="70"/>
      <c r="H54" s="75"/>
      <c r="I54" s="70"/>
      <c r="J54" s="75"/>
      <c r="K54" s="10"/>
      <c r="L54" s="49"/>
      <c r="M54" s="10"/>
      <c r="N54" s="10"/>
      <c r="O54" s="10"/>
      <c r="P54" s="10"/>
      <c r="Q54" s="10"/>
      <c r="R54" s="10"/>
      <c r="S54" s="10"/>
      <c r="T54" s="10"/>
      <c r="U54" s="10"/>
    </row>
    <row r="55" spans="1:21" ht="12.75">
      <c r="A55" s="10"/>
      <c r="B55" s="69"/>
      <c r="C55" s="69"/>
      <c r="D55" s="69"/>
      <c r="E55" s="126"/>
      <c r="F55" s="127"/>
      <c r="G55" s="70"/>
      <c r="H55" s="75"/>
      <c r="I55" s="70"/>
      <c r="J55" s="75"/>
      <c r="K55" s="10"/>
      <c r="L55" s="49"/>
      <c r="M55" s="10"/>
      <c r="N55" s="10"/>
      <c r="O55" s="10"/>
      <c r="P55" s="10"/>
      <c r="Q55" s="10"/>
      <c r="R55" s="10"/>
      <c r="S55" s="10"/>
      <c r="T55" s="10"/>
      <c r="U55" s="10"/>
    </row>
    <row r="56" spans="1:21" ht="12.75">
      <c r="A56" s="10"/>
      <c r="B56" s="69"/>
      <c r="C56" s="69"/>
      <c r="D56" s="69"/>
      <c r="E56" s="126"/>
      <c r="F56" s="127"/>
      <c r="G56" s="70"/>
      <c r="H56" s="75"/>
      <c r="I56" s="70"/>
      <c r="J56" s="75"/>
      <c r="K56" s="10"/>
      <c r="L56" s="49"/>
      <c r="M56" s="10"/>
      <c r="N56" s="10"/>
      <c r="O56" s="10"/>
      <c r="P56" s="10"/>
      <c r="Q56" s="10"/>
      <c r="R56" s="10"/>
      <c r="S56" s="10"/>
      <c r="T56" s="10"/>
      <c r="U56" s="10"/>
    </row>
    <row r="57" spans="1:21" ht="12.75">
      <c r="A57" s="10"/>
      <c r="B57" s="69"/>
      <c r="C57" s="69"/>
      <c r="D57" s="69"/>
      <c r="E57" s="126"/>
      <c r="F57" s="127"/>
      <c r="G57" s="70"/>
      <c r="H57" s="75"/>
      <c r="I57" s="70"/>
      <c r="J57" s="75"/>
      <c r="K57" s="10"/>
      <c r="L57" s="49"/>
      <c r="M57" s="10"/>
      <c r="N57" s="10"/>
      <c r="O57" s="10"/>
      <c r="P57" s="10"/>
      <c r="Q57" s="10"/>
      <c r="R57" s="10"/>
      <c r="S57" s="10"/>
      <c r="T57" s="10"/>
      <c r="U57" s="10"/>
    </row>
    <row r="58" spans="1:21" ht="12.75">
      <c r="A58" s="10"/>
      <c r="B58" s="69"/>
      <c r="C58" s="69"/>
      <c r="D58" s="69"/>
      <c r="E58" s="126"/>
      <c r="F58" s="127"/>
      <c r="G58" s="70"/>
      <c r="H58" s="75"/>
      <c r="I58" s="70"/>
      <c r="J58" s="75"/>
      <c r="K58" s="10"/>
      <c r="L58" s="49"/>
      <c r="M58" s="10"/>
      <c r="N58" s="10"/>
      <c r="O58" s="10"/>
      <c r="P58" s="10"/>
      <c r="Q58" s="10"/>
      <c r="R58" s="10"/>
      <c r="S58" s="10"/>
      <c r="T58" s="10"/>
      <c r="U58" s="10"/>
    </row>
    <row r="59" spans="1:21" ht="12.75">
      <c r="A59" s="10"/>
      <c r="B59" s="69"/>
      <c r="C59" s="69"/>
      <c r="D59" s="69"/>
      <c r="E59" s="126"/>
      <c r="F59" s="127"/>
      <c r="G59" s="70"/>
      <c r="H59" s="75"/>
      <c r="I59" s="70"/>
      <c r="J59" s="75"/>
      <c r="K59" s="10"/>
      <c r="L59" s="49"/>
      <c r="M59" s="10"/>
      <c r="N59" s="10"/>
      <c r="O59" s="10"/>
      <c r="P59" s="10"/>
      <c r="Q59" s="10"/>
      <c r="R59" s="10"/>
      <c r="S59" s="10"/>
      <c r="T59" s="10"/>
      <c r="U59" s="10"/>
    </row>
    <row r="60" spans="1:21" ht="12.75">
      <c r="A60" s="10"/>
      <c r="B60" s="69"/>
      <c r="C60" s="69"/>
      <c r="D60" s="69"/>
      <c r="E60" s="126"/>
      <c r="F60" s="127"/>
      <c r="G60" s="70"/>
      <c r="H60" s="75"/>
      <c r="I60" s="70"/>
      <c r="J60" s="75"/>
      <c r="K60" s="10"/>
      <c r="L60" s="49"/>
      <c r="M60" s="10"/>
      <c r="N60" s="10"/>
      <c r="O60" s="10"/>
      <c r="P60" s="10"/>
      <c r="Q60" s="10"/>
      <c r="R60" s="10"/>
      <c r="S60" s="10"/>
      <c r="T60" s="10"/>
      <c r="U60" s="10"/>
    </row>
    <row r="61" spans="1:21" ht="12.75">
      <c r="A61" s="10"/>
      <c r="B61" s="69"/>
      <c r="C61" s="69"/>
      <c r="D61" s="69"/>
      <c r="E61" s="126"/>
      <c r="F61" s="127"/>
      <c r="G61" s="70"/>
      <c r="H61" s="75"/>
      <c r="I61" s="70"/>
      <c r="J61" s="75"/>
      <c r="K61" s="10"/>
      <c r="L61" s="49"/>
      <c r="M61" s="10"/>
      <c r="N61" s="10"/>
      <c r="O61" s="10"/>
      <c r="P61" s="10"/>
      <c r="Q61" s="10"/>
      <c r="R61" s="10"/>
      <c r="S61" s="10"/>
      <c r="T61" s="10"/>
      <c r="U61" s="10"/>
    </row>
    <row r="62" spans="1:21" ht="12.75">
      <c r="A62" s="10"/>
      <c r="B62" s="69"/>
      <c r="C62" s="69"/>
      <c r="D62" s="69"/>
      <c r="E62" s="126"/>
      <c r="F62" s="127"/>
      <c r="G62" s="70"/>
      <c r="H62" s="75"/>
      <c r="I62" s="70"/>
      <c r="J62" s="75"/>
      <c r="K62" s="10"/>
      <c r="L62" s="49"/>
      <c r="M62" s="10"/>
      <c r="N62" s="10"/>
      <c r="O62" s="10"/>
      <c r="P62" s="10"/>
      <c r="Q62" s="10"/>
      <c r="R62" s="10"/>
      <c r="S62" s="10"/>
      <c r="T62" s="10"/>
      <c r="U62" s="10"/>
    </row>
    <row r="63" spans="1:21" ht="12.75">
      <c r="A63" s="10"/>
      <c r="B63" s="69"/>
      <c r="C63" s="69"/>
      <c r="D63" s="69"/>
      <c r="E63" s="126"/>
      <c r="F63" s="127"/>
      <c r="G63" s="70"/>
      <c r="H63" s="75"/>
      <c r="I63" s="70"/>
      <c r="J63" s="75"/>
      <c r="K63" s="10"/>
      <c r="L63" s="49"/>
      <c r="M63" s="10"/>
      <c r="N63" s="10"/>
      <c r="O63" s="10"/>
      <c r="P63" s="10"/>
      <c r="Q63" s="10"/>
      <c r="R63" s="10"/>
      <c r="S63" s="10"/>
      <c r="T63" s="10"/>
      <c r="U63" s="10"/>
    </row>
    <row r="64" spans="1:21" ht="12.75">
      <c r="A64" s="10"/>
      <c r="B64" s="69"/>
      <c r="C64" s="69"/>
      <c r="D64" s="69"/>
      <c r="E64" s="126"/>
      <c r="F64" s="127"/>
      <c r="G64" s="70"/>
      <c r="H64" s="75"/>
      <c r="I64" s="70"/>
      <c r="J64" s="75"/>
      <c r="K64" s="10"/>
      <c r="L64" s="49"/>
      <c r="M64" s="10"/>
      <c r="N64" s="10"/>
      <c r="O64" s="10"/>
      <c r="P64" s="10"/>
      <c r="Q64" s="10"/>
      <c r="R64" s="10"/>
      <c r="S64" s="10"/>
      <c r="T64" s="10"/>
      <c r="U64" s="10"/>
    </row>
    <row r="65" spans="1:21" ht="12.75">
      <c r="A65" s="10"/>
      <c r="B65" s="69"/>
      <c r="C65" s="69"/>
      <c r="D65" s="69"/>
      <c r="E65" s="126"/>
      <c r="F65" s="127"/>
      <c r="G65" s="70"/>
      <c r="H65" s="75"/>
      <c r="I65" s="70"/>
      <c r="J65" s="75"/>
      <c r="K65" s="10"/>
      <c r="L65" s="49"/>
      <c r="M65" s="10"/>
      <c r="N65" s="10"/>
      <c r="O65" s="10"/>
      <c r="P65" s="10"/>
      <c r="Q65" s="10"/>
      <c r="R65" s="10"/>
      <c r="S65" s="10"/>
      <c r="T65" s="10"/>
      <c r="U65" s="10"/>
    </row>
    <row r="66" spans="1:21" ht="12.75">
      <c r="A66" s="10"/>
      <c r="B66" s="69"/>
      <c r="C66" s="69"/>
      <c r="D66" s="69"/>
      <c r="E66" s="126"/>
      <c r="F66" s="127"/>
      <c r="G66" s="70"/>
      <c r="H66" s="75"/>
      <c r="I66" s="70"/>
      <c r="J66" s="75"/>
      <c r="K66" s="10"/>
      <c r="L66" s="49"/>
      <c r="M66" s="10"/>
      <c r="N66" s="10"/>
      <c r="O66" s="10"/>
      <c r="P66" s="10"/>
      <c r="Q66" s="10"/>
      <c r="R66" s="10"/>
      <c r="S66" s="10"/>
      <c r="T66" s="10"/>
      <c r="U66" s="10"/>
    </row>
    <row r="67" spans="1:21" ht="12.75">
      <c r="A67" s="10"/>
      <c r="B67" s="69"/>
      <c r="C67" s="69"/>
      <c r="D67" s="69"/>
      <c r="E67" s="126"/>
      <c r="F67" s="127"/>
      <c r="G67" s="70"/>
      <c r="H67" s="75"/>
      <c r="I67" s="70"/>
      <c r="J67" s="75"/>
      <c r="K67" s="10"/>
      <c r="L67" s="49"/>
      <c r="M67" s="10"/>
      <c r="N67" s="10"/>
      <c r="O67" s="10"/>
      <c r="P67" s="10"/>
      <c r="Q67" s="10"/>
      <c r="R67" s="10"/>
      <c r="S67" s="10"/>
      <c r="T67" s="10"/>
      <c r="U67" s="10"/>
    </row>
    <row r="68" spans="1:21" ht="12.75">
      <c r="A68" s="10"/>
      <c r="B68" s="69"/>
      <c r="C68" s="69"/>
      <c r="D68" s="69"/>
      <c r="E68" s="126"/>
      <c r="F68" s="127"/>
      <c r="G68" s="70"/>
      <c r="H68" s="75"/>
      <c r="I68" s="70"/>
      <c r="J68" s="75"/>
      <c r="K68" s="10"/>
      <c r="L68" s="49"/>
      <c r="M68" s="10"/>
      <c r="N68" s="10"/>
      <c r="O68" s="10"/>
      <c r="P68" s="10"/>
      <c r="Q68" s="10"/>
      <c r="R68" s="10"/>
      <c r="S68" s="10"/>
      <c r="T68" s="10"/>
      <c r="U68" s="10"/>
    </row>
    <row r="69" spans="1:21" ht="12.75">
      <c r="A69" s="10"/>
      <c r="B69" s="69"/>
      <c r="C69" s="69"/>
      <c r="D69" s="69"/>
      <c r="E69" s="126"/>
      <c r="F69" s="127"/>
      <c r="G69" s="70"/>
      <c r="H69" s="75"/>
      <c r="I69" s="70"/>
      <c r="J69" s="75"/>
      <c r="K69" s="10"/>
      <c r="L69" s="49"/>
      <c r="M69" s="10"/>
      <c r="N69" s="10"/>
      <c r="O69" s="10"/>
      <c r="P69" s="10"/>
      <c r="Q69" s="10"/>
      <c r="R69" s="10"/>
      <c r="S69" s="10"/>
      <c r="T69" s="10"/>
      <c r="U69" s="10"/>
    </row>
    <row r="70" spans="1:21" ht="12.75">
      <c r="A70" s="10"/>
      <c r="B70" s="69"/>
      <c r="C70" s="69"/>
      <c r="D70" s="69"/>
      <c r="E70" s="126"/>
      <c r="F70" s="127"/>
      <c r="G70" s="70"/>
      <c r="H70" s="75"/>
      <c r="I70" s="70"/>
      <c r="J70" s="75"/>
      <c r="K70" s="10"/>
      <c r="L70" s="49"/>
      <c r="M70" s="10"/>
      <c r="N70" s="10"/>
      <c r="O70" s="10"/>
      <c r="P70" s="10"/>
      <c r="Q70" s="10"/>
      <c r="R70" s="10"/>
      <c r="S70" s="10"/>
      <c r="T70" s="10"/>
      <c r="U70" s="10"/>
    </row>
    <row r="71" spans="1:21" ht="12.75">
      <c r="A71" s="10"/>
      <c r="B71" s="69"/>
      <c r="C71" s="69"/>
      <c r="D71" s="69"/>
      <c r="E71" s="126"/>
      <c r="F71" s="127"/>
      <c r="G71" s="70"/>
      <c r="H71" s="75"/>
      <c r="I71" s="70"/>
      <c r="J71" s="75"/>
      <c r="K71" s="10"/>
      <c r="L71" s="49"/>
      <c r="M71" s="10"/>
      <c r="N71" s="10"/>
      <c r="O71" s="10"/>
      <c r="P71" s="10"/>
      <c r="Q71" s="10"/>
      <c r="R71" s="10"/>
      <c r="S71" s="10"/>
      <c r="T71" s="10"/>
      <c r="U71" s="10"/>
    </row>
    <row r="72" spans="1:21" ht="12.75">
      <c r="A72" s="10"/>
      <c r="B72" s="69"/>
      <c r="C72" s="69"/>
      <c r="D72" s="69"/>
      <c r="E72" s="126"/>
      <c r="F72" s="127"/>
      <c r="G72" s="70"/>
      <c r="H72" s="75"/>
      <c r="I72" s="70"/>
      <c r="J72" s="75"/>
      <c r="K72" s="10"/>
      <c r="L72" s="49"/>
      <c r="M72" s="10"/>
      <c r="N72" s="10"/>
      <c r="O72" s="10"/>
      <c r="P72" s="10"/>
      <c r="Q72" s="10"/>
      <c r="R72" s="10"/>
      <c r="S72" s="10"/>
      <c r="T72" s="10"/>
      <c r="U72" s="10"/>
    </row>
    <row r="73" spans="1:21" ht="12.75">
      <c r="A73" s="10"/>
      <c r="B73" s="69"/>
      <c r="C73" s="69"/>
      <c r="D73" s="69"/>
      <c r="E73" s="126"/>
      <c r="F73" s="127"/>
      <c r="G73" s="70"/>
      <c r="H73" s="75"/>
      <c r="I73" s="70"/>
      <c r="J73" s="75"/>
      <c r="K73" s="10"/>
      <c r="L73" s="49"/>
      <c r="M73" s="10"/>
      <c r="N73" s="10"/>
      <c r="O73" s="10"/>
      <c r="P73" s="10"/>
      <c r="Q73" s="10"/>
      <c r="R73" s="10"/>
      <c r="S73" s="10"/>
      <c r="T73" s="10"/>
      <c r="U73" s="10"/>
    </row>
    <row r="74" spans="1:21" ht="12.75">
      <c r="A74" s="10"/>
      <c r="B74" s="69"/>
      <c r="C74" s="69"/>
      <c r="D74" s="69"/>
      <c r="E74" s="126"/>
      <c r="F74" s="127"/>
      <c r="G74" s="70"/>
      <c r="H74" s="75"/>
      <c r="I74" s="70"/>
      <c r="J74" s="75"/>
      <c r="K74" s="10"/>
      <c r="L74" s="49"/>
      <c r="M74" s="10"/>
      <c r="N74" s="10"/>
      <c r="O74" s="10"/>
      <c r="P74" s="10"/>
      <c r="Q74" s="10"/>
      <c r="R74" s="10"/>
      <c r="S74" s="10"/>
      <c r="T74" s="10"/>
      <c r="U74" s="10"/>
    </row>
    <row r="75" spans="1:21" ht="12.75">
      <c r="A75" s="10"/>
      <c r="B75" s="69"/>
      <c r="C75" s="69"/>
      <c r="D75" s="69"/>
      <c r="E75" s="126"/>
      <c r="F75" s="127"/>
      <c r="G75" s="70"/>
      <c r="H75" s="75"/>
      <c r="I75" s="70"/>
      <c r="J75" s="75"/>
      <c r="K75" s="10"/>
      <c r="L75" s="49"/>
      <c r="M75" s="10"/>
      <c r="N75" s="10"/>
      <c r="O75" s="10"/>
      <c r="P75" s="10"/>
      <c r="Q75" s="10"/>
      <c r="R75" s="10"/>
      <c r="S75" s="10"/>
      <c r="T75" s="10"/>
      <c r="U75" s="10"/>
    </row>
    <row r="76" spans="1:21" ht="12.75">
      <c r="A76" s="10"/>
      <c r="B76" s="69"/>
      <c r="C76" s="69"/>
      <c r="D76" s="69"/>
      <c r="E76" s="126"/>
      <c r="F76" s="127"/>
      <c r="G76" s="70"/>
      <c r="H76" s="75"/>
      <c r="I76" s="70"/>
      <c r="J76" s="75"/>
      <c r="K76" s="10"/>
      <c r="L76" s="49"/>
      <c r="M76" s="10"/>
      <c r="N76" s="10"/>
      <c r="O76" s="10"/>
      <c r="P76" s="10"/>
      <c r="Q76" s="10"/>
      <c r="R76" s="10"/>
      <c r="S76" s="10"/>
      <c r="T76" s="10"/>
      <c r="U76" s="10"/>
    </row>
    <row r="77" spans="1:21" ht="12.75">
      <c r="A77" s="10"/>
      <c r="B77" s="69"/>
      <c r="C77" s="69"/>
      <c r="D77" s="69"/>
      <c r="E77" s="126"/>
      <c r="F77" s="127"/>
      <c r="G77" s="70"/>
      <c r="H77" s="75"/>
      <c r="I77" s="70"/>
      <c r="J77" s="75"/>
      <c r="K77" s="10"/>
      <c r="L77" s="49"/>
      <c r="M77" s="10"/>
      <c r="N77" s="10"/>
      <c r="O77" s="10"/>
      <c r="P77" s="10"/>
      <c r="Q77" s="10"/>
      <c r="R77" s="10"/>
      <c r="S77" s="10"/>
      <c r="T77" s="10"/>
      <c r="U77" s="10"/>
    </row>
    <row r="78" spans="1:21" ht="12.75">
      <c r="A78" s="10"/>
      <c r="B78" s="69"/>
      <c r="C78" s="69"/>
      <c r="D78" s="69"/>
      <c r="E78" s="126"/>
      <c r="F78" s="127"/>
      <c r="G78" s="70"/>
      <c r="H78" s="75"/>
      <c r="I78" s="70"/>
      <c r="J78" s="75"/>
      <c r="K78" s="10"/>
      <c r="L78" s="49"/>
      <c r="M78" s="10"/>
      <c r="N78" s="10"/>
      <c r="O78" s="10"/>
      <c r="P78" s="10"/>
      <c r="Q78" s="10"/>
      <c r="R78" s="10"/>
      <c r="S78" s="10"/>
      <c r="T78" s="10"/>
      <c r="U78" s="10"/>
    </row>
    <row r="79" spans="1:21" ht="12.75">
      <c r="A79" s="10"/>
      <c r="B79" s="69"/>
      <c r="C79" s="69"/>
      <c r="D79" s="69"/>
      <c r="E79" s="126"/>
      <c r="F79" s="127"/>
      <c r="G79" s="70"/>
      <c r="H79" s="75"/>
      <c r="I79" s="70"/>
      <c r="J79" s="75"/>
      <c r="K79" s="10"/>
      <c r="L79" s="49"/>
      <c r="M79" s="10"/>
      <c r="N79" s="10"/>
      <c r="O79" s="10"/>
      <c r="P79" s="10"/>
      <c r="Q79" s="10"/>
      <c r="R79" s="10"/>
      <c r="S79" s="10"/>
      <c r="T79" s="10"/>
      <c r="U79" s="10"/>
    </row>
    <row r="80" spans="1:21" ht="12.75">
      <c r="A80" s="10"/>
      <c r="B80" s="69"/>
      <c r="C80" s="69"/>
      <c r="D80" s="69"/>
      <c r="E80" s="126"/>
      <c r="F80" s="127"/>
      <c r="G80" s="70"/>
      <c r="H80" s="75"/>
      <c r="I80" s="70"/>
      <c r="J80" s="75"/>
      <c r="K80" s="10"/>
      <c r="L80" s="49"/>
      <c r="M80" s="10"/>
      <c r="N80" s="10"/>
      <c r="O80" s="10"/>
      <c r="P80" s="10"/>
      <c r="Q80" s="10"/>
      <c r="R80" s="10"/>
      <c r="S80" s="10"/>
      <c r="T80" s="10"/>
      <c r="U80" s="10"/>
    </row>
    <row r="81" spans="1:21" ht="12.75">
      <c r="A81" s="10"/>
      <c r="B81" s="69"/>
      <c r="C81" s="69"/>
      <c r="D81" s="69"/>
      <c r="E81" s="126"/>
      <c r="F81" s="127"/>
      <c r="G81" s="70"/>
      <c r="H81" s="75"/>
      <c r="I81" s="70"/>
      <c r="J81" s="75"/>
      <c r="K81" s="10"/>
      <c r="L81" s="49"/>
      <c r="M81" s="10"/>
      <c r="N81" s="10"/>
      <c r="O81" s="10"/>
      <c r="P81" s="10"/>
      <c r="Q81" s="10"/>
      <c r="R81" s="10"/>
      <c r="S81" s="10"/>
      <c r="T81" s="10"/>
      <c r="U81" s="10"/>
    </row>
    <row r="82" spans="1:21" ht="12.75">
      <c r="A82" s="10"/>
      <c r="B82" s="69"/>
      <c r="C82" s="69"/>
      <c r="D82" s="69"/>
      <c r="E82" s="126"/>
      <c r="F82" s="127"/>
      <c r="G82" s="70"/>
      <c r="H82" s="75"/>
      <c r="I82" s="70"/>
      <c r="J82" s="75"/>
      <c r="K82" s="10"/>
      <c r="L82" s="49"/>
      <c r="M82" s="10"/>
      <c r="N82" s="10"/>
      <c r="O82" s="10"/>
      <c r="P82" s="10"/>
      <c r="Q82" s="10"/>
      <c r="R82" s="10"/>
      <c r="S82" s="10"/>
      <c r="T82" s="10"/>
      <c r="U82" s="10"/>
    </row>
    <row r="83" spans="1:21" ht="12.75">
      <c r="A83" s="10"/>
      <c r="B83" s="69"/>
      <c r="C83" s="69"/>
      <c r="D83" s="69"/>
      <c r="E83" s="126"/>
      <c r="F83" s="127"/>
      <c r="G83" s="70"/>
      <c r="H83" s="75"/>
      <c r="I83" s="70"/>
      <c r="J83" s="75"/>
      <c r="K83" s="10"/>
      <c r="L83" s="49"/>
      <c r="M83" s="10"/>
      <c r="N83" s="10"/>
      <c r="O83" s="10"/>
      <c r="P83" s="10"/>
      <c r="Q83" s="10"/>
      <c r="R83" s="10"/>
      <c r="S83" s="10"/>
      <c r="T83" s="10"/>
      <c r="U83" s="10"/>
    </row>
    <row r="84" spans="1:21" ht="12.75">
      <c r="A84" s="10"/>
      <c r="B84" s="69"/>
      <c r="C84" s="69"/>
      <c r="D84" s="69"/>
      <c r="E84" s="126"/>
      <c r="F84" s="127"/>
      <c r="G84" s="70"/>
      <c r="H84" s="75"/>
      <c r="I84" s="70"/>
      <c r="J84" s="75"/>
      <c r="K84" s="10"/>
      <c r="L84" s="49"/>
      <c r="M84" s="10"/>
      <c r="N84" s="10"/>
      <c r="O84" s="10"/>
      <c r="P84" s="10"/>
      <c r="Q84" s="10"/>
      <c r="R84" s="10"/>
      <c r="S84" s="10"/>
      <c r="T84" s="10"/>
      <c r="U84" s="10"/>
    </row>
    <row r="85" spans="1:21" ht="12.75">
      <c r="A85" s="10"/>
      <c r="B85" s="69"/>
      <c r="C85" s="69"/>
      <c r="D85" s="69"/>
      <c r="E85" s="126"/>
      <c r="F85" s="127"/>
      <c r="G85" s="70"/>
      <c r="H85" s="75"/>
      <c r="I85" s="70"/>
      <c r="J85" s="75"/>
      <c r="K85" s="10"/>
      <c r="L85" s="49"/>
      <c r="M85" s="10"/>
      <c r="N85" s="10"/>
      <c r="O85" s="10"/>
      <c r="P85" s="10"/>
      <c r="Q85" s="10"/>
      <c r="R85" s="10"/>
      <c r="S85" s="10"/>
      <c r="T85" s="10"/>
      <c r="U85" s="10"/>
    </row>
    <row r="86" spans="1:21" ht="12.75">
      <c r="A86" s="10"/>
      <c r="B86" s="69"/>
      <c r="C86" s="69"/>
      <c r="D86" s="69"/>
      <c r="E86" s="126"/>
      <c r="F86" s="127"/>
      <c r="G86" s="70"/>
      <c r="H86" s="75"/>
      <c r="I86" s="70"/>
      <c r="J86" s="75"/>
      <c r="K86" s="10"/>
      <c r="L86" s="49"/>
      <c r="M86" s="10"/>
      <c r="N86" s="10"/>
      <c r="O86" s="10"/>
      <c r="P86" s="10"/>
      <c r="Q86" s="10"/>
      <c r="R86" s="10"/>
      <c r="S86" s="10"/>
      <c r="T86" s="10"/>
      <c r="U86" s="10"/>
    </row>
    <row r="87" spans="1:21" ht="12.75">
      <c r="A87" s="10"/>
      <c r="B87" s="69"/>
      <c r="C87" s="69"/>
      <c r="D87" s="69"/>
      <c r="E87" s="126"/>
      <c r="F87" s="127"/>
      <c r="G87" s="70"/>
      <c r="H87" s="75"/>
      <c r="I87" s="70"/>
      <c r="J87" s="75"/>
      <c r="K87" s="10"/>
      <c r="L87" s="49"/>
      <c r="M87" s="10"/>
      <c r="N87" s="10"/>
      <c r="O87" s="10"/>
      <c r="P87" s="10"/>
      <c r="Q87" s="10"/>
      <c r="R87" s="10"/>
      <c r="S87" s="10"/>
      <c r="T87" s="10"/>
      <c r="U87" s="10"/>
    </row>
    <row r="88" spans="1:21" ht="12.75">
      <c r="A88" s="10"/>
      <c r="C88" s="76"/>
      <c r="F88" s="77"/>
      <c r="H88" s="76"/>
      <c r="K88" s="10"/>
      <c r="L88" s="49"/>
      <c r="M88" s="10"/>
      <c r="N88" s="10"/>
      <c r="O88" s="10"/>
      <c r="P88" s="10"/>
      <c r="Q88" s="10"/>
      <c r="R88" s="10"/>
      <c r="S88" s="10"/>
      <c r="T88" s="10"/>
      <c r="U88" s="10"/>
    </row>
    <row r="89" spans="1:21" ht="12.75">
      <c r="A89" s="78"/>
      <c r="B89" s="79"/>
      <c r="C89" s="80"/>
      <c r="D89" s="79"/>
      <c r="E89" s="79"/>
      <c r="F89" s="81"/>
      <c r="G89" s="79"/>
      <c r="H89" s="80"/>
      <c r="I89" s="79"/>
      <c r="J89" s="79"/>
      <c r="K89" s="78"/>
      <c r="L89" s="10"/>
      <c r="M89" s="10"/>
      <c r="N89" s="10"/>
      <c r="O89" s="10"/>
      <c r="P89" s="10"/>
      <c r="Q89" s="10"/>
      <c r="R89" s="10"/>
      <c r="S89" s="10"/>
      <c r="T89" s="10"/>
      <c r="U89" s="10"/>
    </row>
    <row r="90" spans="1:21" ht="12.75">
      <c r="A90" s="10"/>
      <c r="C90" s="76"/>
      <c r="F90" s="77"/>
      <c r="H90" s="76"/>
      <c r="K90" s="10"/>
      <c r="L90" s="10"/>
      <c r="M90" s="10"/>
      <c r="N90" s="10"/>
      <c r="O90" s="10"/>
      <c r="P90" s="10"/>
      <c r="Q90" s="10"/>
      <c r="R90" s="10"/>
      <c r="S90" s="10"/>
      <c r="T90" s="10"/>
      <c r="U90" s="10"/>
    </row>
    <row r="91" spans="1:21" ht="12.75">
      <c r="A91" s="10"/>
      <c r="C91" s="76"/>
      <c r="F91" s="77"/>
      <c r="H91" s="76"/>
      <c r="K91" s="10"/>
      <c r="L91" s="10"/>
      <c r="M91" s="10"/>
      <c r="N91" s="10"/>
      <c r="O91" s="10"/>
      <c r="P91" s="10"/>
      <c r="Q91" s="10"/>
      <c r="R91" s="10"/>
      <c r="S91" s="10"/>
      <c r="T91" s="10"/>
      <c r="U91" s="10"/>
    </row>
    <row r="92" spans="1:21" ht="12.75">
      <c r="A92" s="10"/>
      <c r="B92" s="10"/>
      <c r="C92" s="10"/>
      <c r="D92" s="10"/>
      <c r="E92" s="10"/>
      <c r="F92" s="10"/>
      <c r="G92" s="10"/>
      <c r="H92" s="10"/>
      <c r="I92" s="10"/>
      <c r="J92" s="10"/>
      <c r="K92" s="10"/>
      <c r="L92" s="10"/>
      <c r="M92" s="10"/>
      <c r="N92" s="10"/>
      <c r="O92" s="10"/>
      <c r="P92" s="10"/>
      <c r="Q92" s="10"/>
      <c r="R92" s="10"/>
      <c r="S92" s="10"/>
      <c r="T92" s="10"/>
      <c r="U92" s="10"/>
    </row>
    <row r="93" spans="1:21" ht="12.75">
      <c r="A93" s="10"/>
      <c r="B93" s="10"/>
      <c r="C93" s="10"/>
      <c r="D93" s="10"/>
      <c r="E93" s="10"/>
      <c r="F93" s="10"/>
      <c r="G93" s="10"/>
      <c r="H93" s="10"/>
      <c r="I93" s="10"/>
      <c r="J93" s="10"/>
      <c r="K93" s="10"/>
      <c r="L93" s="10"/>
      <c r="M93" s="10"/>
      <c r="N93" s="10"/>
      <c r="O93" s="10"/>
      <c r="P93" s="10"/>
      <c r="Q93" s="10"/>
      <c r="R93" s="10"/>
      <c r="S93" s="10"/>
      <c r="T93" s="10"/>
      <c r="U93" s="10"/>
    </row>
    <row r="94" spans="1:21" ht="12.75">
      <c r="A94" s="10"/>
      <c r="B94" s="10"/>
      <c r="C94" s="10"/>
      <c r="D94" s="10"/>
      <c r="E94" s="10"/>
      <c r="F94" s="10"/>
      <c r="G94" s="10"/>
      <c r="H94" s="10"/>
      <c r="I94" s="10"/>
      <c r="J94" s="10"/>
      <c r="K94" s="10"/>
      <c r="L94" s="10"/>
      <c r="M94" s="10"/>
      <c r="N94" s="10"/>
      <c r="O94" s="10"/>
      <c r="P94" s="10"/>
      <c r="Q94" s="10"/>
      <c r="R94" s="10"/>
      <c r="S94" s="10"/>
      <c r="T94" s="10"/>
      <c r="U94" s="10"/>
    </row>
    <row r="95" spans="1:21" ht="12.75">
      <c r="A95" s="10"/>
      <c r="B95" s="10"/>
      <c r="C95" s="10"/>
      <c r="D95" s="10"/>
      <c r="E95" s="10"/>
      <c r="F95" s="10"/>
      <c r="G95" s="10"/>
      <c r="H95" s="10"/>
      <c r="I95" s="10"/>
      <c r="J95" s="10"/>
      <c r="K95" s="10"/>
      <c r="L95" s="10"/>
      <c r="M95" s="10"/>
      <c r="N95" s="10"/>
      <c r="O95" s="10"/>
      <c r="P95" s="10"/>
      <c r="Q95" s="10"/>
      <c r="R95" s="10"/>
      <c r="S95" s="10"/>
      <c r="T95" s="10"/>
      <c r="U95" s="10"/>
    </row>
    <row r="96" spans="1:21" ht="12.75">
      <c r="A96" s="10"/>
      <c r="B96" s="10"/>
      <c r="C96" s="10"/>
      <c r="D96" s="10"/>
      <c r="E96" s="10"/>
      <c r="F96" s="10"/>
      <c r="G96" s="10"/>
      <c r="H96" s="10"/>
      <c r="I96" s="10"/>
      <c r="J96" s="10"/>
      <c r="K96" s="10"/>
      <c r="L96" s="10"/>
      <c r="M96" s="10"/>
      <c r="N96" s="10"/>
      <c r="O96" s="10"/>
      <c r="P96" s="10"/>
      <c r="Q96" s="10"/>
      <c r="R96" s="10"/>
      <c r="S96" s="10"/>
      <c r="T96" s="10"/>
      <c r="U96" s="10"/>
    </row>
    <row r="97" spans="1:21" ht="12.75">
      <c r="A97" s="10"/>
      <c r="B97" s="10"/>
      <c r="C97" s="10"/>
      <c r="D97" s="10"/>
      <c r="E97" s="10"/>
      <c r="F97" s="10"/>
      <c r="G97" s="10"/>
      <c r="H97" s="10"/>
      <c r="I97" s="10"/>
      <c r="J97" s="10"/>
      <c r="K97" s="10"/>
      <c r="L97" s="10"/>
      <c r="M97" s="10"/>
      <c r="N97" s="10"/>
      <c r="O97" s="10"/>
      <c r="P97" s="10"/>
      <c r="Q97" s="10"/>
      <c r="R97" s="10"/>
      <c r="S97" s="10"/>
      <c r="T97" s="10"/>
      <c r="U97" s="10"/>
    </row>
    <row r="98" spans="1:21" ht="12.75">
      <c r="A98" s="10"/>
      <c r="B98" s="10"/>
      <c r="C98" s="10"/>
      <c r="D98" s="10"/>
      <c r="E98" s="10"/>
      <c r="F98" s="10"/>
      <c r="G98" s="10"/>
      <c r="H98" s="10"/>
      <c r="I98" s="10"/>
      <c r="J98" s="10"/>
      <c r="K98" s="10"/>
      <c r="L98" s="10"/>
      <c r="M98" s="10"/>
      <c r="N98" s="10"/>
      <c r="O98" s="10"/>
      <c r="P98" s="10"/>
      <c r="Q98" s="10"/>
      <c r="R98" s="10"/>
      <c r="S98" s="10"/>
      <c r="T98" s="10"/>
      <c r="U98" s="10"/>
    </row>
    <row r="99" spans="1:21" ht="12.75">
      <c r="A99" s="10"/>
      <c r="B99" s="10"/>
      <c r="C99" s="10"/>
      <c r="D99" s="10"/>
      <c r="E99" s="10"/>
      <c r="F99" s="10"/>
      <c r="G99" s="10"/>
      <c r="H99" s="10"/>
      <c r="I99" s="10"/>
      <c r="J99" s="10"/>
      <c r="K99" s="10"/>
      <c r="L99" s="10"/>
      <c r="M99" s="10"/>
      <c r="N99" s="10"/>
      <c r="O99" s="10"/>
      <c r="P99" s="10"/>
      <c r="Q99" s="10"/>
      <c r="R99" s="10"/>
      <c r="S99" s="10"/>
      <c r="T99" s="10"/>
      <c r="U99" s="10"/>
    </row>
  </sheetData>
  <mergeCells count="81">
    <mergeCell ref="I11:J11"/>
    <mergeCell ref="B1:I1"/>
    <mergeCell ref="B4:H4"/>
    <mergeCell ref="C8:E8"/>
    <mergeCell ref="E17:F17"/>
    <mergeCell ref="E16:F16"/>
    <mergeCell ref="G11:H11"/>
    <mergeCell ref="B11:E11"/>
    <mergeCell ref="E15:F15"/>
    <mergeCell ref="E13:F13"/>
    <mergeCell ref="E14:F14"/>
    <mergeCell ref="E45:F45"/>
    <mergeCell ref="E42:F42"/>
    <mergeCell ref="E29:F29"/>
    <mergeCell ref="E26:F26"/>
    <mergeCell ref="E28:F28"/>
    <mergeCell ref="E27:F27"/>
    <mergeCell ref="E44:F44"/>
    <mergeCell ref="E36:F36"/>
    <mergeCell ref="E35:F35"/>
    <mergeCell ref="E30:F30"/>
    <mergeCell ref="E37:F37"/>
    <mergeCell ref="E25:F25"/>
    <mergeCell ref="E18:F18"/>
    <mergeCell ref="E24:F24"/>
    <mergeCell ref="E21:F21"/>
    <mergeCell ref="E22:F22"/>
    <mergeCell ref="E23:F23"/>
    <mergeCell ref="E20:F20"/>
    <mergeCell ref="E19:F19"/>
    <mergeCell ref="E51:F51"/>
    <mergeCell ref="E50:F50"/>
    <mergeCell ref="E52:F52"/>
    <mergeCell ref="E49:F49"/>
    <mergeCell ref="E31:F31"/>
    <mergeCell ref="E33:F33"/>
    <mergeCell ref="E32:F32"/>
    <mergeCell ref="E48:F48"/>
    <mergeCell ref="E47:F47"/>
    <mergeCell ref="E46:F46"/>
    <mergeCell ref="E34:F34"/>
    <mergeCell ref="E40:F40"/>
    <mergeCell ref="E41:F41"/>
    <mergeCell ref="E39:F39"/>
    <mergeCell ref="E38:F38"/>
    <mergeCell ref="E43:F43"/>
    <mergeCell ref="E86:F86"/>
    <mergeCell ref="E87:F87"/>
    <mergeCell ref="E77:F77"/>
    <mergeCell ref="E53:F53"/>
    <mergeCell ref="E54:F54"/>
    <mergeCell ref="E55:F55"/>
    <mergeCell ref="E58:F58"/>
    <mergeCell ref="E57:F57"/>
    <mergeCell ref="E56:F56"/>
    <mergeCell ref="E75:F75"/>
    <mergeCell ref="E76:F76"/>
    <mergeCell ref="E84:F84"/>
    <mergeCell ref="E85:F85"/>
    <mergeCell ref="E83:F83"/>
    <mergeCell ref="E82:F82"/>
    <mergeCell ref="E81:F81"/>
    <mergeCell ref="E59:F59"/>
    <mergeCell ref="E60:F60"/>
    <mergeCell ref="E68:F68"/>
    <mergeCell ref="E67:F67"/>
    <mergeCell ref="E72:F72"/>
    <mergeCell ref="E69:F69"/>
    <mergeCell ref="E70:F70"/>
    <mergeCell ref="E62:F62"/>
    <mergeCell ref="E61:F61"/>
    <mergeCell ref="E71:F71"/>
    <mergeCell ref="E63:F63"/>
    <mergeCell ref="E64:F64"/>
    <mergeCell ref="E65:F65"/>
    <mergeCell ref="E66:F66"/>
    <mergeCell ref="E80:F80"/>
    <mergeCell ref="E78:F78"/>
    <mergeCell ref="E79:F79"/>
    <mergeCell ref="E74:F74"/>
    <mergeCell ref="E73:F73"/>
  </mergeCells>
  <dataValidations count="1">
    <dataValidation type="list" allowBlank="1" sqref="G14:G87 I14:I87">
      <formula1>"Yes,No"</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2071"/>
  <sheetViews>
    <sheetView tabSelected="1" topLeftCell="G1" workbookViewId="0">
      <pane ySplit="1" topLeftCell="A3" activePane="bottomLeft" state="frozen"/>
      <selection pane="bottomLeft" activeCell="N123" sqref="N123"/>
    </sheetView>
  </sheetViews>
  <sheetFormatPr defaultColWidth="9.140625" defaultRowHeight="15"/>
  <cols>
    <col min="1" max="7" width="9.140625" style="112"/>
    <col min="8" max="8" width="13.42578125" style="112" customWidth="1"/>
    <col min="9" max="13" width="9.140625" style="112"/>
    <col min="14" max="14" width="17.140625" style="112" customWidth="1"/>
    <col min="15" max="15" width="9.140625" style="112"/>
    <col min="16" max="16" width="13.7109375" style="112" bestFit="1" customWidth="1"/>
    <col min="17" max="18" width="9.140625" style="112"/>
    <col min="19" max="19" width="32.140625" style="112" customWidth="1"/>
    <col min="20" max="16384" width="9.140625" style="112"/>
  </cols>
  <sheetData>
    <row r="1" spans="1:19" s="110" customFormat="1" ht="45">
      <c r="A1" s="110" t="s">
        <v>77</v>
      </c>
      <c r="B1" s="110" t="s">
        <v>78</v>
      </c>
      <c r="C1" s="110" t="s">
        <v>79</v>
      </c>
      <c r="D1" s="110" t="s">
        <v>80</v>
      </c>
      <c r="E1" s="110" t="s">
        <v>81</v>
      </c>
      <c r="F1" s="110" t="s">
        <v>82</v>
      </c>
      <c r="G1" s="110" t="s">
        <v>83</v>
      </c>
      <c r="H1" s="110" t="s">
        <v>84</v>
      </c>
      <c r="I1" s="110" t="s">
        <v>85</v>
      </c>
      <c r="J1" s="110" t="s">
        <v>86</v>
      </c>
      <c r="K1" s="110" t="s">
        <v>87</v>
      </c>
      <c r="L1" s="110" t="s">
        <v>88</v>
      </c>
      <c r="M1" s="110" t="s">
        <v>89</v>
      </c>
      <c r="N1" s="110" t="s">
        <v>90</v>
      </c>
      <c r="O1" s="110" t="s">
        <v>91</v>
      </c>
      <c r="P1" s="110" t="s">
        <v>92</v>
      </c>
      <c r="Q1" s="110" t="s">
        <v>93</v>
      </c>
      <c r="R1" s="110" t="s">
        <v>94</v>
      </c>
      <c r="S1" s="122" t="s">
        <v>31</v>
      </c>
    </row>
    <row r="2" spans="1:19">
      <c r="A2" s="111" t="s">
        <v>95</v>
      </c>
      <c r="B2" s="111" t="s">
        <v>96</v>
      </c>
      <c r="C2" s="111" t="s">
        <v>97</v>
      </c>
      <c r="D2" s="111" t="s">
        <v>98</v>
      </c>
      <c r="E2" s="111">
        <v>8861931</v>
      </c>
      <c r="F2" s="111" t="s">
        <v>99</v>
      </c>
      <c r="G2" s="111" t="s">
        <v>100</v>
      </c>
      <c r="H2" s="111" t="s">
        <v>101</v>
      </c>
      <c r="I2" s="111"/>
      <c r="J2" s="111"/>
      <c r="K2" s="111" t="s">
        <v>102</v>
      </c>
      <c r="L2" s="111" t="s">
        <v>102</v>
      </c>
      <c r="M2" s="111" t="s">
        <v>103</v>
      </c>
      <c r="N2" s="111" t="s">
        <v>104</v>
      </c>
      <c r="O2" s="111" t="s">
        <v>105</v>
      </c>
      <c r="P2" s="111">
        <v>1152.45</v>
      </c>
      <c r="Q2" s="111">
        <v>1152.45</v>
      </c>
      <c r="S2" s="124" t="s">
        <v>6190</v>
      </c>
    </row>
    <row r="3" spans="1:19">
      <c r="A3" s="111" t="s">
        <v>95</v>
      </c>
      <c r="B3" s="111" t="s">
        <v>96</v>
      </c>
      <c r="C3" s="111" t="s">
        <v>97</v>
      </c>
      <c r="D3" s="111" t="s">
        <v>98</v>
      </c>
      <c r="E3" s="111">
        <v>8197354</v>
      </c>
      <c r="F3" s="111" t="s">
        <v>99</v>
      </c>
      <c r="G3" s="111" t="s">
        <v>106</v>
      </c>
      <c r="H3" s="111" t="s">
        <v>107</v>
      </c>
      <c r="I3" s="111"/>
      <c r="J3" s="111"/>
      <c r="K3" s="111" t="s">
        <v>102</v>
      </c>
      <c r="L3" s="111" t="s">
        <v>102</v>
      </c>
      <c r="M3" s="111" t="s">
        <v>108</v>
      </c>
      <c r="N3" s="111" t="s">
        <v>104</v>
      </c>
      <c r="O3" s="111" t="s">
        <v>105</v>
      </c>
      <c r="P3" s="111">
        <v>175.35</v>
      </c>
      <c r="Q3" s="111">
        <v>175.35</v>
      </c>
      <c r="S3" s="124" t="s">
        <v>6190</v>
      </c>
    </row>
    <row r="4" spans="1:19" hidden="1">
      <c r="A4" s="112" t="s">
        <v>109</v>
      </c>
      <c r="B4" s="112" t="s">
        <v>110</v>
      </c>
      <c r="C4" s="112" t="s">
        <v>111</v>
      </c>
      <c r="D4" s="112" t="s">
        <v>98</v>
      </c>
      <c r="E4" s="112">
        <v>288027</v>
      </c>
      <c r="F4" s="112" t="s">
        <v>112</v>
      </c>
      <c r="G4" s="112" t="s">
        <v>113</v>
      </c>
      <c r="H4" s="112" t="s">
        <v>114</v>
      </c>
      <c r="I4" s="112" t="s">
        <v>115</v>
      </c>
      <c r="J4" s="112" t="s">
        <v>116</v>
      </c>
      <c r="K4" s="112" t="s">
        <v>102</v>
      </c>
      <c r="L4" s="112" t="s">
        <v>102</v>
      </c>
      <c r="M4" s="112" t="s">
        <v>103</v>
      </c>
      <c r="N4" s="112" t="s">
        <v>117</v>
      </c>
      <c r="O4" s="112" t="s">
        <v>105</v>
      </c>
      <c r="P4" s="112">
        <v>539.76</v>
      </c>
      <c r="Q4" s="112" t="s">
        <v>118</v>
      </c>
    </row>
    <row r="5" spans="1:19" hidden="1">
      <c r="A5" s="112" t="s">
        <v>109</v>
      </c>
      <c r="B5" s="112" t="s">
        <v>119</v>
      </c>
      <c r="C5" s="112" t="s">
        <v>120</v>
      </c>
      <c r="D5" s="112" t="s">
        <v>98</v>
      </c>
      <c r="E5" s="112">
        <v>8925608</v>
      </c>
      <c r="F5" s="112" t="s">
        <v>121</v>
      </c>
      <c r="G5" s="112" t="s">
        <v>122</v>
      </c>
      <c r="H5" s="112" t="s">
        <v>123</v>
      </c>
      <c r="K5" s="112" t="s">
        <v>102</v>
      </c>
      <c r="L5" s="112" t="s">
        <v>102</v>
      </c>
      <c r="M5" s="112" t="s">
        <v>124</v>
      </c>
      <c r="O5" s="112" t="s">
        <v>125</v>
      </c>
      <c r="P5" s="112">
        <v>38.22</v>
      </c>
      <c r="Q5" s="112" t="s">
        <v>118</v>
      </c>
    </row>
    <row r="6" spans="1:19" hidden="1">
      <c r="A6" s="112" t="s">
        <v>109</v>
      </c>
      <c r="B6" s="112" t="s">
        <v>126</v>
      </c>
      <c r="C6" s="112" t="s">
        <v>127</v>
      </c>
      <c r="D6" s="112" t="s">
        <v>98</v>
      </c>
      <c r="E6" s="112">
        <v>1573015</v>
      </c>
      <c r="F6" s="112" t="s">
        <v>128</v>
      </c>
      <c r="G6" s="112" t="s">
        <v>129</v>
      </c>
      <c r="H6" s="112" t="s">
        <v>130</v>
      </c>
      <c r="I6" s="112" t="s">
        <v>131</v>
      </c>
      <c r="J6" s="112" t="s">
        <v>132</v>
      </c>
      <c r="K6" s="112" t="s">
        <v>102</v>
      </c>
      <c r="L6" s="112" t="s">
        <v>102</v>
      </c>
      <c r="M6" s="112" t="s">
        <v>103</v>
      </c>
      <c r="N6" s="112" t="s">
        <v>133</v>
      </c>
      <c r="O6" s="112" t="s">
        <v>105</v>
      </c>
      <c r="P6" s="112">
        <v>10614.01</v>
      </c>
      <c r="Q6" s="112" t="s">
        <v>118</v>
      </c>
    </row>
    <row r="7" spans="1:19" hidden="1">
      <c r="A7" s="112" t="s">
        <v>109</v>
      </c>
      <c r="B7" s="112" t="s">
        <v>119</v>
      </c>
      <c r="C7" s="112" t="s">
        <v>127</v>
      </c>
      <c r="D7" s="112" t="s">
        <v>98</v>
      </c>
      <c r="E7" s="112">
        <v>2921924</v>
      </c>
      <c r="F7" s="112" t="s">
        <v>134</v>
      </c>
      <c r="G7" s="112" t="s">
        <v>135</v>
      </c>
      <c r="H7" s="112" t="s">
        <v>136</v>
      </c>
      <c r="K7" s="112" t="s">
        <v>102</v>
      </c>
      <c r="L7" s="112" t="s">
        <v>102</v>
      </c>
      <c r="M7" s="112" t="s">
        <v>137</v>
      </c>
      <c r="N7" s="112" t="s">
        <v>138</v>
      </c>
      <c r="O7" s="112" t="s">
        <v>105</v>
      </c>
      <c r="P7" s="112">
        <v>253.12</v>
      </c>
      <c r="Q7" s="112" t="s">
        <v>118</v>
      </c>
    </row>
    <row r="8" spans="1:19" hidden="1">
      <c r="A8" s="112" t="s">
        <v>109</v>
      </c>
      <c r="B8" s="112" t="s">
        <v>126</v>
      </c>
      <c r="C8" s="112" t="s">
        <v>127</v>
      </c>
      <c r="D8" s="112" t="s">
        <v>98</v>
      </c>
      <c r="E8" s="112">
        <v>2936064</v>
      </c>
      <c r="F8" s="112" t="s">
        <v>139</v>
      </c>
      <c r="G8" s="112" t="s">
        <v>140</v>
      </c>
      <c r="H8" s="112" t="s">
        <v>141</v>
      </c>
      <c r="K8" s="112" t="s">
        <v>102</v>
      </c>
      <c r="L8" s="112" t="s">
        <v>102</v>
      </c>
      <c r="M8" s="112" t="s">
        <v>103</v>
      </c>
      <c r="N8" s="112" t="s">
        <v>138</v>
      </c>
      <c r="O8" s="112" t="s">
        <v>105</v>
      </c>
      <c r="P8" s="112">
        <v>164.24</v>
      </c>
      <c r="Q8" s="112" t="s">
        <v>118</v>
      </c>
    </row>
    <row r="9" spans="1:19" hidden="1">
      <c r="A9" s="112" t="s">
        <v>109</v>
      </c>
      <c r="B9" s="112" t="s">
        <v>119</v>
      </c>
      <c r="C9" s="112" t="s">
        <v>127</v>
      </c>
      <c r="D9" s="112" t="s">
        <v>98</v>
      </c>
      <c r="E9" s="112">
        <v>648287</v>
      </c>
      <c r="F9" s="112" t="s">
        <v>142</v>
      </c>
      <c r="G9" s="112" t="s">
        <v>143</v>
      </c>
      <c r="H9" s="112" t="s">
        <v>144</v>
      </c>
      <c r="K9" s="112" t="s">
        <v>102</v>
      </c>
      <c r="L9" s="112" t="s">
        <v>102</v>
      </c>
      <c r="M9" s="112" t="s">
        <v>145</v>
      </c>
      <c r="O9" s="112" t="s">
        <v>105</v>
      </c>
      <c r="P9" s="112">
        <v>7874.79</v>
      </c>
      <c r="Q9" s="112" t="s">
        <v>118</v>
      </c>
    </row>
    <row r="10" spans="1:19" hidden="1">
      <c r="A10" s="112" t="s">
        <v>146</v>
      </c>
      <c r="B10" s="112" t="s">
        <v>147</v>
      </c>
      <c r="C10" s="112" t="s">
        <v>148</v>
      </c>
      <c r="D10" s="112" t="s">
        <v>98</v>
      </c>
      <c r="E10" s="112">
        <v>3444769</v>
      </c>
      <c r="F10" s="112" t="s">
        <v>149</v>
      </c>
      <c r="G10" s="112" t="s">
        <v>150</v>
      </c>
      <c r="H10" s="112" t="s">
        <v>151</v>
      </c>
      <c r="K10" s="112" t="s">
        <v>102</v>
      </c>
      <c r="L10" s="112" t="s">
        <v>102</v>
      </c>
      <c r="M10" s="112" t="s">
        <v>152</v>
      </c>
      <c r="N10" s="112" t="s">
        <v>138</v>
      </c>
      <c r="O10" s="112" t="s">
        <v>105</v>
      </c>
      <c r="P10" s="112">
        <v>40.04</v>
      </c>
      <c r="Q10" s="112" t="s">
        <v>118</v>
      </c>
    </row>
    <row r="11" spans="1:19" hidden="1">
      <c r="A11" s="112" t="s">
        <v>146</v>
      </c>
      <c r="B11" s="112" t="s">
        <v>153</v>
      </c>
      <c r="C11" s="112" t="s">
        <v>154</v>
      </c>
      <c r="D11" s="112" t="s">
        <v>98</v>
      </c>
      <c r="E11" s="112">
        <v>2382471</v>
      </c>
      <c r="F11" s="112" t="s">
        <v>155</v>
      </c>
      <c r="G11" s="112" t="s">
        <v>156</v>
      </c>
      <c r="H11" s="112" t="s">
        <v>157</v>
      </c>
      <c r="K11" s="112" t="s">
        <v>102</v>
      </c>
      <c r="L11" s="112" t="s">
        <v>102</v>
      </c>
      <c r="M11" s="112" t="s">
        <v>158</v>
      </c>
      <c r="O11" s="112" t="s">
        <v>105</v>
      </c>
      <c r="P11" s="112">
        <v>205.8</v>
      </c>
      <c r="Q11" s="112" t="s">
        <v>118</v>
      </c>
    </row>
    <row r="12" spans="1:19" hidden="1">
      <c r="A12" s="112" t="s">
        <v>146</v>
      </c>
      <c r="B12" s="112" t="s">
        <v>153</v>
      </c>
      <c r="C12" s="112" t="s">
        <v>154</v>
      </c>
      <c r="D12" s="112" t="s">
        <v>98</v>
      </c>
      <c r="E12" s="112">
        <v>2382463</v>
      </c>
      <c r="F12" s="112" t="s">
        <v>159</v>
      </c>
      <c r="G12" s="112" t="s">
        <v>160</v>
      </c>
      <c r="H12" s="112" t="s">
        <v>157</v>
      </c>
      <c r="K12" s="112" t="s">
        <v>102</v>
      </c>
      <c r="L12" s="112" t="s">
        <v>102</v>
      </c>
      <c r="M12" s="112" t="s">
        <v>161</v>
      </c>
      <c r="O12" s="112" t="s">
        <v>105</v>
      </c>
      <c r="P12" s="112">
        <v>150.05000000000001</v>
      </c>
      <c r="Q12" s="112" t="s">
        <v>118</v>
      </c>
    </row>
    <row r="13" spans="1:19" hidden="1">
      <c r="A13" s="112" t="s">
        <v>146</v>
      </c>
      <c r="B13" s="112" t="s">
        <v>153</v>
      </c>
      <c r="C13" s="112" t="s">
        <v>154</v>
      </c>
      <c r="D13" s="112" t="s">
        <v>98</v>
      </c>
      <c r="E13" s="112">
        <v>2382547</v>
      </c>
      <c r="F13" s="112" t="s">
        <v>162</v>
      </c>
      <c r="G13" s="112" t="s">
        <v>163</v>
      </c>
      <c r="H13" s="112" t="s">
        <v>164</v>
      </c>
      <c r="K13" s="112" t="s">
        <v>102</v>
      </c>
      <c r="L13" s="112" t="s">
        <v>102</v>
      </c>
      <c r="M13" s="112" t="s">
        <v>165</v>
      </c>
      <c r="O13" s="112" t="s">
        <v>105</v>
      </c>
      <c r="P13" s="112">
        <v>21.85</v>
      </c>
      <c r="Q13" s="112" t="s">
        <v>118</v>
      </c>
    </row>
    <row r="14" spans="1:19" hidden="1">
      <c r="A14" s="112" t="s">
        <v>146</v>
      </c>
      <c r="B14" s="112" t="s">
        <v>166</v>
      </c>
      <c r="C14" s="112" t="s">
        <v>167</v>
      </c>
      <c r="D14" s="112" t="s">
        <v>98</v>
      </c>
      <c r="E14" s="112">
        <v>7180821</v>
      </c>
      <c r="F14" s="112" t="s">
        <v>168</v>
      </c>
      <c r="G14" s="112" t="s">
        <v>169</v>
      </c>
      <c r="H14" s="112" t="s">
        <v>170</v>
      </c>
      <c r="I14" s="112" t="s">
        <v>171</v>
      </c>
      <c r="J14" s="112" t="s">
        <v>116</v>
      </c>
      <c r="K14" s="112" t="s">
        <v>102</v>
      </c>
      <c r="L14" s="112" t="s">
        <v>102</v>
      </c>
      <c r="M14" s="112" t="s">
        <v>172</v>
      </c>
      <c r="O14" s="112" t="s">
        <v>105</v>
      </c>
      <c r="P14" s="112">
        <v>97.84</v>
      </c>
      <c r="Q14" s="112" t="s">
        <v>118</v>
      </c>
    </row>
    <row r="15" spans="1:19" hidden="1">
      <c r="A15" s="112" t="s">
        <v>146</v>
      </c>
      <c r="B15" s="112" t="s">
        <v>173</v>
      </c>
      <c r="C15" s="112" t="s">
        <v>167</v>
      </c>
      <c r="D15" s="112" t="s">
        <v>98</v>
      </c>
      <c r="E15" s="112">
        <v>7866700</v>
      </c>
      <c r="F15" s="112" t="s">
        <v>139</v>
      </c>
      <c r="G15" s="112" t="s">
        <v>174</v>
      </c>
      <c r="H15" s="112" t="s">
        <v>175</v>
      </c>
      <c r="I15" s="112" t="s">
        <v>131</v>
      </c>
      <c r="J15" s="112" t="s">
        <v>116</v>
      </c>
      <c r="K15" s="112" t="s">
        <v>102</v>
      </c>
      <c r="L15" s="112" t="s">
        <v>102</v>
      </c>
      <c r="M15" s="112" t="s">
        <v>176</v>
      </c>
      <c r="O15" s="112" t="s">
        <v>105</v>
      </c>
      <c r="P15" s="112">
        <v>98.58</v>
      </c>
      <c r="Q15" s="112" t="s">
        <v>118</v>
      </c>
    </row>
    <row r="16" spans="1:19" hidden="1">
      <c r="A16" s="112" t="s">
        <v>146</v>
      </c>
      <c r="B16" s="112" t="s">
        <v>173</v>
      </c>
      <c r="C16" s="112" t="s">
        <v>167</v>
      </c>
      <c r="D16" s="112" t="s">
        <v>98</v>
      </c>
      <c r="E16" s="112">
        <v>7146624</v>
      </c>
      <c r="F16" s="112" t="s">
        <v>168</v>
      </c>
      <c r="G16" s="112" t="s">
        <v>177</v>
      </c>
      <c r="H16" s="112" t="s">
        <v>178</v>
      </c>
      <c r="I16" s="112" t="s">
        <v>131</v>
      </c>
      <c r="J16" s="112" t="s">
        <v>116</v>
      </c>
      <c r="K16" s="112" t="s">
        <v>102</v>
      </c>
      <c r="L16" s="112" t="s">
        <v>102</v>
      </c>
      <c r="M16" s="112" t="s">
        <v>179</v>
      </c>
      <c r="O16" s="112" t="s">
        <v>105</v>
      </c>
      <c r="P16" s="112">
        <v>38.29</v>
      </c>
      <c r="Q16" s="112" t="s">
        <v>118</v>
      </c>
    </row>
    <row r="17" spans="1:17" hidden="1">
      <c r="A17" s="112" t="s">
        <v>146</v>
      </c>
      <c r="B17" s="112" t="s">
        <v>166</v>
      </c>
      <c r="C17" s="112" t="s">
        <v>167</v>
      </c>
      <c r="D17" s="112" t="s">
        <v>98</v>
      </c>
      <c r="E17" s="112">
        <v>6132910</v>
      </c>
      <c r="F17" s="112" t="s">
        <v>139</v>
      </c>
      <c r="G17" s="112" t="s">
        <v>180</v>
      </c>
      <c r="H17" s="112" t="s">
        <v>181</v>
      </c>
      <c r="K17" s="112" t="s">
        <v>102</v>
      </c>
      <c r="L17" s="112" t="s">
        <v>102</v>
      </c>
      <c r="M17" s="112" t="s">
        <v>182</v>
      </c>
      <c r="O17" s="112" t="s">
        <v>105</v>
      </c>
      <c r="P17" s="112">
        <v>77</v>
      </c>
      <c r="Q17" s="112" t="s">
        <v>118</v>
      </c>
    </row>
    <row r="18" spans="1:17" hidden="1">
      <c r="A18" s="112" t="s">
        <v>146</v>
      </c>
      <c r="B18" s="112" t="s">
        <v>183</v>
      </c>
      <c r="C18" s="112" t="s">
        <v>167</v>
      </c>
      <c r="D18" s="112" t="s">
        <v>98</v>
      </c>
      <c r="E18" s="112">
        <v>6706125</v>
      </c>
      <c r="F18" s="112" t="s">
        <v>168</v>
      </c>
      <c r="G18" s="112" t="s">
        <v>184</v>
      </c>
      <c r="H18" s="112" t="s">
        <v>185</v>
      </c>
      <c r="I18" s="112" t="s">
        <v>186</v>
      </c>
      <c r="J18" s="112" t="s">
        <v>116</v>
      </c>
      <c r="K18" s="112" t="s">
        <v>102</v>
      </c>
      <c r="L18" s="112" t="s">
        <v>102</v>
      </c>
      <c r="M18" s="112" t="s">
        <v>187</v>
      </c>
      <c r="O18" s="112" t="s">
        <v>105</v>
      </c>
      <c r="P18" s="112">
        <v>149.91999999999999</v>
      </c>
      <c r="Q18" s="112" t="s">
        <v>118</v>
      </c>
    </row>
    <row r="19" spans="1:17" hidden="1">
      <c r="A19" s="112" t="s">
        <v>146</v>
      </c>
      <c r="B19" s="112" t="s">
        <v>166</v>
      </c>
      <c r="C19" s="112" t="s">
        <v>167</v>
      </c>
      <c r="D19" s="112" t="s">
        <v>98</v>
      </c>
      <c r="E19" s="112">
        <v>6132934</v>
      </c>
      <c r="F19" s="112" t="s">
        <v>139</v>
      </c>
      <c r="G19" s="112" t="s">
        <v>188</v>
      </c>
      <c r="H19" s="112" t="s">
        <v>189</v>
      </c>
      <c r="I19" s="112" t="s">
        <v>186</v>
      </c>
      <c r="J19" s="112" t="s">
        <v>116</v>
      </c>
      <c r="K19" s="112" t="s">
        <v>102</v>
      </c>
      <c r="L19" s="112" t="s">
        <v>102</v>
      </c>
      <c r="M19" s="112" t="s">
        <v>182</v>
      </c>
      <c r="O19" s="112" t="s">
        <v>105</v>
      </c>
      <c r="P19" s="112">
        <v>62.52</v>
      </c>
      <c r="Q19" s="112" t="s">
        <v>118</v>
      </c>
    </row>
    <row r="20" spans="1:17" hidden="1">
      <c r="A20" s="112" t="s">
        <v>146</v>
      </c>
      <c r="B20" s="112" t="s">
        <v>190</v>
      </c>
      <c r="C20" s="112" t="s">
        <v>167</v>
      </c>
      <c r="D20" s="112" t="s">
        <v>98</v>
      </c>
      <c r="E20" s="112">
        <v>2794188</v>
      </c>
      <c r="F20" s="112" t="s">
        <v>168</v>
      </c>
      <c r="G20" s="112" t="s">
        <v>191</v>
      </c>
      <c r="H20" s="112" t="s">
        <v>192</v>
      </c>
      <c r="K20" s="112" t="s">
        <v>102</v>
      </c>
      <c r="L20" s="112" t="s">
        <v>102</v>
      </c>
      <c r="M20" s="112" t="s">
        <v>179</v>
      </c>
      <c r="O20" s="112" t="s">
        <v>105</v>
      </c>
      <c r="P20" s="112">
        <v>15.91</v>
      </c>
      <c r="Q20" s="112" t="s">
        <v>118</v>
      </c>
    </row>
    <row r="21" spans="1:17" hidden="1">
      <c r="A21" s="112" t="s">
        <v>146</v>
      </c>
      <c r="B21" s="112" t="s">
        <v>190</v>
      </c>
      <c r="C21" s="112" t="s">
        <v>167</v>
      </c>
      <c r="D21" s="112" t="s">
        <v>98</v>
      </c>
      <c r="E21" s="112">
        <v>2806081</v>
      </c>
      <c r="F21" s="112" t="s">
        <v>168</v>
      </c>
      <c r="G21" s="112" t="s">
        <v>193</v>
      </c>
      <c r="H21" s="112" t="s">
        <v>194</v>
      </c>
      <c r="K21" s="112" t="s">
        <v>102</v>
      </c>
      <c r="L21" s="112" t="s">
        <v>102</v>
      </c>
      <c r="M21" s="112" t="s">
        <v>179</v>
      </c>
      <c r="O21" s="112" t="s">
        <v>105</v>
      </c>
      <c r="P21" s="112">
        <v>29.4</v>
      </c>
      <c r="Q21" s="112" t="s">
        <v>118</v>
      </c>
    </row>
    <row r="22" spans="1:17" hidden="1">
      <c r="A22" s="112" t="s">
        <v>146</v>
      </c>
      <c r="B22" s="112" t="s">
        <v>195</v>
      </c>
      <c r="C22" s="112" t="s">
        <v>196</v>
      </c>
      <c r="D22" s="112" t="s">
        <v>98</v>
      </c>
      <c r="E22" s="112">
        <v>2527687</v>
      </c>
      <c r="F22" s="112" t="s">
        <v>197</v>
      </c>
      <c r="G22" s="112" t="s">
        <v>198</v>
      </c>
      <c r="H22" s="112" t="s">
        <v>199</v>
      </c>
      <c r="K22" s="112" t="s">
        <v>102</v>
      </c>
      <c r="L22" s="112" t="s">
        <v>102</v>
      </c>
      <c r="M22" s="112" t="s">
        <v>200</v>
      </c>
      <c r="O22" s="112" t="s">
        <v>105</v>
      </c>
      <c r="P22" s="112">
        <v>43.78</v>
      </c>
      <c r="Q22" s="112" t="s">
        <v>118</v>
      </c>
    </row>
    <row r="23" spans="1:17" hidden="1">
      <c r="A23" s="112" t="s">
        <v>146</v>
      </c>
      <c r="B23" s="112" t="s">
        <v>166</v>
      </c>
      <c r="C23" s="112" t="s">
        <v>201</v>
      </c>
      <c r="D23" s="112" t="s">
        <v>98</v>
      </c>
      <c r="E23" s="112">
        <v>445858</v>
      </c>
      <c r="F23" s="112" t="s">
        <v>202</v>
      </c>
      <c r="G23" s="112" t="s">
        <v>203</v>
      </c>
      <c r="H23" s="112" t="s">
        <v>204</v>
      </c>
      <c r="K23" s="112" t="s">
        <v>102</v>
      </c>
      <c r="L23" s="112" t="s">
        <v>102</v>
      </c>
      <c r="M23" s="112" t="s">
        <v>205</v>
      </c>
      <c r="O23" s="112" t="s">
        <v>105</v>
      </c>
      <c r="P23" s="112">
        <v>192.12</v>
      </c>
      <c r="Q23" s="112" t="s">
        <v>118</v>
      </c>
    </row>
    <row r="24" spans="1:17" hidden="1">
      <c r="A24" s="112" t="s">
        <v>146</v>
      </c>
      <c r="B24" s="112" t="s">
        <v>195</v>
      </c>
      <c r="C24" s="112" t="s">
        <v>206</v>
      </c>
      <c r="D24" s="112" t="s">
        <v>98</v>
      </c>
      <c r="E24" s="112">
        <v>5021748</v>
      </c>
      <c r="F24" s="112" t="s">
        <v>207</v>
      </c>
      <c r="G24" s="112" t="s">
        <v>208</v>
      </c>
      <c r="H24" s="112" t="s">
        <v>209</v>
      </c>
      <c r="K24" s="112" t="s">
        <v>102</v>
      </c>
      <c r="L24" s="112" t="s">
        <v>102</v>
      </c>
      <c r="M24" s="112" t="s">
        <v>210</v>
      </c>
      <c r="O24" s="112" t="s">
        <v>105</v>
      </c>
      <c r="P24" s="112">
        <v>33.840000000000003</v>
      </c>
      <c r="Q24" s="112" t="s">
        <v>118</v>
      </c>
    </row>
    <row r="25" spans="1:17" hidden="1">
      <c r="A25" s="112" t="s">
        <v>146</v>
      </c>
      <c r="B25" s="112" t="s">
        <v>183</v>
      </c>
      <c r="C25" s="112" t="s">
        <v>206</v>
      </c>
      <c r="D25" s="112" t="s">
        <v>98</v>
      </c>
      <c r="E25" s="112">
        <v>7233224</v>
      </c>
      <c r="F25" s="112" t="s">
        <v>211</v>
      </c>
      <c r="G25" s="112" t="s">
        <v>212</v>
      </c>
      <c r="H25" s="112" t="s">
        <v>213</v>
      </c>
      <c r="K25" s="112" t="s">
        <v>102</v>
      </c>
      <c r="L25" s="112" t="s">
        <v>102</v>
      </c>
      <c r="M25" s="112" t="s">
        <v>214</v>
      </c>
      <c r="O25" s="112" t="s">
        <v>105</v>
      </c>
      <c r="P25" s="112">
        <v>80.55</v>
      </c>
      <c r="Q25" s="112" t="s">
        <v>118</v>
      </c>
    </row>
    <row r="26" spans="1:17" hidden="1">
      <c r="A26" s="112" t="s">
        <v>146</v>
      </c>
      <c r="B26" s="112" t="s">
        <v>215</v>
      </c>
      <c r="C26" s="112" t="s">
        <v>216</v>
      </c>
      <c r="D26" s="112" t="s">
        <v>98</v>
      </c>
      <c r="E26" s="112">
        <v>5173671</v>
      </c>
      <c r="F26" s="112" t="s">
        <v>217</v>
      </c>
      <c r="G26" s="112" t="s">
        <v>218</v>
      </c>
      <c r="H26" s="112" t="s">
        <v>219</v>
      </c>
      <c r="K26" s="112" t="s">
        <v>102</v>
      </c>
      <c r="L26" s="112" t="s">
        <v>102</v>
      </c>
      <c r="M26" s="112" t="s">
        <v>220</v>
      </c>
      <c r="N26" s="112" t="s">
        <v>138</v>
      </c>
      <c r="O26" s="112" t="s">
        <v>105</v>
      </c>
      <c r="P26" s="112">
        <v>266.52</v>
      </c>
      <c r="Q26" s="112" t="s">
        <v>118</v>
      </c>
    </row>
    <row r="27" spans="1:17" hidden="1">
      <c r="A27" s="112" t="s">
        <v>146</v>
      </c>
      <c r="B27" s="112" t="s">
        <v>221</v>
      </c>
      <c r="C27" s="112" t="s">
        <v>222</v>
      </c>
      <c r="D27" s="112" t="s">
        <v>98</v>
      </c>
      <c r="E27" s="112">
        <v>3765690</v>
      </c>
      <c r="F27" s="112" t="s">
        <v>223</v>
      </c>
      <c r="G27" s="112" t="s">
        <v>224</v>
      </c>
      <c r="H27" s="112" t="s">
        <v>225</v>
      </c>
      <c r="K27" s="112" t="s">
        <v>102</v>
      </c>
      <c r="L27" s="112" t="s">
        <v>102</v>
      </c>
      <c r="M27" s="112" t="s">
        <v>226</v>
      </c>
      <c r="O27" s="112" t="s">
        <v>105</v>
      </c>
      <c r="P27" s="112">
        <v>337.23</v>
      </c>
      <c r="Q27" s="112" t="s">
        <v>118</v>
      </c>
    </row>
    <row r="28" spans="1:17" hidden="1">
      <c r="A28" s="112" t="s">
        <v>146</v>
      </c>
      <c r="B28" s="112" t="s">
        <v>227</v>
      </c>
      <c r="C28" s="112" t="s">
        <v>228</v>
      </c>
      <c r="D28" s="112" t="s">
        <v>98</v>
      </c>
      <c r="E28" s="112">
        <v>692931</v>
      </c>
      <c r="F28" s="112" t="s">
        <v>229</v>
      </c>
      <c r="G28" s="112" t="s">
        <v>230</v>
      </c>
      <c r="H28" s="112" t="s">
        <v>231</v>
      </c>
      <c r="K28" s="112" t="s">
        <v>102</v>
      </c>
      <c r="L28" s="112" t="s">
        <v>102</v>
      </c>
      <c r="M28" s="112" t="s">
        <v>232</v>
      </c>
      <c r="O28" s="112" t="s">
        <v>105</v>
      </c>
      <c r="P28" s="112">
        <v>150.63</v>
      </c>
      <c r="Q28" s="112" t="s">
        <v>118</v>
      </c>
    </row>
    <row r="29" spans="1:17" hidden="1">
      <c r="A29" s="112" t="s">
        <v>146</v>
      </c>
      <c r="B29" s="112" t="s">
        <v>227</v>
      </c>
      <c r="C29" s="112" t="s">
        <v>228</v>
      </c>
      <c r="D29" s="112" t="s">
        <v>98</v>
      </c>
      <c r="E29" s="112">
        <v>694451</v>
      </c>
      <c r="F29" s="112" t="s">
        <v>229</v>
      </c>
      <c r="G29" s="112" t="s">
        <v>233</v>
      </c>
      <c r="H29" s="112" t="s">
        <v>234</v>
      </c>
      <c r="K29" s="112" t="s">
        <v>102</v>
      </c>
      <c r="L29" s="112" t="s">
        <v>102</v>
      </c>
      <c r="M29" s="112" t="s">
        <v>232</v>
      </c>
      <c r="O29" s="112" t="s">
        <v>105</v>
      </c>
      <c r="P29" s="112">
        <v>101.24</v>
      </c>
      <c r="Q29" s="112" t="s">
        <v>118</v>
      </c>
    </row>
    <row r="30" spans="1:17" hidden="1">
      <c r="A30" s="112" t="s">
        <v>146</v>
      </c>
      <c r="B30" s="112" t="s">
        <v>227</v>
      </c>
      <c r="C30" s="112" t="s">
        <v>228</v>
      </c>
      <c r="D30" s="112" t="s">
        <v>98</v>
      </c>
      <c r="E30" s="112">
        <v>7816661</v>
      </c>
      <c r="F30" s="112" t="s">
        <v>229</v>
      </c>
      <c r="G30" s="112" t="s">
        <v>235</v>
      </c>
      <c r="H30" s="112" t="s">
        <v>236</v>
      </c>
      <c r="K30" s="112" t="s">
        <v>102</v>
      </c>
      <c r="L30" s="112" t="s">
        <v>102</v>
      </c>
      <c r="M30" s="112" t="s">
        <v>237</v>
      </c>
      <c r="O30" s="112" t="s">
        <v>105</v>
      </c>
      <c r="P30" s="112">
        <v>254.5</v>
      </c>
      <c r="Q30" s="112" t="s">
        <v>118</v>
      </c>
    </row>
    <row r="31" spans="1:17" hidden="1">
      <c r="A31" s="112" t="s">
        <v>146</v>
      </c>
      <c r="B31" s="112" t="s">
        <v>147</v>
      </c>
      <c r="C31" s="112" t="s">
        <v>238</v>
      </c>
      <c r="D31" s="112" t="s">
        <v>98</v>
      </c>
      <c r="E31" s="112">
        <v>4998017</v>
      </c>
      <c r="F31" s="112" t="s">
        <v>239</v>
      </c>
      <c r="G31" s="112" t="s">
        <v>240</v>
      </c>
      <c r="H31" s="112" t="s">
        <v>241</v>
      </c>
      <c r="I31" s="112" t="s">
        <v>131</v>
      </c>
      <c r="J31" s="112" t="s">
        <v>131</v>
      </c>
      <c r="K31" s="112" t="s">
        <v>102</v>
      </c>
      <c r="L31" s="112" t="s">
        <v>102</v>
      </c>
      <c r="M31" s="112" t="s">
        <v>242</v>
      </c>
      <c r="O31" s="112" t="s">
        <v>105</v>
      </c>
      <c r="P31" s="112">
        <v>41.68</v>
      </c>
      <c r="Q31" s="112" t="s">
        <v>118</v>
      </c>
    </row>
    <row r="32" spans="1:17" hidden="1">
      <c r="A32" s="112" t="s">
        <v>146</v>
      </c>
      <c r="B32" s="112" t="s">
        <v>147</v>
      </c>
      <c r="C32" s="112" t="s">
        <v>238</v>
      </c>
      <c r="D32" s="112" t="s">
        <v>98</v>
      </c>
      <c r="E32" s="112">
        <v>5005006</v>
      </c>
      <c r="F32" s="112" t="s">
        <v>239</v>
      </c>
      <c r="G32" s="112" t="s">
        <v>243</v>
      </c>
      <c r="H32" s="112" t="s">
        <v>241</v>
      </c>
      <c r="K32" s="112" t="s">
        <v>102</v>
      </c>
      <c r="L32" s="112" t="s">
        <v>102</v>
      </c>
      <c r="M32" s="112" t="s">
        <v>244</v>
      </c>
      <c r="O32" s="112" t="s">
        <v>105</v>
      </c>
      <c r="P32" s="112">
        <v>530.30999999999995</v>
      </c>
      <c r="Q32" s="112" t="s">
        <v>118</v>
      </c>
    </row>
    <row r="33" spans="1:17" hidden="1">
      <c r="A33" s="112" t="s">
        <v>146</v>
      </c>
      <c r="B33" s="112" t="s">
        <v>245</v>
      </c>
      <c r="C33" s="112" t="s">
        <v>246</v>
      </c>
      <c r="D33" s="112" t="s">
        <v>98</v>
      </c>
      <c r="E33" s="112">
        <v>9868159</v>
      </c>
      <c r="F33" s="112" t="s">
        <v>139</v>
      </c>
      <c r="G33" s="112" t="s">
        <v>247</v>
      </c>
      <c r="H33" s="112" t="s">
        <v>248</v>
      </c>
      <c r="K33" s="112" t="s">
        <v>102</v>
      </c>
      <c r="L33" s="112" t="s">
        <v>102</v>
      </c>
      <c r="M33" s="112" t="s">
        <v>249</v>
      </c>
      <c r="O33" s="112" t="s">
        <v>105</v>
      </c>
      <c r="P33" s="112">
        <v>52.93</v>
      </c>
      <c r="Q33" s="112" t="s">
        <v>118</v>
      </c>
    </row>
    <row r="34" spans="1:17" hidden="1">
      <c r="A34" s="112" t="s">
        <v>250</v>
      </c>
      <c r="B34" s="112" t="s">
        <v>251</v>
      </c>
      <c r="C34" s="112" t="s">
        <v>252</v>
      </c>
      <c r="D34" s="112" t="s">
        <v>98</v>
      </c>
      <c r="E34" s="112">
        <v>6944128</v>
      </c>
      <c r="F34" s="112" t="s">
        <v>134</v>
      </c>
      <c r="G34" s="112" t="s">
        <v>253</v>
      </c>
      <c r="H34" s="112" t="s">
        <v>254</v>
      </c>
      <c r="K34" s="112" t="s">
        <v>102</v>
      </c>
      <c r="L34" s="112" t="s">
        <v>102</v>
      </c>
      <c r="M34" s="112" t="s">
        <v>255</v>
      </c>
      <c r="O34" s="112" t="s">
        <v>105</v>
      </c>
      <c r="P34" s="112">
        <v>67.98</v>
      </c>
      <c r="Q34" s="112" t="s">
        <v>118</v>
      </c>
    </row>
    <row r="35" spans="1:17" hidden="1">
      <c r="A35" s="112" t="s">
        <v>250</v>
      </c>
      <c r="B35" s="112" t="s">
        <v>256</v>
      </c>
      <c r="C35" s="112" t="s">
        <v>257</v>
      </c>
      <c r="D35" s="112" t="s">
        <v>98</v>
      </c>
      <c r="E35" s="112">
        <v>997270</v>
      </c>
      <c r="F35" s="112" t="s">
        <v>258</v>
      </c>
      <c r="G35" s="112" t="s">
        <v>259</v>
      </c>
      <c r="H35" s="112" t="s">
        <v>260</v>
      </c>
      <c r="K35" s="112" t="s">
        <v>102</v>
      </c>
      <c r="L35" s="112" t="s">
        <v>102</v>
      </c>
      <c r="M35" s="112" t="s">
        <v>261</v>
      </c>
      <c r="O35" s="112" t="s">
        <v>105</v>
      </c>
      <c r="P35" s="112">
        <v>817.2</v>
      </c>
      <c r="Q35" s="112" t="s">
        <v>118</v>
      </c>
    </row>
    <row r="36" spans="1:17" hidden="1">
      <c r="A36" s="112" t="s">
        <v>250</v>
      </c>
      <c r="B36" s="112" t="s">
        <v>256</v>
      </c>
      <c r="C36" s="112" t="s">
        <v>257</v>
      </c>
      <c r="D36" s="112" t="s">
        <v>98</v>
      </c>
      <c r="E36" s="112">
        <v>997379</v>
      </c>
      <c r="F36" s="112" t="s">
        <v>258</v>
      </c>
      <c r="G36" s="112" t="s">
        <v>262</v>
      </c>
      <c r="H36" s="112" t="s">
        <v>263</v>
      </c>
      <c r="K36" s="112" t="s">
        <v>102</v>
      </c>
      <c r="L36" s="112" t="s">
        <v>102</v>
      </c>
      <c r="M36" s="112" t="s">
        <v>264</v>
      </c>
      <c r="O36" s="112" t="s">
        <v>105</v>
      </c>
      <c r="P36" s="112">
        <v>2187.54</v>
      </c>
      <c r="Q36" s="112" t="s">
        <v>118</v>
      </c>
    </row>
    <row r="37" spans="1:17" hidden="1">
      <c r="A37" s="112" t="s">
        <v>250</v>
      </c>
      <c r="B37" s="112" t="s">
        <v>256</v>
      </c>
      <c r="C37" s="112" t="s">
        <v>257</v>
      </c>
      <c r="D37" s="112" t="s">
        <v>98</v>
      </c>
      <c r="E37" s="112">
        <v>5921089</v>
      </c>
      <c r="F37" s="112" t="s">
        <v>265</v>
      </c>
      <c r="G37" s="112" t="s">
        <v>266</v>
      </c>
      <c r="H37" s="112" t="s">
        <v>267</v>
      </c>
      <c r="K37" s="112" t="s">
        <v>102</v>
      </c>
      <c r="L37" s="112" t="s">
        <v>102</v>
      </c>
      <c r="M37" s="112" t="s">
        <v>268</v>
      </c>
      <c r="O37" s="112" t="s">
        <v>105</v>
      </c>
      <c r="P37" s="112">
        <v>194.8</v>
      </c>
      <c r="Q37" s="112" t="s">
        <v>118</v>
      </c>
    </row>
    <row r="38" spans="1:17" hidden="1">
      <c r="A38" s="112" t="s">
        <v>250</v>
      </c>
      <c r="B38" s="112" t="s">
        <v>269</v>
      </c>
      <c r="C38" s="112" t="s">
        <v>270</v>
      </c>
      <c r="D38" s="112" t="s">
        <v>98</v>
      </c>
      <c r="E38" s="112">
        <v>6022699</v>
      </c>
      <c r="F38" s="112" t="s">
        <v>271</v>
      </c>
      <c r="G38" s="112" t="s">
        <v>272</v>
      </c>
      <c r="H38" s="112" t="s">
        <v>273</v>
      </c>
      <c r="I38" s="112" t="s">
        <v>115</v>
      </c>
      <c r="J38" s="112" t="s">
        <v>116</v>
      </c>
      <c r="K38" s="112" t="s">
        <v>102</v>
      </c>
      <c r="L38" s="112" t="s">
        <v>102</v>
      </c>
      <c r="M38" s="112" t="s">
        <v>274</v>
      </c>
      <c r="O38" s="112" t="s">
        <v>125</v>
      </c>
      <c r="P38" s="112">
        <v>488.6</v>
      </c>
      <c r="Q38" s="112" t="s">
        <v>118</v>
      </c>
    </row>
    <row r="39" spans="1:17" hidden="1">
      <c r="A39" s="112" t="s">
        <v>250</v>
      </c>
      <c r="B39" s="112" t="s">
        <v>269</v>
      </c>
      <c r="C39" s="112" t="s">
        <v>270</v>
      </c>
      <c r="D39" s="112" t="s">
        <v>98</v>
      </c>
      <c r="E39" s="112">
        <v>6022261</v>
      </c>
      <c r="F39" s="112" t="s">
        <v>271</v>
      </c>
      <c r="G39" s="112" t="s">
        <v>275</v>
      </c>
      <c r="H39" s="112" t="s">
        <v>276</v>
      </c>
      <c r="I39" s="112" t="s">
        <v>115</v>
      </c>
      <c r="J39" s="112" t="s">
        <v>116</v>
      </c>
      <c r="K39" s="112" t="s">
        <v>102</v>
      </c>
      <c r="L39" s="112" t="s">
        <v>102</v>
      </c>
      <c r="M39" s="112" t="s">
        <v>274</v>
      </c>
      <c r="O39" s="112" t="s">
        <v>125</v>
      </c>
      <c r="P39" s="112">
        <v>24415.7</v>
      </c>
      <c r="Q39" s="112" t="s">
        <v>118</v>
      </c>
    </row>
    <row r="40" spans="1:17" hidden="1">
      <c r="A40" s="112" t="s">
        <v>250</v>
      </c>
      <c r="B40" s="112" t="s">
        <v>277</v>
      </c>
      <c r="C40" s="112" t="s">
        <v>270</v>
      </c>
      <c r="D40" s="112" t="s">
        <v>98</v>
      </c>
      <c r="E40" s="112">
        <v>4024301</v>
      </c>
      <c r="F40" s="112" t="s">
        <v>278</v>
      </c>
      <c r="G40" s="112" t="s">
        <v>279</v>
      </c>
      <c r="H40" s="112" t="s">
        <v>280</v>
      </c>
      <c r="K40" s="112" t="s">
        <v>102</v>
      </c>
      <c r="L40" s="112" t="s">
        <v>102</v>
      </c>
      <c r="M40" s="112" t="s">
        <v>281</v>
      </c>
      <c r="N40" s="112" t="s">
        <v>138</v>
      </c>
      <c r="O40" s="112" t="s">
        <v>125</v>
      </c>
      <c r="P40" s="112">
        <v>390.46</v>
      </c>
      <c r="Q40" s="112" t="s">
        <v>118</v>
      </c>
    </row>
    <row r="41" spans="1:17" hidden="1">
      <c r="A41" s="112" t="s">
        <v>250</v>
      </c>
      <c r="B41" s="112" t="s">
        <v>277</v>
      </c>
      <c r="C41" s="112" t="s">
        <v>282</v>
      </c>
      <c r="D41" s="112" t="s">
        <v>98</v>
      </c>
      <c r="E41" s="112">
        <v>9555376</v>
      </c>
      <c r="F41" s="112" t="s">
        <v>278</v>
      </c>
      <c r="G41" s="112" t="s">
        <v>283</v>
      </c>
      <c r="H41" s="112" t="s">
        <v>284</v>
      </c>
      <c r="I41" s="112" t="s">
        <v>285</v>
      </c>
      <c r="J41" s="112" t="s">
        <v>285</v>
      </c>
      <c r="K41" s="112" t="s">
        <v>102</v>
      </c>
      <c r="L41" s="112" t="s">
        <v>102</v>
      </c>
      <c r="M41" s="112" t="s">
        <v>286</v>
      </c>
      <c r="O41" s="112" t="s">
        <v>125</v>
      </c>
      <c r="P41" s="112">
        <v>878.55</v>
      </c>
      <c r="Q41" s="112" t="s">
        <v>118</v>
      </c>
    </row>
    <row r="42" spans="1:17" hidden="1">
      <c r="A42" s="112" t="s">
        <v>250</v>
      </c>
      <c r="B42" s="112" t="s">
        <v>287</v>
      </c>
      <c r="C42" s="112" t="s">
        <v>288</v>
      </c>
      <c r="D42" s="112" t="s">
        <v>98</v>
      </c>
      <c r="E42" s="112">
        <v>9555517</v>
      </c>
      <c r="F42" s="112" t="s">
        <v>278</v>
      </c>
      <c r="G42" s="112" t="s">
        <v>289</v>
      </c>
      <c r="I42" s="112" t="s">
        <v>285</v>
      </c>
      <c r="J42" s="112" t="s">
        <v>285</v>
      </c>
      <c r="K42" s="112" t="s">
        <v>102</v>
      </c>
      <c r="L42" s="112" t="s">
        <v>102</v>
      </c>
      <c r="M42" s="112" t="s">
        <v>290</v>
      </c>
      <c r="O42" s="112" t="s">
        <v>125</v>
      </c>
      <c r="P42" s="112">
        <v>10196.64</v>
      </c>
      <c r="Q42" s="112" t="s">
        <v>118</v>
      </c>
    </row>
    <row r="43" spans="1:17" hidden="1">
      <c r="A43" s="112" t="s">
        <v>250</v>
      </c>
      <c r="B43" s="112" t="s">
        <v>291</v>
      </c>
      <c r="C43" s="112" t="s">
        <v>288</v>
      </c>
      <c r="D43" s="112" t="s">
        <v>98</v>
      </c>
      <c r="E43" s="112">
        <v>139899</v>
      </c>
      <c r="F43" s="112" t="s">
        <v>278</v>
      </c>
      <c r="G43" s="112" t="s">
        <v>292</v>
      </c>
      <c r="I43" s="112" t="s">
        <v>285</v>
      </c>
      <c r="J43" s="112" t="s">
        <v>285</v>
      </c>
      <c r="K43" s="112" t="s">
        <v>102</v>
      </c>
      <c r="L43" s="112" t="s">
        <v>102</v>
      </c>
      <c r="M43" s="112" t="s">
        <v>293</v>
      </c>
      <c r="O43" s="112" t="s">
        <v>125</v>
      </c>
      <c r="P43" s="112">
        <v>394.09</v>
      </c>
      <c r="Q43" s="112" t="s">
        <v>118</v>
      </c>
    </row>
    <row r="44" spans="1:17" hidden="1">
      <c r="A44" s="112" t="s">
        <v>250</v>
      </c>
      <c r="B44" s="112" t="s">
        <v>294</v>
      </c>
      <c r="C44" s="112" t="s">
        <v>295</v>
      </c>
      <c r="D44" s="112" t="s">
        <v>98</v>
      </c>
      <c r="E44" s="112">
        <v>2753432</v>
      </c>
      <c r="F44" s="112" t="s">
        <v>296</v>
      </c>
      <c r="G44" s="112" t="s">
        <v>297</v>
      </c>
      <c r="H44" s="112" t="s">
        <v>298</v>
      </c>
      <c r="I44" s="112" t="s">
        <v>131</v>
      </c>
      <c r="J44" s="112" t="s">
        <v>116</v>
      </c>
      <c r="K44" s="112" t="s">
        <v>102</v>
      </c>
      <c r="L44" s="112" t="s">
        <v>102</v>
      </c>
      <c r="M44" s="112" t="s">
        <v>299</v>
      </c>
      <c r="N44" s="112" t="s">
        <v>300</v>
      </c>
      <c r="O44" s="112" t="s">
        <v>105</v>
      </c>
      <c r="P44" s="112">
        <v>866.24</v>
      </c>
      <c r="Q44" s="112" t="s">
        <v>118</v>
      </c>
    </row>
    <row r="45" spans="1:17" hidden="1">
      <c r="A45" s="112" t="s">
        <v>250</v>
      </c>
      <c r="B45" s="112" t="s">
        <v>294</v>
      </c>
      <c r="C45" s="112" t="s">
        <v>295</v>
      </c>
      <c r="D45" s="112" t="s">
        <v>98</v>
      </c>
      <c r="E45" s="112">
        <v>189142</v>
      </c>
      <c r="F45" s="112" t="s">
        <v>296</v>
      </c>
      <c r="G45" s="112" t="s">
        <v>301</v>
      </c>
      <c r="H45" s="112" t="s">
        <v>302</v>
      </c>
      <c r="I45" s="112" t="s">
        <v>131</v>
      </c>
      <c r="J45" s="112" t="s">
        <v>116</v>
      </c>
      <c r="K45" s="112" t="s">
        <v>102</v>
      </c>
      <c r="L45" s="112" t="s">
        <v>102</v>
      </c>
      <c r="M45" s="112" t="s">
        <v>303</v>
      </c>
      <c r="N45" s="112" t="s">
        <v>300</v>
      </c>
      <c r="O45" s="112" t="s">
        <v>105</v>
      </c>
      <c r="P45" s="112">
        <v>18717.759999999998</v>
      </c>
      <c r="Q45" s="112" t="s">
        <v>118</v>
      </c>
    </row>
    <row r="46" spans="1:17" hidden="1">
      <c r="A46" s="112" t="s">
        <v>250</v>
      </c>
      <c r="B46" s="112" t="s">
        <v>304</v>
      </c>
      <c r="C46" s="112" t="s">
        <v>295</v>
      </c>
      <c r="D46" s="112" t="s">
        <v>98</v>
      </c>
      <c r="E46" s="112">
        <v>2672335</v>
      </c>
      <c r="F46" s="112" t="s">
        <v>305</v>
      </c>
      <c r="G46" s="112" t="s">
        <v>306</v>
      </c>
      <c r="H46" s="112" t="s">
        <v>307</v>
      </c>
      <c r="I46" s="112" t="s">
        <v>131</v>
      </c>
      <c r="J46" s="112" t="s">
        <v>116</v>
      </c>
      <c r="K46" s="112" t="s">
        <v>102</v>
      </c>
      <c r="L46" s="112" t="s">
        <v>102</v>
      </c>
      <c r="M46" s="112" t="s">
        <v>308</v>
      </c>
      <c r="N46" s="112" t="s">
        <v>309</v>
      </c>
      <c r="O46" s="112" t="s">
        <v>105</v>
      </c>
      <c r="P46" s="112">
        <v>5416.96</v>
      </c>
      <c r="Q46" s="112" t="s">
        <v>118</v>
      </c>
    </row>
    <row r="47" spans="1:17" hidden="1">
      <c r="A47" s="112" t="s">
        <v>250</v>
      </c>
      <c r="B47" s="112" t="s">
        <v>310</v>
      </c>
      <c r="C47" s="112" t="s">
        <v>295</v>
      </c>
      <c r="D47" s="112" t="s">
        <v>98</v>
      </c>
      <c r="E47" s="112">
        <v>3808425</v>
      </c>
      <c r="F47" s="112" t="s">
        <v>305</v>
      </c>
      <c r="G47" s="112" t="s">
        <v>311</v>
      </c>
      <c r="H47" s="112" t="s">
        <v>312</v>
      </c>
      <c r="I47" s="112" t="s">
        <v>186</v>
      </c>
      <c r="J47" s="112" t="s">
        <v>116</v>
      </c>
      <c r="K47" s="112" t="s">
        <v>102</v>
      </c>
      <c r="L47" s="112" t="s">
        <v>102</v>
      </c>
      <c r="M47" s="112" t="s">
        <v>313</v>
      </c>
      <c r="O47" s="112" t="s">
        <v>105</v>
      </c>
      <c r="P47" s="112">
        <v>7750.55</v>
      </c>
      <c r="Q47" s="112" t="s">
        <v>118</v>
      </c>
    </row>
    <row r="48" spans="1:17" hidden="1">
      <c r="A48" s="112" t="s">
        <v>250</v>
      </c>
      <c r="B48" s="112" t="s">
        <v>314</v>
      </c>
      <c r="C48" s="112" t="s">
        <v>295</v>
      </c>
      <c r="D48" s="112" t="s">
        <v>98</v>
      </c>
      <c r="E48" s="112">
        <v>4875031</v>
      </c>
      <c r="F48" s="112" t="s">
        <v>296</v>
      </c>
      <c r="G48" s="112" t="s">
        <v>315</v>
      </c>
      <c r="H48" s="112" t="s">
        <v>316</v>
      </c>
      <c r="K48" s="112" t="s">
        <v>102</v>
      </c>
      <c r="L48" s="112" t="s">
        <v>102</v>
      </c>
      <c r="M48" s="112" t="s">
        <v>317</v>
      </c>
      <c r="N48" s="112" t="s">
        <v>138</v>
      </c>
      <c r="O48" s="112" t="s">
        <v>105</v>
      </c>
      <c r="P48" s="112">
        <v>192.52</v>
      </c>
      <c r="Q48" s="112" t="s">
        <v>118</v>
      </c>
    </row>
    <row r="49" spans="1:19">
      <c r="A49" s="111" t="s">
        <v>250</v>
      </c>
      <c r="B49" s="111" t="s">
        <v>318</v>
      </c>
      <c r="C49" s="111" t="s">
        <v>319</v>
      </c>
      <c r="D49" s="111" t="s">
        <v>98</v>
      </c>
      <c r="E49" s="111">
        <v>4768938</v>
      </c>
      <c r="F49" s="111" t="s">
        <v>320</v>
      </c>
      <c r="G49" s="111" t="s">
        <v>321</v>
      </c>
      <c r="H49" s="111" t="s">
        <v>322</v>
      </c>
      <c r="I49" s="111"/>
      <c r="J49" s="111"/>
      <c r="K49" s="111" t="s">
        <v>102</v>
      </c>
      <c r="L49" s="111" t="s">
        <v>102</v>
      </c>
      <c r="M49" s="111" t="s">
        <v>103</v>
      </c>
      <c r="N49" s="111"/>
      <c r="O49" s="111" t="s">
        <v>105</v>
      </c>
      <c r="P49" s="111">
        <v>1068.3</v>
      </c>
      <c r="Q49" s="111">
        <v>1068.3</v>
      </c>
      <c r="S49" s="124" t="s">
        <v>6189</v>
      </c>
    </row>
    <row r="50" spans="1:19" hidden="1">
      <c r="A50" s="112" t="s">
        <v>250</v>
      </c>
      <c r="B50" s="112" t="s">
        <v>251</v>
      </c>
      <c r="C50" s="112" t="s">
        <v>323</v>
      </c>
      <c r="D50" s="112" t="s">
        <v>98</v>
      </c>
      <c r="E50" s="112">
        <v>7148471</v>
      </c>
      <c r="F50" s="112" t="s">
        <v>324</v>
      </c>
      <c r="G50" s="112" t="s">
        <v>325</v>
      </c>
      <c r="H50" s="112" t="s">
        <v>326</v>
      </c>
      <c r="K50" s="112" t="s">
        <v>102</v>
      </c>
      <c r="L50" s="112" t="s">
        <v>102</v>
      </c>
      <c r="M50" s="112" t="s">
        <v>327</v>
      </c>
      <c r="O50" s="112" t="s">
        <v>105</v>
      </c>
      <c r="P50" s="112">
        <v>11804.41</v>
      </c>
      <c r="Q50" s="112" t="s">
        <v>118</v>
      </c>
    </row>
    <row r="51" spans="1:19" hidden="1">
      <c r="A51" s="112" t="s">
        <v>250</v>
      </c>
      <c r="B51" s="112" t="s">
        <v>328</v>
      </c>
      <c r="C51" s="112" t="s">
        <v>329</v>
      </c>
      <c r="D51" s="112" t="s">
        <v>98</v>
      </c>
      <c r="E51" s="112">
        <v>9920984</v>
      </c>
      <c r="F51" s="112" t="s">
        <v>330</v>
      </c>
      <c r="G51" s="112" t="s">
        <v>331</v>
      </c>
      <c r="H51" s="112" t="s">
        <v>332</v>
      </c>
      <c r="I51" s="112" t="s">
        <v>131</v>
      </c>
      <c r="J51" s="112" t="s">
        <v>132</v>
      </c>
      <c r="K51" s="112" t="s">
        <v>102</v>
      </c>
      <c r="L51" s="112" t="s">
        <v>102</v>
      </c>
      <c r="M51" s="112" t="s">
        <v>103</v>
      </c>
      <c r="N51" s="112" t="s">
        <v>333</v>
      </c>
      <c r="O51" s="112" t="s">
        <v>105</v>
      </c>
      <c r="P51" s="112">
        <v>1971.06</v>
      </c>
      <c r="Q51" s="112" t="s">
        <v>118</v>
      </c>
    </row>
    <row r="52" spans="1:19" hidden="1">
      <c r="A52" s="112" t="s">
        <v>250</v>
      </c>
      <c r="B52" s="112" t="s">
        <v>328</v>
      </c>
      <c r="C52" s="112" t="s">
        <v>329</v>
      </c>
      <c r="D52" s="112" t="s">
        <v>98</v>
      </c>
      <c r="E52" s="112">
        <v>123554</v>
      </c>
      <c r="F52" s="112" t="s">
        <v>330</v>
      </c>
      <c r="G52" s="112" t="s">
        <v>334</v>
      </c>
      <c r="H52" s="112" t="s">
        <v>335</v>
      </c>
      <c r="I52" s="112" t="s">
        <v>131</v>
      </c>
      <c r="J52" s="112" t="s">
        <v>132</v>
      </c>
      <c r="K52" s="112" t="s">
        <v>102</v>
      </c>
      <c r="L52" s="112" t="s">
        <v>102</v>
      </c>
      <c r="M52" s="112" t="s">
        <v>103</v>
      </c>
      <c r="N52" s="112" t="s">
        <v>333</v>
      </c>
      <c r="O52" s="112" t="s">
        <v>105</v>
      </c>
      <c r="P52" s="112">
        <v>3623.99</v>
      </c>
      <c r="Q52" s="112" t="s">
        <v>118</v>
      </c>
    </row>
    <row r="53" spans="1:19" hidden="1">
      <c r="A53" s="112" t="s">
        <v>250</v>
      </c>
      <c r="B53" s="112" t="s">
        <v>310</v>
      </c>
      <c r="C53" s="112" t="s">
        <v>329</v>
      </c>
      <c r="D53" s="112" t="s">
        <v>98</v>
      </c>
      <c r="E53" s="112">
        <v>2255483</v>
      </c>
      <c r="F53" s="112" t="s">
        <v>330</v>
      </c>
      <c r="G53" s="112" t="s">
        <v>336</v>
      </c>
      <c r="H53" s="112" t="s">
        <v>337</v>
      </c>
      <c r="I53" s="112" t="s">
        <v>131</v>
      </c>
      <c r="J53" s="112" t="s">
        <v>132</v>
      </c>
      <c r="K53" s="112" t="s">
        <v>102</v>
      </c>
      <c r="L53" s="112" t="s">
        <v>102</v>
      </c>
      <c r="M53" s="112" t="s">
        <v>338</v>
      </c>
      <c r="N53" s="112" t="s">
        <v>339</v>
      </c>
      <c r="O53" s="112" t="s">
        <v>105</v>
      </c>
      <c r="P53" s="112">
        <v>436.17</v>
      </c>
      <c r="Q53" s="112" t="s">
        <v>118</v>
      </c>
    </row>
    <row r="54" spans="1:19" hidden="1">
      <c r="A54" s="112" t="s">
        <v>250</v>
      </c>
      <c r="B54" s="112" t="s">
        <v>328</v>
      </c>
      <c r="C54" s="112" t="s">
        <v>329</v>
      </c>
      <c r="D54" s="112" t="s">
        <v>98</v>
      </c>
      <c r="E54" s="112">
        <v>5074634</v>
      </c>
      <c r="F54" s="112" t="s">
        <v>340</v>
      </c>
      <c r="G54" s="112" t="s">
        <v>341</v>
      </c>
      <c r="H54" s="112" t="s">
        <v>342</v>
      </c>
      <c r="K54" s="112" t="s">
        <v>102</v>
      </c>
      <c r="L54" s="112" t="s">
        <v>102</v>
      </c>
      <c r="M54" s="112" t="s">
        <v>343</v>
      </c>
      <c r="O54" s="112" t="s">
        <v>105</v>
      </c>
      <c r="P54" s="112">
        <v>1411.95</v>
      </c>
      <c r="Q54" s="112" t="s">
        <v>118</v>
      </c>
    </row>
    <row r="55" spans="1:19" hidden="1">
      <c r="A55" s="112" t="s">
        <v>250</v>
      </c>
      <c r="B55" s="112" t="s">
        <v>287</v>
      </c>
      <c r="C55" s="112" t="s">
        <v>344</v>
      </c>
      <c r="D55" s="112" t="s">
        <v>98</v>
      </c>
      <c r="E55" s="112">
        <v>5062498</v>
      </c>
      <c r="F55" s="112" t="s">
        <v>345</v>
      </c>
      <c r="G55" s="112" t="s">
        <v>346</v>
      </c>
      <c r="H55" s="112" t="s">
        <v>347</v>
      </c>
      <c r="K55" s="112" t="s">
        <v>102</v>
      </c>
      <c r="L55" s="112" t="s">
        <v>102</v>
      </c>
      <c r="M55" s="112" t="s">
        <v>348</v>
      </c>
      <c r="N55" s="112" t="s">
        <v>138</v>
      </c>
      <c r="O55" s="112" t="s">
        <v>125</v>
      </c>
      <c r="P55" s="112">
        <v>226.41</v>
      </c>
      <c r="Q55" s="112" t="s">
        <v>118</v>
      </c>
    </row>
    <row r="56" spans="1:19" hidden="1">
      <c r="A56" s="112" t="s">
        <v>250</v>
      </c>
      <c r="B56" s="112" t="s">
        <v>287</v>
      </c>
      <c r="C56" s="112" t="s">
        <v>344</v>
      </c>
      <c r="D56" s="112" t="s">
        <v>98</v>
      </c>
      <c r="E56" s="112">
        <v>5123924</v>
      </c>
      <c r="F56" s="112" t="s">
        <v>345</v>
      </c>
      <c r="G56" s="112" t="s">
        <v>346</v>
      </c>
      <c r="H56" s="112" t="s">
        <v>349</v>
      </c>
      <c r="K56" s="112" t="s">
        <v>102</v>
      </c>
      <c r="L56" s="112" t="s">
        <v>102</v>
      </c>
      <c r="M56" s="112" t="s">
        <v>348</v>
      </c>
      <c r="N56" s="112" t="s">
        <v>138</v>
      </c>
      <c r="O56" s="112" t="s">
        <v>125</v>
      </c>
      <c r="P56" s="112">
        <v>110.59</v>
      </c>
      <c r="Q56" s="112" t="s">
        <v>118</v>
      </c>
    </row>
    <row r="57" spans="1:19" hidden="1">
      <c r="A57" s="112" t="s">
        <v>250</v>
      </c>
      <c r="B57" s="112" t="s">
        <v>350</v>
      </c>
      <c r="C57" s="112" t="s">
        <v>351</v>
      </c>
      <c r="D57" s="112" t="s">
        <v>98</v>
      </c>
      <c r="E57" s="112">
        <v>7993165</v>
      </c>
      <c r="F57" s="112" t="s">
        <v>352</v>
      </c>
      <c r="G57" s="112" t="s">
        <v>353</v>
      </c>
      <c r="H57" s="112" t="s">
        <v>354</v>
      </c>
      <c r="I57" s="112" t="s">
        <v>115</v>
      </c>
      <c r="J57" s="112" t="s">
        <v>116</v>
      </c>
      <c r="K57" s="112" t="s">
        <v>102</v>
      </c>
      <c r="L57" s="112" t="s">
        <v>102</v>
      </c>
      <c r="M57" s="112" t="s">
        <v>355</v>
      </c>
      <c r="O57" s="112" t="s">
        <v>105</v>
      </c>
      <c r="P57" s="112">
        <v>156.93</v>
      </c>
      <c r="Q57" s="112" t="s">
        <v>118</v>
      </c>
    </row>
    <row r="58" spans="1:19" hidden="1">
      <c r="A58" s="112" t="s">
        <v>250</v>
      </c>
      <c r="B58" s="112" t="s">
        <v>350</v>
      </c>
      <c r="C58" s="112" t="s">
        <v>351</v>
      </c>
      <c r="D58" s="112" t="s">
        <v>98</v>
      </c>
      <c r="E58" s="112">
        <v>4756151</v>
      </c>
      <c r="F58" s="112" t="s">
        <v>356</v>
      </c>
      <c r="G58" s="112" t="s">
        <v>357</v>
      </c>
      <c r="H58" s="112" t="s">
        <v>358</v>
      </c>
      <c r="I58" s="112" t="s">
        <v>115</v>
      </c>
      <c r="J58" s="112" t="s">
        <v>116</v>
      </c>
      <c r="K58" s="112" t="s">
        <v>102</v>
      </c>
      <c r="L58" s="112" t="s">
        <v>102</v>
      </c>
      <c r="M58" s="112" t="s">
        <v>359</v>
      </c>
      <c r="O58" s="112" t="s">
        <v>125</v>
      </c>
      <c r="P58" s="112">
        <v>198.34</v>
      </c>
      <c r="Q58" s="112" t="s">
        <v>118</v>
      </c>
    </row>
    <row r="59" spans="1:19" hidden="1">
      <c r="A59" s="112" t="s">
        <v>250</v>
      </c>
      <c r="B59" s="112" t="s">
        <v>360</v>
      </c>
      <c r="C59" s="112" t="s">
        <v>351</v>
      </c>
      <c r="D59" s="112" t="s">
        <v>98</v>
      </c>
      <c r="E59" s="112">
        <v>7968639</v>
      </c>
      <c r="F59" s="112" t="s">
        <v>352</v>
      </c>
      <c r="G59" s="112" t="s">
        <v>361</v>
      </c>
      <c r="H59" s="112" t="s">
        <v>362</v>
      </c>
      <c r="I59" s="112" t="s">
        <v>131</v>
      </c>
      <c r="J59" s="112" t="s">
        <v>116</v>
      </c>
      <c r="K59" s="112" t="s">
        <v>102</v>
      </c>
      <c r="L59" s="112" t="s">
        <v>102</v>
      </c>
      <c r="M59" s="112" t="s">
        <v>363</v>
      </c>
      <c r="O59" s="112" t="s">
        <v>105</v>
      </c>
      <c r="P59" s="112">
        <v>468.04</v>
      </c>
      <c r="Q59" s="112" t="s">
        <v>118</v>
      </c>
    </row>
    <row r="60" spans="1:19" hidden="1">
      <c r="A60" s="112" t="s">
        <v>250</v>
      </c>
      <c r="B60" s="112" t="s">
        <v>304</v>
      </c>
      <c r="C60" s="112" t="s">
        <v>364</v>
      </c>
      <c r="D60" s="112" t="s">
        <v>98</v>
      </c>
      <c r="E60" s="112">
        <v>5037002</v>
      </c>
      <c r="F60" s="112" t="s">
        <v>365</v>
      </c>
      <c r="G60" s="112" t="s">
        <v>366</v>
      </c>
      <c r="H60" s="112" t="s">
        <v>367</v>
      </c>
      <c r="K60" s="112" t="s">
        <v>102</v>
      </c>
      <c r="L60" s="112" t="s">
        <v>102</v>
      </c>
      <c r="M60" s="112" t="s">
        <v>368</v>
      </c>
      <c r="N60" s="112" t="s">
        <v>138</v>
      </c>
      <c r="O60" s="112" t="s">
        <v>105</v>
      </c>
      <c r="P60" s="112">
        <v>174.9</v>
      </c>
      <c r="Q60" s="112" t="s">
        <v>118</v>
      </c>
    </row>
    <row r="61" spans="1:19" hidden="1">
      <c r="A61" s="112" t="s">
        <v>369</v>
      </c>
      <c r="B61" s="112" t="s">
        <v>370</v>
      </c>
      <c r="C61" s="112" t="s">
        <v>371</v>
      </c>
      <c r="D61" s="112" t="s">
        <v>98</v>
      </c>
      <c r="E61" s="112">
        <v>5440128</v>
      </c>
      <c r="F61" s="112" t="s">
        <v>372</v>
      </c>
      <c r="G61" s="112" t="s">
        <v>373</v>
      </c>
      <c r="H61" s="112" t="s">
        <v>374</v>
      </c>
      <c r="K61" s="112" t="s">
        <v>102</v>
      </c>
      <c r="L61" s="112" t="s">
        <v>102</v>
      </c>
      <c r="M61" s="112" t="s">
        <v>375</v>
      </c>
      <c r="N61" s="112" t="s">
        <v>138</v>
      </c>
      <c r="O61" s="112" t="s">
        <v>105</v>
      </c>
      <c r="P61" s="112">
        <v>52.66</v>
      </c>
      <c r="Q61" s="112" t="s">
        <v>118</v>
      </c>
    </row>
    <row r="62" spans="1:19" hidden="1">
      <c r="A62" s="112" t="s">
        <v>369</v>
      </c>
      <c r="B62" s="112" t="s">
        <v>376</v>
      </c>
      <c r="C62" s="112" t="s">
        <v>377</v>
      </c>
      <c r="D62" s="112" t="s">
        <v>98</v>
      </c>
      <c r="E62" s="112">
        <v>5168049</v>
      </c>
      <c r="F62" s="112" t="s">
        <v>378</v>
      </c>
      <c r="G62" s="112" t="s">
        <v>379</v>
      </c>
      <c r="H62" s="112" t="s">
        <v>380</v>
      </c>
      <c r="K62" s="112" t="s">
        <v>102</v>
      </c>
      <c r="L62" s="112" t="s">
        <v>102</v>
      </c>
      <c r="M62" s="112" t="s">
        <v>381</v>
      </c>
      <c r="N62" s="112" t="s">
        <v>138</v>
      </c>
      <c r="O62" s="112" t="s">
        <v>105</v>
      </c>
      <c r="P62" s="112">
        <v>67.92</v>
      </c>
      <c r="Q62" s="112" t="s">
        <v>118</v>
      </c>
    </row>
    <row r="63" spans="1:19" hidden="1">
      <c r="A63" s="112" t="s">
        <v>369</v>
      </c>
      <c r="B63" s="112" t="s">
        <v>382</v>
      </c>
      <c r="C63" s="112" t="s">
        <v>383</v>
      </c>
      <c r="D63" s="112" t="s">
        <v>98</v>
      </c>
      <c r="E63" s="112">
        <v>6513111</v>
      </c>
      <c r="F63" s="112" t="s">
        <v>384</v>
      </c>
      <c r="G63" s="112" t="s">
        <v>385</v>
      </c>
      <c r="H63" s="112" t="s">
        <v>386</v>
      </c>
      <c r="K63" s="112" t="s">
        <v>102</v>
      </c>
      <c r="L63" s="112" t="s">
        <v>102</v>
      </c>
      <c r="M63" s="112" t="s">
        <v>387</v>
      </c>
      <c r="O63" s="112" t="s">
        <v>105</v>
      </c>
      <c r="P63" s="112">
        <v>67.08</v>
      </c>
      <c r="Q63" s="112" t="s">
        <v>118</v>
      </c>
    </row>
    <row r="64" spans="1:19" hidden="1">
      <c r="A64" s="112" t="s">
        <v>369</v>
      </c>
      <c r="B64" s="112" t="s">
        <v>382</v>
      </c>
      <c r="C64" s="112" t="s">
        <v>388</v>
      </c>
      <c r="D64" s="112" t="s">
        <v>98</v>
      </c>
      <c r="E64" s="112">
        <v>434563</v>
      </c>
      <c r="F64" s="112" t="s">
        <v>389</v>
      </c>
      <c r="G64" s="112" t="s">
        <v>390</v>
      </c>
      <c r="H64" s="112" t="s">
        <v>391</v>
      </c>
      <c r="I64" s="112" t="s">
        <v>131</v>
      </c>
      <c r="J64" s="112" t="s">
        <v>116</v>
      </c>
      <c r="K64" s="112" t="s">
        <v>102</v>
      </c>
      <c r="L64" s="112" t="s">
        <v>102</v>
      </c>
      <c r="M64" s="112" t="s">
        <v>392</v>
      </c>
      <c r="N64" s="112" t="s">
        <v>393</v>
      </c>
      <c r="O64" s="112" t="s">
        <v>105</v>
      </c>
      <c r="P64" s="112">
        <v>73.44</v>
      </c>
      <c r="Q64" s="112" t="s">
        <v>118</v>
      </c>
    </row>
    <row r="65" spans="1:19">
      <c r="A65" s="111" t="s">
        <v>394</v>
      </c>
      <c r="B65" s="111" t="s">
        <v>395</v>
      </c>
      <c r="C65" s="111" t="s">
        <v>396</v>
      </c>
      <c r="D65" s="111" t="s">
        <v>98</v>
      </c>
      <c r="E65" s="111">
        <v>8785826</v>
      </c>
      <c r="F65" s="111" t="s">
        <v>397</v>
      </c>
      <c r="G65" s="111" t="s">
        <v>398</v>
      </c>
      <c r="H65" s="111" t="s">
        <v>399</v>
      </c>
      <c r="I65" s="111" t="s">
        <v>116</v>
      </c>
      <c r="J65" s="111" t="s">
        <v>116</v>
      </c>
      <c r="K65" s="111" t="s">
        <v>102</v>
      </c>
      <c r="L65" s="111" t="s">
        <v>102</v>
      </c>
      <c r="M65" s="111" t="s">
        <v>400</v>
      </c>
      <c r="N65" s="111"/>
      <c r="O65" s="111" t="s">
        <v>105</v>
      </c>
      <c r="P65" s="111">
        <v>51.91</v>
      </c>
      <c r="Q65" s="111">
        <v>51.91</v>
      </c>
      <c r="S65" s="123" t="s">
        <v>6178</v>
      </c>
    </row>
    <row r="66" spans="1:19">
      <c r="A66" s="111" t="s">
        <v>394</v>
      </c>
      <c r="B66" s="111" t="s">
        <v>395</v>
      </c>
      <c r="C66" s="111" t="s">
        <v>396</v>
      </c>
      <c r="D66" s="111" t="s">
        <v>98</v>
      </c>
      <c r="E66" s="111">
        <v>8787764</v>
      </c>
      <c r="F66" s="111" t="s">
        <v>397</v>
      </c>
      <c r="G66" s="111" t="s">
        <v>401</v>
      </c>
      <c r="H66" s="111" t="s">
        <v>402</v>
      </c>
      <c r="I66" s="111" t="s">
        <v>116</v>
      </c>
      <c r="J66" s="111" t="s">
        <v>116</v>
      </c>
      <c r="K66" s="111" t="s">
        <v>102</v>
      </c>
      <c r="L66" s="111" t="s">
        <v>102</v>
      </c>
      <c r="M66" s="111" t="s">
        <v>403</v>
      </c>
      <c r="N66" s="111"/>
      <c r="O66" s="111" t="s">
        <v>105</v>
      </c>
      <c r="P66" s="111">
        <v>806.8</v>
      </c>
      <c r="Q66" s="111">
        <v>806.8</v>
      </c>
      <c r="S66" s="123" t="s">
        <v>6178</v>
      </c>
    </row>
    <row r="67" spans="1:19">
      <c r="A67" s="111" t="s">
        <v>394</v>
      </c>
      <c r="B67" s="111" t="s">
        <v>395</v>
      </c>
      <c r="C67" s="111" t="s">
        <v>404</v>
      </c>
      <c r="D67" s="111" t="s">
        <v>98</v>
      </c>
      <c r="E67" s="111">
        <v>2819456</v>
      </c>
      <c r="F67" s="111" t="s">
        <v>405</v>
      </c>
      <c r="G67" s="111" t="s">
        <v>406</v>
      </c>
      <c r="H67" s="111" t="s">
        <v>407</v>
      </c>
      <c r="I67" s="111" t="s">
        <v>115</v>
      </c>
      <c r="J67" s="111" t="s">
        <v>115</v>
      </c>
      <c r="K67" s="111" t="s">
        <v>102</v>
      </c>
      <c r="L67" s="111" t="s">
        <v>102</v>
      </c>
      <c r="M67" s="111" t="s">
        <v>408</v>
      </c>
      <c r="N67" s="111" t="s">
        <v>409</v>
      </c>
      <c r="O67" s="111" t="s">
        <v>105</v>
      </c>
      <c r="P67" s="111">
        <v>62.66</v>
      </c>
      <c r="Q67" s="111">
        <v>62.66</v>
      </c>
      <c r="S67" s="124" t="s">
        <v>6187</v>
      </c>
    </row>
    <row r="68" spans="1:19" hidden="1">
      <c r="A68" s="112" t="s">
        <v>394</v>
      </c>
      <c r="B68" s="112" t="s">
        <v>410</v>
      </c>
      <c r="C68" s="112" t="s">
        <v>411</v>
      </c>
      <c r="D68" s="112" t="s">
        <v>98</v>
      </c>
      <c r="E68" s="112">
        <v>3211707</v>
      </c>
      <c r="F68" s="112" t="s">
        <v>397</v>
      </c>
      <c r="G68" s="112" t="s">
        <v>412</v>
      </c>
      <c r="H68" s="112" t="s">
        <v>413</v>
      </c>
      <c r="K68" s="112" t="s">
        <v>102</v>
      </c>
      <c r="L68" s="112" t="s">
        <v>102</v>
      </c>
      <c r="M68" s="112" t="s">
        <v>414</v>
      </c>
      <c r="N68" s="112" t="s">
        <v>138</v>
      </c>
      <c r="O68" s="112" t="s">
        <v>105</v>
      </c>
      <c r="P68" s="112">
        <v>2523.42</v>
      </c>
      <c r="Q68" s="112" t="s">
        <v>118</v>
      </c>
    </row>
    <row r="69" spans="1:19" hidden="1">
      <c r="A69" s="112" t="s">
        <v>415</v>
      </c>
      <c r="B69" s="112" t="s">
        <v>416</v>
      </c>
      <c r="C69" s="112" t="s">
        <v>417</v>
      </c>
      <c r="D69" s="112" t="s">
        <v>98</v>
      </c>
      <c r="E69" s="112">
        <v>8134458</v>
      </c>
      <c r="F69" s="112" t="s">
        <v>418</v>
      </c>
      <c r="G69" s="112" t="s">
        <v>419</v>
      </c>
      <c r="H69" s="112" t="s">
        <v>420</v>
      </c>
      <c r="I69" s="112" t="s">
        <v>132</v>
      </c>
      <c r="J69" s="112" t="s">
        <v>132</v>
      </c>
      <c r="K69" s="112" t="s">
        <v>102</v>
      </c>
      <c r="L69" s="112" t="s">
        <v>102</v>
      </c>
      <c r="M69" s="112" t="s">
        <v>244</v>
      </c>
      <c r="O69" s="112" t="s">
        <v>105</v>
      </c>
      <c r="P69" s="112">
        <v>160.69999999999999</v>
      </c>
      <c r="Q69" s="112" t="s">
        <v>118</v>
      </c>
    </row>
    <row r="70" spans="1:19" hidden="1">
      <c r="A70" s="112" t="s">
        <v>415</v>
      </c>
      <c r="B70" s="112" t="s">
        <v>416</v>
      </c>
      <c r="C70" s="112" t="s">
        <v>421</v>
      </c>
      <c r="D70" s="112" t="s">
        <v>98</v>
      </c>
      <c r="E70" s="112">
        <v>2892255</v>
      </c>
      <c r="F70" s="112" t="s">
        <v>422</v>
      </c>
      <c r="G70" s="112" t="s">
        <v>423</v>
      </c>
      <c r="H70" s="112" t="s">
        <v>424</v>
      </c>
      <c r="K70" s="112" t="s">
        <v>102</v>
      </c>
      <c r="L70" s="112" t="s">
        <v>102</v>
      </c>
      <c r="M70" s="112" t="s">
        <v>425</v>
      </c>
      <c r="O70" s="112" t="s">
        <v>105</v>
      </c>
      <c r="P70" s="112">
        <v>78.760000000000005</v>
      </c>
      <c r="Q70" s="112" t="s">
        <v>118</v>
      </c>
    </row>
    <row r="71" spans="1:19" hidden="1">
      <c r="A71" s="112" t="s">
        <v>426</v>
      </c>
      <c r="B71" s="112" t="s">
        <v>427</v>
      </c>
      <c r="C71" s="112" t="s">
        <v>238</v>
      </c>
      <c r="D71" s="112" t="s">
        <v>98</v>
      </c>
      <c r="E71" s="112">
        <v>6449870</v>
      </c>
      <c r="F71" s="112" t="s">
        <v>428</v>
      </c>
      <c r="G71" s="112" t="s">
        <v>429</v>
      </c>
      <c r="H71" s="112" t="s">
        <v>430</v>
      </c>
      <c r="I71" s="112" t="s">
        <v>131</v>
      </c>
      <c r="J71" s="112" t="s">
        <v>131</v>
      </c>
      <c r="K71" s="112" t="s">
        <v>102</v>
      </c>
      <c r="L71" s="112" t="s">
        <v>102</v>
      </c>
      <c r="M71" s="112" t="s">
        <v>431</v>
      </c>
      <c r="O71" s="112" t="s">
        <v>105</v>
      </c>
      <c r="P71" s="112">
        <v>4890.46</v>
      </c>
      <c r="Q71" s="112" t="s">
        <v>118</v>
      </c>
    </row>
    <row r="72" spans="1:19" hidden="1">
      <c r="A72" s="112" t="s">
        <v>432</v>
      </c>
      <c r="B72" s="112" t="s">
        <v>433</v>
      </c>
      <c r="C72" s="112" t="s">
        <v>434</v>
      </c>
      <c r="D72" s="112" t="s">
        <v>98</v>
      </c>
      <c r="E72" s="112">
        <v>2784478</v>
      </c>
      <c r="F72" s="112" t="s">
        <v>435</v>
      </c>
      <c r="G72" s="112" t="s">
        <v>436</v>
      </c>
      <c r="H72" s="112" t="s">
        <v>437</v>
      </c>
      <c r="J72" s="112" t="s">
        <v>116</v>
      </c>
      <c r="K72" s="112" t="s">
        <v>102</v>
      </c>
      <c r="L72" s="112" t="s">
        <v>102</v>
      </c>
      <c r="M72" s="112" t="s">
        <v>438</v>
      </c>
      <c r="O72" s="112" t="s">
        <v>105</v>
      </c>
      <c r="P72" s="112">
        <v>1924.8</v>
      </c>
      <c r="Q72" s="112" t="s">
        <v>118</v>
      </c>
    </row>
    <row r="73" spans="1:19" hidden="1">
      <c r="A73" s="112" t="s">
        <v>432</v>
      </c>
      <c r="B73" s="112" t="s">
        <v>433</v>
      </c>
      <c r="C73" s="112" t="s">
        <v>434</v>
      </c>
      <c r="D73" s="112" t="s">
        <v>98</v>
      </c>
      <c r="E73" s="112">
        <v>2783926</v>
      </c>
      <c r="F73" s="112" t="s">
        <v>435</v>
      </c>
      <c r="G73" s="112" t="s">
        <v>439</v>
      </c>
      <c r="H73" s="112" t="s">
        <v>440</v>
      </c>
      <c r="J73" s="112" t="s">
        <v>116</v>
      </c>
      <c r="K73" s="112" t="s">
        <v>102</v>
      </c>
      <c r="L73" s="112" t="s">
        <v>102</v>
      </c>
      <c r="M73" s="112" t="s">
        <v>441</v>
      </c>
      <c r="O73" s="112" t="s">
        <v>105</v>
      </c>
      <c r="P73" s="112">
        <v>978.3</v>
      </c>
      <c r="Q73" s="112" t="s">
        <v>118</v>
      </c>
    </row>
    <row r="74" spans="1:19" hidden="1">
      <c r="A74" s="112" t="s">
        <v>432</v>
      </c>
      <c r="B74" s="112" t="s">
        <v>433</v>
      </c>
      <c r="C74" s="112" t="s">
        <v>434</v>
      </c>
      <c r="D74" s="112" t="s">
        <v>98</v>
      </c>
      <c r="E74" s="112">
        <v>2783850</v>
      </c>
      <c r="F74" s="112" t="s">
        <v>435</v>
      </c>
      <c r="G74" s="112" t="s">
        <v>442</v>
      </c>
      <c r="H74" s="112" t="s">
        <v>443</v>
      </c>
      <c r="J74" s="112" t="s">
        <v>116</v>
      </c>
      <c r="K74" s="112" t="s">
        <v>102</v>
      </c>
      <c r="L74" s="112" t="s">
        <v>102</v>
      </c>
      <c r="M74" s="112" t="s">
        <v>444</v>
      </c>
      <c r="O74" s="112" t="s">
        <v>105</v>
      </c>
      <c r="P74" s="112">
        <v>391.95</v>
      </c>
      <c r="Q74" s="112" t="s">
        <v>118</v>
      </c>
    </row>
    <row r="75" spans="1:19" hidden="1">
      <c r="A75" s="112" t="s">
        <v>432</v>
      </c>
      <c r="B75" s="112" t="s">
        <v>433</v>
      </c>
      <c r="C75" s="112" t="s">
        <v>434</v>
      </c>
      <c r="D75" s="112" t="s">
        <v>98</v>
      </c>
      <c r="E75" s="112">
        <v>1122730</v>
      </c>
      <c r="F75" s="112" t="s">
        <v>435</v>
      </c>
      <c r="G75" s="112" t="s">
        <v>445</v>
      </c>
      <c r="H75" s="112" t="s">
        <v>446</v>
      </c>
      <c r="J75" s="112" t="s">
        <v>116</v>
      </c>
      <c r="K75" s="112" t="s">
        <v>102</v>
      </c>
      <c r="L75" s="112" t="s">
        <v>102</v>
      </c>
      <c r="M75" s="112" t="s">
        <v>447</v>
      </c>
      <c r="O75" s="112" t="s">
        <v>105</v>
      </c>
      <c r="P75" s="112">
        <v>295.8</v>
      </c>
      <c r="Q75" s="112" t="s">
        <v>118</v>
      </c>
    </row>
    <row r="76" spans="1:19" hidden="1">
      <c r="A76" s="112" t="s">
        <v>432</v>
      </c>
      <c r="B76" s="112" t="s">
        <v>433</v>
      </c>
      <c r="C76" s="112" t="s">
        <v>434</v>
      </c>
      <c r="D76" s="112" t="s">
        <v>98</v>
      </c>
      <c r="E76" s="112">
        <v>1460866</v>
      </c>
      <c r="F76" s="112" t="s">
        <v>435</v>
      </c>
      <c r="G76" s="112" t="s">
        <v>448</v>
      </c>
      <c r="H76" s="112" t="s">
        <v>449</v>
      </c>
      <c r="J76" s="112" t="s">
        <v>116</v>
      </c>
      <c r="K76" s="112" t="s">
        <v>102</v>
      </c>
      <c r="L76" s="112" t="s">
        <v>102</v>
      </c>
      <c r="M76" s="112" t="s">
        <v>450</v>
      </c>
      <c r="O76" s="112" t="s">
        <v>105</v>
      </c>
      <c r="P76" s="112">
        <v>511.12</v>
      </c>
      <c r="Q76" s="112" t="s">
        <v>118</v>
      </c>
    </row>
    <row r="77" spans="1:19" hidden="1">
      <c r="A77" s="112" t="s">
        <v>432</v>
      </c>
      <c r="B77" s="112" t="s">
        <v>433</v>
      </c>
      <c r="C77" s="112" t="s">
        <v>434</v>
      </c>
      <c r="D77" s="112" t="s">
        <v>98</v>
      </c>
      <c r="E77" s="112">
        <v>6534143</v>
      </c>
      <c r="F77" s="112" t="s">
        <v>435</v>
      </c>
      <c r="G77" s="112" t="s">
        <v>451</v>
      </c>
      <c r="H77" s="112" t="s">
        <v>452</v>
      </c>
      <c r="J77" s="112" t="s">
        <v>116</v>
      </c>
      <c r="K77" s="112" t="s">
        <v>102</v>
      </c>
      <c r="L77" s="112" t="s">
        <v>102</v>
      </c>
      <c r="M77" s="112" t="s">
        <v>453</v>
      </c>
      <c r="O77" s="112" t="s">
        <v>105</v>
      </c>
      <c r="P77" s="112">
        <v>86.66</v>
      </c>
      <c r="Q77" s="112" t="s">
        <v>118</v>
      </c>
    </row>
    <row r="78" spans="1:19" hidden="1">
      <c r="A78" s="112" t="s">
        <v>432</v>
      </c>
      <c r="B78" s="112" t="s">
        <v>433</v>
      </c>
      <c r="C78" s="112" t="s">
        <v>434</v>
      </c>
      <c r="D78" s="112" t="s">
        <v>98</v>
      </c>
      <c r="E78" s="112">
        <v>3310629</v>
      </c>
      <c r="F78" s="112" t="s">
        <v>454</v>
      </c>
      <c r="G78" s="112" t="s">
        <v>455</v>
      </c>
      <c r="H78" s="112" t="s">
        <v>456</v>
      </c>
      <c r="K78" s="112" t="s">
        <v>102</v>
      </c>
      <c r="L78" s="112" t="s">
        <v>102</v>
      </c>
      <c r="M78" s="112" t="s">
        <v>457</v>
      </c>
      <c r="N78" s="112" t="s">
        <v>138</v>
      </c>
      <c r="O78" s="112" t="s">
        <v>105</v>
      </c>
      <c r="P78" s="112">
        <v>128.52000000000001</v>
      </c>
      <c r="Q78" s="112" t="s">
        <v>118</v>
      </c>
    </row>
    <row r="79" spans="1:19" hidden="1">
      <c r="A79" s="112" t="s">
        <v>432</v>
      </c>
      <c r="B79" s="112" t="s">
        <v>433</v>
      </c>
      <c r="C79" s="112" t="s">
        <v>434</v>
      </c>
      <c r="D79" s="112" t="s">
        <v>98</v>
      </c>
      <c r="E79" s="112">
        <v>3310709</v>
      </c>
      <c r="F79" s="112" t="s">
        <v>454</v>
      </c>
      <c r="G79" s="112" t="s">
        <v>458</v>
      </c>
      <c r="H79" s="112" t="s">
        <v>459</v>
      </c>
      <c r="K79" s="112" t="s">
        <v>102</v>
      </c>
      <c r="L79" s="112" t="s">
        <v>102</v>
      </c>
      <c r="M79" s="112" t="s">
        <v>460</v>
      </c>
      <c r="N79" s="112" t="s">
        <v>138</v>
      </c>
      <c r="O79" s="112" t="s">
        <v>105</v>
      </c>
      <c r="P79" s="112">
        <v>439.6</v>
      </c>
      <c r="Q79" s="112" t="s">
        <v>118</v>
      </c>
    </row>
    <row r="80" spans="1:19" hidden="1">
      <c r="A80" s="112" t="s">
        <v>432</v>
      </c>
      <c r="B80" s="112" t="s">
        <v>433</v>
      </c>
      <c r="C80" s="112" t="s">
        <v>434</v>
      </c>
      <c r="D80" s="112" t="s">
        <v>98</v>
      </c>
      <c r="E80" s="112">
        <v>3310741</v>
      </c>
      <c r="F80" s="112" t="s">
        <v>435</v>
      </c>
      <c r="G80" s="112" t="s">
        <v>461</v>
      </c>
      <c r="H80" s="112" t="s">
        <v>462</v>
      </c>
      <c r="K80" s="112" t="s">
        <v>102</v>
      </c>
      <c r="L80" s="112" t="s">
        <v>102</v>
      </c>
      <c r="M80" s="112" t="s">
        <v>463</v>
      </c>
      <c r="N80" s="112" t="s">
        <v>138</v>
      </c>
      <c r="O80" s="112" t="s">
        <v>105</v>
      </c>
      <c r="P80" s="112">
        <v>882.6</v>
      </c>
      <c r="Q80" s="112" t="s">
        <v>118</v>
      </c>
    </row>
    <row r="81" spans="1:19" hidden="1">
      <c r="A81" s="112" t="s">
        <v>432</v>
      </c>
      <c r="B81" s="112" t="s">
        <v>433</v>
      </c>
      <c r="C81" s="112" t="s">
        <v>434</v>
      </c>
      <c r="D81" s="112" t="s">
        <v>98</v>
      </c>
      <c r="E81" s="112">
        <v>4046043</v>
      </c>
      <c r="F81" s="112" t="s">
        <v>464</v>
      </c>
      <c r="G81" s="112" t="s">
        <v>465</v>
      </c>
      <c r="H81" s="112" t="s">
        <v>466</v>
      </c>
      <c r="K81" s="112" t="s">
        <v>102</v>
      </c>
      <c r="L81" s="112" t="s">
        <v>102</v>
      </c>
      <c r="M81" s="112" t="s">
        <v>467</v>
      </c>
      <c r="N81" s="112" t="s">
        <v>138</v>
      </c>
      <c r="O81" s="112" t="s">
        <v>105</v>
      </c>
      <c r="P81" s="112">
        <v>200.88</v>
      </c>
      <c r="Q81" s="112" t="s">
        <v>118</v>
      </c>
    </row>
    <row r="82" spans="1:19" hidden="1">
      <c r="A82" s="112" t="s">
        <v>432</v>
      </c>
      <c r="B82" s="112" t="s">
        <v>468</v>
      </c>
      <c r="C82" s="112" t="s">
        <v>434</v>
      </c>
      <c r="D82" s="112" t="s">
        <v>98</v>
      </c>
      <c r="E82" s="112">
        <v>3310750</v>
      </c>
      <c r="F82" s="112" t="s">
        <v>435</v>
      </c>
      <c r="G82" s="112" t="s">
        <v>469</v>
      </c>
      <c r="H82" s="112" t="s">
        <v>470</v>
      </c>
      <c r="K82" s="112" t="s">
        <v>102</v>
      </c>
      <c r="L82" s="112" t="s">
        <v>102</v>
      </c>
      <c r="M82" s="112" t="s">
        <v>471</v>
      </c>
      <c r="N82" s="112" t="s">
        <v>138</v>
      </c>
      <c r="O82" s="112" t="s">
        <v>105</v>
      </c>
      <c r="P82" s="112">
        <v>299.39</v>
      </c>
      <c r="Q82" s="112" t="s">
        <v>118</v>
      </c>
    </row>
    <row r="83" spans="1:19" hidden="1">
      <c r="A83" s="112" t="s">
        <v>432</v>
      </c>
      <c r="B83" s="112" t="s">
        <v>433</v>
      </c>
      <c r="C83" s="112" t="s">
        <v>434</v>
      </c>
      <c r="D83" s="112" t="s">
        <v>98</v>
      </c>
      <c r="E83" s="112">
        <v>4008904</v>
      </c>
      <c r="F83" s="112" t="s">
        <v>472</v>
      </c>
      <c r="G83" s="112" t="s">
        <v>473</v>
      </c>
      <c r="H83" s="112" t="s">
        <v>474</v>
      </c>
      <c r="K83" s="112" t="s">
        <v>102</v>
      </c>
      <c r="L83" s="112" t="s">
        <v>102</v>
      </c>
      <c r="M83" s="112" t="s">
        <v>475</v>
      </c>
      <c r="N83" s="112" t="s">
        <v>138</v>
      </c>
      <c r="O83" s="112" t="s">
        <v>105</v>
      </c>
      <c r="P83" s="112">
        <v>587.72</v>
      </c>
      <c r="Q83" s="112" t="s">
        <v>118</v>
      </c>
    </row>
    <row r="84" spans="1:19" hidden="1">
      <c r="A84" s="112" t="s">
        <v>432</v>
      </c>
      <c r="B84" s="112" t="s">
        <v>476</v>
      </c>
      <c r="C84" s="112" t="s">
        <v>477</v>
      </c>
      <c r="D84" s="112" t="s">
        <v>98</v>
      </c>
      <c r="E84" s="112">
        <v>3596992</v>
      </c>
      <c r="F84" s="112" t="s">
        <v>478</v>
      </c>
      <c r="G84" s="112" t="s">
        <v>479</v>
      </c>
      <c r="H84" s="112" t="s">
        <v>480</v>
      </c>
      <c r="K84" s="112" t="s">
        <v>102</v>
      </c>
      <c r="L84" s="112" t="s">
        <v>102</v>
      </c>
      <c r="M84" s="112" t="s">
        <v>481</v>
      </c>
      <c r="N84" s="112" t="s">
        <v>138</v>
      </c>
      <c r="O84" s="112" t="s">
        <v>105</v>
      </c>
      <c r="P84" s="112">
        <v>78.959999999999994</v>
      </c>
      <c r="Q84" s="112" t="s">
        <v>118</v>
      </c>
    </row>
    <row r="85" spans="1:19" hidden="1">
      <c r="A85" s="112" t="s">
        <v>432</v>
      </c>
      <c r="B85" s="112" t="s">
        <v>482</v>
      </c>
      <c r="C85" s="112" t="s">
        <v>483</v>
      </c>
      <c r="D85" s="112" t="s">
        <v>98</v>
      </c>
      <c r="E85" s="112">
        <v>2892180</v>
      </c>
      <c r="F85" s="112" t="s">
        <v>484</v>
      </c>
      <c r="G85" s="112" t="s">
        <v>485</v>
      </c>
      <c r="H85" s="112" t="s">
        <v>486</v>
      </c>
      <c r="J85" s="112" t="s">
        <v>116</v>
      </c>
      <c r="K85" s="112" t="s">
        <v>102</v>
      </c>
      <c r="L85" s="112" t="s">
        <v>102</v>
      </c>
      <c r="M85" s="112" t="s">
        <v>487</v>
      </c>
      <c r="O85" s="112" t="s">
        <v>105</v>
      </c>
      <c r="P85" s="112">
        <v>310.68</v>
      </c>
      <c r="Q85" s="112" t="s">
        <v>118</v>
      </c>
    </row>
    <row r="86" spans="1:19" hidden="1">
      <c r="A86" s="112" t="s">
        <v>432</v>
      </c>
      <c r="B86" s="112" t="s">
        <v>476</v>
      </c>
      <c r="C86" s="112" t="s">
        <v>483</v>
      </c>
      <c r="D86" s="112" t="s">
        <v>98</v>
      </c>
      <c r="E86" s="112">
        <v>3596402</v>
      </c>
      <c r="F86" s="112" t="s">
        <v>484</v>
      </c>
      <c r="G86" s="112" t="s">
        <v>488</v>
      </c>
      <c r="H86" s="112" t="s">
        <v>489</v>
      </c>
      <c r="K86" s="112" t="s">
        <v>102</v>
      </c>
      <c r="L86" s="112" t="s">
        <v>102</v>
      </c>
      <c r="M86" s="112" t="s">
        <v>490</v>
      </c>
      <c r="N86" s="112" t="s">
        <v>138</v>
      </c>
      <c r="O86" s="112" t="s">
        <v>105</v>
      </c>
      <c r="P86" s="112">
        <v>92.12</v>
      </c>
      <c r="Q86" s="112" t="s">
        <v>118</v>
      </c>
    </row>
    <row r="87" spans="1:19" hidden="1">
      <c r="A87" s="112" t="s">
        <v>491</v>
      </c>
      <c r="B87" s="112" t="s">
        <v>492</v>
      </c>
      <c r="C87" s="112" t="s">
        <v>493</v>
      </c>
      <c r="D87" s="112" t="s">
        <v>98</v>
      </c>
      <c r="E87" s="112">
        <v>316901</v>
      </c>
      <c r="F87" s="112" t="s">
        <v>494</v>
      </c>
      <c r="G87" s="112" t="s">
        <v>495</v>
      </c>
      <c r="H87" s="112" t="s">
        <v>496</v>
      </c>
      <c r="K87" s="112" t="s">
        <v>102</v>
      </c>
      <c r="L87" s="112" t="s">
        <v>102</v>
      </c>
      <c r="M87" s="112" t="s">
        <v>497</v>
      </c>
      <c r="N87" s="112" t="s">
        <v>138</v>
      </c>
      <c r="O87" s="112" t="s">
        <v>105</v>
      </c>
      <c r="P87" s="112">
        <v>1038.3599999999999</v>
      </c>
      <c r="Q87" s="112" t="s">
        <v>118</v>
      </c>
    </row>
    <row r="88" spans="1:19" hidden="1">
      <c r="A88" s="112" t="s">
        <v>491</v>
      </c>
      <c r="B88" s="112" t="s">
        <v>492</v>
      </c>
      <c r="C88" s="112" t="s">
        <v>493</v>
      </c>
      <c r="D88" s="112" t="s">
        <v>98</v>
      </c>
      <c r="E88" s="112">
        <v>316901</v>
      </c>
      <c r="F88" s="112" t="s">
        <v>494</v>
      </c>
      <c r="G88" s="112" t="s">
        <v>498</v>
      </c>
      <c r="H88" s="112" t="s">
        <v>496</v>
      </c>
      <c r="K88" s="112" t="s">
        <v>102</v>
      </c>
      <c r="L88" s="112" t="s">
        <v>102</v>
      </c>
      <c r="M88" s="112" t="s">
        <v>499</v>
      </c>
      <c r="O88" s="112" t="s">
        <v>105</v>
      </c>
      <c r="P88" s="112">
        <v>122.16</v>
      </c>
      <c r="Q88" s="112" t="s">
        <v>118</v>
      </c>
    </row>
    <row r="89" spans="1:19" hidden="1">
      <c r="A89" s="112" t="s">
        <v>491</v>
      </c>
      <c r="B89" s="112" t="s">
        <v>500</v>
      </c>
      <c r="C89" s="112" t="s">
        <v>493</v>
      </c>
      <c r="D89" s="112" t="s">
        <v>98</v>
      </c>
      <c r="E89" s="112">
        <v>2937589</v>
      </c>
      <c r="F89" s="112" t="s">
        <v>501</v>
      </c>
      <c r="G89" s="112" t="s">
        <v>502</v>
      </c>
      <c r="H89" s="112" t="s">
        <v>503</v>
      </c>
      <c r="K89" s="112" t="s">
        <v>102</v>
      </c>
      <c r="L89" s="112" t="s">
        <v>102</v>
      </c>
      <c r="M89" s="112" t="s">
        <v>504</v>
      </c>
      <c r="O89" s="112" t="s">
        <v>105</v>
      </c>
      <c r="P89" s="112">
        <v>161.13</v>
      </c>
      <c r="Q89" s="112" t="s">
        <v>118</v>
      </c>
    </row>
    <row r="90" spans="1:19" hidden="1">
      <c r="A90" s="112" t="s">
        <v>491</v>
      </c>
      <c r="B90" s="112" t="s">
        <v>505</v>
      </c>
      <c r="C90" s="112" t="s">
        <v>506</v>
      </c>
      <c r="D90" s="112" t="s">
        <v>98</v>
      </c>
      <c r="E90" s="112">
        <v>6891668</v>
      </c>
      <c r="F90" s="112" t="s">
        <v>507</v>
      </c>
      <c r="G90" s="112" t="s">
        <v>508</v>
      </c>
      <c r="H90" s="112" t="s">
        <v>509</v>
      </c>
      <c r="I90" s="112" t="s">
        <v>132</v>
      </c>
      <c r="J90" s="112" t="s">
        <v>116</v>
      </c>
      <c r="K90" s="112" t="s">
        <v>102</v>
      </c>
      <c r="L90" s="112" t="s">
        <v>102</v>
      </c>
      <c r="M90" s="112" t="s">
        <v>510</v>
      </c>
      <c r="O90" s="112" t="s">
        <v>105</v>
      </c>
      <c r="P90" s="112">
        <v>113.12</v>
      </c>
      <c r="Q90" s="112" t="s">
        <v>118</v>
      </c>
    </row>
    <row r="91" spans="1:19" hidden="1">
      <c r="A91" s="112" t="s">
        <v>491</v>
      </c>
      <c r="B91" s="112" t="s">
        <v>500</v>
      </c>
      <c r="C91" s="112" t="s">
        <v>511</v>
      </c>
      <c r="D91" s="112" t="s">
        <v>98</v>
      </c>
      <c r="E91" s="112">
        <v>601482</v>
      </c>
      <c r="F91" s="112" t="s">
        <v>512</v>
      </c>
      <c r="G91" s="112" t="s">
        <v>513</v>
      </c>
      <c r="H91" s="112" t="s">
        <v>514</v>
      </c>
      <c r="I91" s="112" t="s">
        <v>116</v>
      </c>
      <c r="J91" s="112" t="s">
        <v>116</v>
      </c>
      <c r="K91" s="112" t="s">
        <v>102</v>
      </c>
      <c r="L91" s="112" t="s">
        <v>102</v>
      </c>
      <c r="M91" s="112" t="s">
        <v>515</v>
      </c>
      <c r="O91" s="112" t="s">
        <v>105</v>
      </c>
      <c r="P91" s="112">
        <v>451.87</v>
      </c>
      <c r="Q91" s="112" t="s">
        <v>118</v>
      </c>
    </row>
    <row r="92" spans="1:19" hidden="1">
      <c r="A92" s="112" t="s">
        <v>491</v>
      </c>
      <c r="B92" s="112" t="s">
        <v>500</v>
      </c>
      <c r="C92" s="112" t="s">
        <v>511</v>
      </c>
      <c r="D92" s="112" t="s">
        <v>98</v>
      </c>
      <c r="E92" s="112">
        <v>7146996</v>
      </c>
      <c r="F92" s="112" t="s">
        <v>516</v>
      </c>
      <c r="G92" s="112" t="s">
        <v>517</v>
      </c>
      <c r="H92" s="112" t="s">
        <v>518</v>
      </c>
      <c r="I92" s="112" t="s">
        <v>116</v>
      </c>
      <c r="J92" s="112" t="s">
        <v>116</v>
      </c>
      <c r="K92" s="112" t="s">
        <v>102</v>
      </c>
      <c r="L92" s="112" t="s">
        <v>102</v>
      </c>
      <c r="M92" s="112" t="s">
        <v>519</v>
      </c>
      <c r="O92" s="112" t="s">
        <v>125</v>
      </c>
      <c r="P92" s="112">
        <v>1450.63</v>
      </c>
      <c r="Q92" s="112" t="s">
        <v>118</v>
      </c>
    </row>
    <row r="93" spans="1:19" hidden="1">
      <c r="A93" s="112" t="s">
        <v>491</v>
      </c>
      <c r="B93" s="112" t="s">
        <v>520</v>
      </c>
      <c r="C93" s="112" t="s">
        <v>511</v>
      </c>
      <c r="D93" s="112" t="s">
        <v>98</v>
      </c>
      <c r="E93" s="112">
        <v>166670</v>
      </c>
      <c r="F93" s="112" t="s">
        <v>521</v>
      </c>
      <c r="G93" s="112" t="s">
        <v>522</v>
      </c>
      <c r="H93" s="112" t="s">
        <v>523</v>
      </c>
      <c r="K93" s="112" t="s">
        <v>102</v>
      </c>
      <c r="L93" s="112" t="s">
        <v>102</v>
      </c>
      <c r="M93" s="112" t="s">
        <v>524</v>
      </c>
      <c r="O93" s="112" t="s">
        <v>105</v>
      </c>
      <c r="P93" s="112">
        <v>65.819999999999993</v>
      </c>
      <c r="Q93" s="112" t="s">
        <v>118</v>
      </c>
    </row>
    <row r="94" spans="1:19" hidden="1">
      <c r="A94" s="112" t="s">
        <v>491</v>
      </c>
      <c r="B94" s="112" t="s">
        <v>500</v>
      </c>
      <c r="C94" s="112" t="s">
        <v>511</v>
      </c>
      <c r="D94" s="112" t="s">
        <v>98</v>
      </c>
      <c r="E94" s="112">
        <v>3896293</v>
      </c>
      <c r="F94" s="112" t="s">
        <v>525</v>
      </c>
      <c r="G94" s="112" t="s">
        <v>526</v>
      </c>
      <c r="H94" s="112" t="s">
        <v>527</v>
      </c>
      <c r="K94" s="112" t="s">
        <v>102</v>
      </c>
      <c r="L94" s="112" t="s">
        <v>102</v>
      </c>
      <c r="M94" s="112" t="s">
        <v>528</v>
      </c>
      <c r="N94" s="112" t="s">
        <v>138</v>
      </c>
      <c r="O94" s="112" t="s">
        <v>125</v>
      </c>
      <c r="P94" s="112">
        <v>23.07</v>
      </c>
      <c r="Q94" s="112" t="s">
        <v>118</v>
      </c>
    </row>
    <row r="95" spans="1:19">
      <c r="A95" s="111" t="s">
        <v>491</v>
      </c>
      <c r="B95" s="111" t="s">
        <v>505</v>
      </c>
      <c r="C95" s="111" t="s">
        <v>529</v>
      </c>
      <c r="D95" s="111" t="s">
        <v>98</v>
      </c>
      <c r="E95" s="111">
        <v>2679462</v>
      </c>
      <c r="F95" s="111" t="s">
        <v>507</v>
      </c>
      <c r="G95" s="111" t="s">
        <v>530</v>
      </c>
      <c r="H95" s="111" t="s">
        <v>531</v>
      </c>
      <c r="I95" s="111" t="s">
        <v>116</v>
      </c>
      <c r="J95" s="111" t="s">
        <v>116</v>
      </c>
      <c r="K95" s="111" t="s">
        <v>102</v>
      </c>
      <c r="L95" s="111" t="s">
        <v>102</v>
      </c>
      <c r="M95" s="111" t="s">
        <v>532</v>
      </c>
      <c r="N95" s="111"/>
      <c r="O95" s="111" t="s">
        <v>105</v>
      </c>
      <c r="P95" s="111">
        <v>121.32</v>
      </c>
      <c r="Q95" s="111">
        <v>121.32</v>
      </c>
      <c r="S95" s="123" t="s">
        <v>6181</v>
      </c>
    </row>
    <row r="96" spans="1:19" hidden="1">
      <c r="A96" s="112" t="s">
        <v>491</v>
      </c>
      <c r="B96" s="112" t="s">
        <v>500</v>
      </c>
      <c r="C96" s="112" t="s">
        <v>533</v>
      </c>
      <c r="D96" s="112" t="s">
        <v>98</v>
      </c>
      <c r="E96" s="112">
        <v>415725</v>
      </c>
      <c r="F96" s="112" t="s">
        <v>534</v>
      </c>
      <c r="G96" s="112" t="s">
        <v>535</v>
      </c>
      <c r="H96" s="112" t="s">
        <v>536</v>
      </c>
      <c r="K96" s="112" t="s">
        <v>102</v>
      </c>
      <c r="L96" s="112" t="s">
        <v>102</v>
      </c>
      <c r="M96" s="112" t="s">
        <v>537</v>
      </c>
      <c r="O96" s="112" t="s">
        <v>105</v>
      </c>
      <c r="P96" s="112">
        <v>39.42</v>
      </c>
      <c r="Q96" s="112" t="s">
        <v>118</v>
      </c>
      <c r="S96" s="123" t="s">
        <v>6179</v>
      </c>
    </row>
    <row r="97" spans="1:19" hidden="1">
      <c r="A97" s="112" t="s">
        <v>491</v>
      </c>
      <c r="B97" s="112" t="s">
        <v>520</v>
      </c>
      <c r="C97" s="112" t="s">
        <v>538</v>
      </c>
      <c r="D97" s="112" t="s">
        <v>98</v>
      </c>
      <c r="E97" s="112">
        <v>792665</v>
      </c>
      <c r="F97" s="112" t="s">
        <v>539</v>
      </c>
      <c r="G97" s="112" t="s">
        <v>540</v>
      </c>
      <c r="H97" s="112" t="s">
        <v>541</v>
      </c>
      <c r="I97" s="112" t="s">
        <v>132</v>
      </c>
      <c r="J97" s="112" t="s">
        <v>132</v>
      </c>
      <c r="K97" s="112" t="s">
        <v>102</v>
      </c>
      <c r="L97" s="112" t="s">
        <v>102</v>
      </c>
      <c r="M97" s="112" t="s">
        <v>542</v>
      </c>
      <c r="O97" s="112" t="s">
        <v>105</v>
      </c>
      <c r="P97" s="112">
        <v>71.95</v>
      </c>
      <c r="Q97" s="112" t="s">
        <v>118</v>
      </c>
    </row>
    <row r="98" spans="1:19" hidden="1">
      <c r="A98" s="112" t="s">
        <v>491</v>
      </c>
      <c r="B98" s="112" t="s">
        <v>500</v>
      </c>
      <c r="C98" s="112" t="s">
        <v>538</v>
      </c>
      <c r="D98" s="112" t="s">
        <v>98</v>
      </c>
      <c r="E98" s="112">
        <v>2850857</v>
      </c>
      <c r="F98" s="112" t="s">
        <v>539</v>
      </c>
      <c r="G98" s="112" t="s">
        <v>543</v>
      </c>
      <c r="H98" s="112" t="s">
        <v>544</v>
      </c>
      <c r="I98" s="112" t="s">
        <v>132</v>
      </c>
      <c r="J98" s="112" t="s">
        <v>132</v>
      </c>
      <c r="K98" s="112" t="s">
        <v>102</v>
      </c>
      <c r="L98" s="112" t="s">
        <v>102</v>
      </c>
      <c r="M98" s="112" t="s">
        <v>545</v>
      </c>
      <c r="O98" s="112" t="s">
        <v>105</v>
      </c>
      <c r="P98" s="112">
        <v>861.2</v>
      </c>
      <c r="Q98" s="112" t="s">
        <v>118</v>
      </c>
    </row>
    <row r="99" spans="1:19" hidden="1">
      <c r="A99" s="112" t="s">
        <v>491</v>
      </c>
      <c r="B99" s="112" t="s">
        <v>500</v>
      </c>
      <c r="C99" s="112" t="s">
        <v>538</v>
      </c>
      <c r="D99" s="112" t="s">
        <v>98</v>
      </c>
      <c r="E99" s="112">
        <v>1980040</v>
      </c>
      <c r="F99" s="112" t="s">
        <v>539</v>
      </c>
      <c r="G99" s="112" t="s">
        <v>546</v>
      </c>
      <c r="H99" s="112" t="s">
        <v>547</v>
      </c>
      <c r="K99" s="112" t="s">
        <v>102</v>
      </c>
      <c r="L99" s="112" t="s">
        <v>102</v>
      </c>
      <c r="M99" s="112" t="s">
        <v>548</v>
      </c>
      <c r="O99" s="112" t="s">
        <v>105</v>
      </c>
      <c r="P99" s="112">
        <v>3821.52</v>
      </c>
      <c r="Q99" s="112" t="s">
        <v>118</v>
      </c>
    </row>
    <row r="100" spans="1:19">
      <c r="A100" s="111" t="s">
        <v>491</v>
      </c>
      <c r="B100" s="111" t="s">
        <v>500</v>
      </c>
      <c r="C100" s="111" t="s">
        <v>549</v>
      </c>
      <c r="D100" s="111" t="s">
        <v>98</v>
      </c>
      <c r="E100" s="111">
        <v>3513480</v>
      </c>
      <c r="F100" s="111" t="s">
        <v>550</v>
      </c>
      <c r="G100" s="111" t="s">
        <v>551</v>
      </c>
      <c r="H100" s="111" t="s">
        <v>552</v>
      </c>
      <c r="I100" s="111"/>
      <c r="J100" s="111"/>
      <c r="K100" s="111" t="s">
        <v>102</v>
      </c>
      <c r="L100" s="111" t="s">
        <v>102</v>
      </c>
      <c r="M100" s="111" t="s">
        <v>553</v>
      </c>
      <c r="N100" s="111" t="s">
        <v>554</v>
      </c>
      <c r="O100" s="111" t="s">
        <v>125</v>
      </c>
      <c r="P100" s="111">
        <v>91.81</v>
      </c>
      <c r="Q100" s="111">
        <v>91.81</v>
      </c>
      <c r="S100" s="125" t="s">
        <v>6188</v>
      </c>
    </row>
    <row r="101" spans="1:19" hidden="1">
      <c r="A101" s="112" t="s">
        <v>491</v>
      </c>
      <c r="B101" s="112" t="s">
        <v>505</v>
      </c>
      <c r="C101" s="112" t="s">
        <v>555</v>
      </c>
      <c r="D101" s="112" t="s">
        <v>98</v>
      </c>
      <c r="E101" s="112">
        <v>296202</v>
      </c>
      <c r="F101" s="112" t="s">
        <v>556</v>
      </c>
      <c r="G101" s="112" t="s">
        <v>557</v>
      </c>
      <c r="H101" s="112" t="s">
        <v>558</v>
      </c>
      <c r="J101" s="112" t="s">
        <v>132</v>
      </c>
      <c r="K101" s="112" t="s">
        <v>102</v>
      </c>
      <c r="L101" s="112" t="s">
        <v>102</v>
      </c>
      <c r="M101" s="112" t="s">
        <v>313</v>
      </c>
      <c r="O101" s="112" t="s">
        <v>105</v>
      </c>
      <c r="P101" s="112">
        <v>215.8</v>
      </c>
      <c r="Q101" s="112" t="s">
        <v>118</v>
      </c>
    </row>
    <row r="102" spans="1:19" hidden="1">
      <c r="A102" s="112" t="s">
        <v>491</v>
      </c>
      <c r="B102" s="112" t="s">
        <v>559</v>
      </c>
      <c r="C102" s="112" t="s">
        <v>555</v>
      </c>
      <c r="D102" s="112" t="s">
        <v>98</v>
      </c>
      <c r="E102" s="112">
        <v>2262079</v>
      </c>
      <c r="F102" s="112" t="s">
        <v>560</v>
      </c>
      <c r="G102" s="112" t="s">
        <v>561</v>
      </c>
      <c r="H102" s="112" t="s">
        <v>562</v>
      </c>
      <c r="J102" s="112" t="s">
        <v>132</v>
      </c>
      <c r="K102" s="112" t="s">
        <v>102</v>
      </c>
      <c r="L102" s="112" t="s">
        <v>102</v>
      </c>
      <c r="M102" s="112" t="s">
        <v>563</v>
      </c>
      <c r="N102" s="112" t="s">
        <v>564</v>
      </c>
      <c r="O102" s="112" t="s">
        <v>105</v>
      </c>
      <c r="P102" s="112">
        <v>2786.98</v>
      </c>
      <c r="Q102" s="112" t="s">
        <v>118</v>
      </c>
    </row>
    <row r="103" spans="1:19" hidden="1">
      <c r="A103" s="112" t="s">
        <v>491</v>
      </c>
      <c r="B103" s="112" t="s">
        <v>565</v>
      </c>
      <c r="C103" s="112" t="s">
        <v>555</v>
      </c>
      <c r="D103" s="112" t="s">
        <v>98</v>
      </c>
      <c r="E103" s="112">
        <v>2749869</v>
      </c>
      <c r="F103" s="112" t="s">
        <v>556</v>
      </c>
      <c r="G103" s="112" t="s">
        <v>566</v>
      </c>
      <c r="H103" s="112" t="s">
        <v>567</v>
      </c>
      <c r="I103" s="112" t="s">
        <v>115</v>
      </c>
      <c r="J103" s="112" t="s">
        <v>116</v>
      </c>
      <c r="K103" s="112" t="s">
        <v>102</v>
      </c>
      <c r="L103" s="112" t="s">
        <v>102</v>
      </c>
      <c r="M103" s="112" t="s">
        <v>338</v>
      </c>
      <c r="N103" s="112" t="s">
        <v>568</v>
      </c>
      <c r="O103" s="112" t="s">
        <v>105</v>
      </c>
      <c r="P103" s="112">
        <v>7231.07</v>
      </c>
      <c r="Q103" s="112" t="s">
        <v>118</v>
      </c>
    </row>
    <row r="104" spans="1:19" hidden="1">
      <c r="A104" s="112" t="s">
        <v>491</v>
      </c>
      <c r="B104" s="112" t="s">
        <v>569</v>
      </c>
      <c r="C104" s="112" t="s">
        <v>555</v>
      </c>
      <c r="D104" s="112" t="s">
        <v>98</v>
      </c>
      <c r="E104" s="112">
        <v>2747962</v>
      </c>
      <c r="F104" s="112" t="s">
        <v>556</v>
      </c>
      <c r="G104" s="112" t="s">
        <v>570</v>
      </c>
      <c r="H104" s="112" t="s">
        <v>571</v>
      </c>
      <c r="I104" s="112" t="s">
        <v>115</v>
      </c>
      <c r="J104" s="112" t="s">
        <v>116</v>
      </c>
      <c r="K104" s="112" t="s">
        <v>102</v>
      </c>
      <c r="L104" s="112" t="s">
        <v>102</v>
      </c>
      <c r="M104" s="112" t="s">
        <v>572</v>
      </c>
      <c r="N104" s="112" t="s">
        <v>568</v>
      </c>
      <c r="O104" s="112" t="s">
        <v>105</v>
      </c>
      <c r="P104" s="112">
        <v>181.56</v>
      </c>
      <c r="Q104" s="112" t="s">
        <v>118</v>
      </c>
    </row>
    <row r="105" spans="1:19" hidden="1">
      <c r="A105" s="112" t="s">
        <v>491</v>
      </c>
      <c r="B105" s="112" t="s">
        <v>569</v>
      </c>
      <c r="C105" s="112" t="s">
        <v>555</v>
      </c>
      <c r="D105" s="112" t="s">
        <v>98</v>
      </c>
      <c r="E105" s="112">
        <v>2261204</v>
      </c>
      <c r="F105" s="112" t="s">
        <v>573</v>
      </c>
      <c r="G105" s="112" t="s">
        <v>574</v>
      </c>
      <c r="H105" s="112" t="s">
        <v>575</v>
      </c>
      <c r="I105" s="112" t="s">
        <v>115</v>
      </c>
      <c r="J105" s="112" t="s">
        <v>116</v>
      </c>
      <c r="K105" s="112" t="s">
        <v>102</v>
      </c>
      <c r="L105" s="112" t="s">
        <v>102</v>
      </c>
      <c r="M105" s="112" t="s">
        <v>576</v>
      </c>
      <c r="N105" s="112" t="s">
        <v>568</v>
      </c>
      <c r="O105" s="112" t="s">
        <v>105</v>
      </c>
      <c r="P105" s="112">
        <v>825.69</v>
      </c>
      <c r="Q105" s="112" t="s">
        <v>118</v>
      </c>
    </row>
    <row r="106" spans="1:19" hidden="1">
      <c r="A106" s="112" t="s">
        <v>491</v>
      </c>
      <c r="B106" s="112" t="s">
        <v>569</v>
      </c>
      <c r="C106" s="112" t="s">
        <v>555</v>
      </c>
      <c r="D106" s="112" t="s">
        <v>98</v>
      </c>
      <c r="E106" s="112">
        <v>2748044</v>
      </c>
      <c r="F106" s="112" t="s">
        <v>556</v>
      </c>
      <c r="G106" s="112" t="s">
        <v>577</v>
      </c>
      <c r="H106" s="112" t="s">
        <v>578</v>
      </c>
      <c r="I106" s="112" t="s">
        <v>115</v>
      </c>
      <c r="J106" s="112" t="s">
        <v>116</v>
      </c>
      <c r="K106" s="112" t="s">
        <v>102</v>
      </c>
      <c r="L106" s="112" t="s">
        <v>102</v>
      </c>
      <c r="M106" s="112" t="s">
        <v>572</v>
      </c>
      <c r="N106" s="112" t="s">
        <v>568</v>
      </c>
      <c r="O106" s="112" t="s">
        <v>105</v>
      </c>
      <c r="P106" s="112">
        <v>32.03</v>
      </c>
      <c r="Q106" s="112" t="s">
        <v>118</v>
      </c>
    </row>
    <row r="107" spans="1:19" hidden="1">
      <c r="A107" s="112" t="s">
        <v>491</v>
      </c>
      <c r="B107" s="112" t="s">
        <v>569</v>
      </c>
      <c r="C107" s="112" t="s">
        <v>555</v>
      </c>
      <c r="D107" s="112" t="s">
        <v>98</v>
      </c>
      <c r="E107" s="112">
        <v>2746899</v>
      </c>
      <c r="F107" s="112" t="s">
        <v>556</v>
      </c>
      <c r="G107" s="112" t="s">
        <v>579</v>
      </c>
      <c r="H107" s="112" t="s">
        <v>580</v>
      </c>
      <c r="I107" s="112" t="s">
        <v>115</v>
      </c>
      <c r="J107" s="112" t="s">
        <v>116</v>
      </c>
      <c r="K107" s="112" t="s">
        <v>102</v>
      </c>
      <c r="L107" s="112" t="s">
        <v>102</v>
      </c>
      <c r="M107" s="112" t="s">
        <v>572</v>
      </c>
      <c r="N107" s="112" t="s">
        <v>568</v>
      </c>
      <c r="O107" s="112" t="s">
        <v>105</v>
      </c>
      <c r="P107" s="112">
        <v>30.82</v>
      </c>
      <c r="Q107" s="112" t="s">
        <v>118</v>
      </c>
    </row>
    <row r="108" spans="1:19" hidden="1">
      <c r="A108" s="112" t="s">
        <v>491</v>
      </c>
      <c r="B108" s="112" t="s">
        <v>505</v>
      </c>
      <c r="C108" s="112" t="s">
        <v>555</v>
      </c>
      <c r="D108" s="112" t="s">
        <v>98</v>
      </c>
      <c r="E108" s="112">
        <v>6434845</v>
      </c>
      <c r="F108" s="112" t="s">
        <v>556</v>
      </c>
      <c r="G108" s="112" t="s">
        <v>581</v>
      </c>
      <c r="H108" s="112" t="s">
        <v>582</v>
      </c>
      <c r="I108" s="112" t="s">
        <v>115</v>
      </c>
      <c r="J108" s="112" t="s">
        <v>116</v>
      </c>
      <c r="K108" s="112" t="s">
        <v>102</v>
      </c>
      <c r="L108" s="112" t="s">
        <v>102</v>
      </c>
      <c r="M108" s="112" t="s">
        <v>583</v>
      </c>
      <c r="N108" s="112" t="s">
        <v>568</v>
      </c>
      <c r="O108" s="112" t="s">
        <v>105</v>
      </c>
      <c r="P108" s="112">
        <v>788.79</v>
      </c>
      <c r="Q108" s="112" t="s">
        <v>118</v>
      </c>
    </row>
    <row r="109" spans="1:19" hidden="1">
      <c r="A109" s="112" t="s">
        <v>491</v>
      </c>
      <c r="B109" s="112" t="s">
        <v>505</v>
      </c>
      <c r="C109" s="112" t="s">
        <v>555</v>
      </c>
      <c r="D109" s="112" t="s">
        <v>98</v>
      </c>
      <c r="E109" s="112">
        <v>2280659</v>
      </c>
      <c r="F109" s="112" t="s">
        <v>556</v>
      </c>
      <c r="G109" s="112" t="s">
        <v>584</v>
      </c>
      <c r="H109" s="112" t="s">
        <v>585</v>
      </c>
      <c r="I109" s="112" t="s">
        <v>115</v>
      </c>
      <c r="J109" s="112" t="s">
        <v>116</v>
      </c>
      <c r="K109" s="112" t="s">
        <v>102</v>
      </c>
      <c r="L109" s="112" t="s">
        <v>102</v>
      </c>
      <c r="M109" s="112" t="s">
        <v>586</v>
      </c>
      <c r="N109" s="112" t="s">
        <v>568</v>
      </c>
      <c r="O109" s="112" t="s">
        <v>105</v>
      </c>
      <c r="P109" s="112">
        <v>6221.86</v>
      </c>
      <c r="Q109" s="112" t="s">
        <v>118</v>
      </c>
    </row>
    <row r="110" spans="1:19" hidden="1">
      <c r="A110" s="112" t="s">
        <v>491</v>
      </c>
      <c r="B110" s="112" t="s">
        <v>505</v>
      </c>
      <c r="C110" s="112" t="s">
        <v>555</v>
      </c>
      <c r="D110" s="112" t="s">
        <v>98</v>
      </c>
      <c r="E110" s="112">
        <v>384966</v>
      </c>
      <c r="F110" s="112" t="s">
        <v>556</v>
      </c>
      <c r="G110" s="112" t="s">
        <v>587</v>
      </c>
      <c r="H110" s="112" t="s">
        <v>588</v>
      </c>
      <c r="I110" s="112" t="s">
        <v>115</v>
      </c>
      <c r="J110" s="112" t="s">
        <v>116</v>
      </c>
      <c r="K110" s="112" t="s">
        <v>102</v>
      </c>
      <c r="L110" s="112" t="s">
        <v>102</v>
      </c>
      <c r="M110" s="112" t="s">
        <v>589</v>
      </c>
      <c r="N110" s="112" t="s">
        <v>568</v>
      </c>
      <c r="O110" s="112" t="s">
        <v>105</v>
      </c>
      <c r="P110" s="112">
        <v>3018.78</v>
      </c>
      <c r="Q110" s="112" t="s">
        <v>118</v>
      </c>
    </row>
    <row r="111" spans="1:19" hidden="1">
      <c r="A111" s="112" t="s">
        <v>491</v>
      </c>
      <c r="B111" s="112" t="s">
        <v>505</v>
      </c>
      <c r="C111" s="112" t="s">
        <v>555</v>
      </c>
      <c r="D111" s="112" t="s">
        <v>98</v>
      </c>
      <c r="E111" s="112">
        <v>1813971</v>
      </c>
      <c r="F111" s="112" t="s">
        <v>556</v>
      </c>
      <c r="G111" s="112" t="s">
        <v>590</v>
      </c>
      <c r="H111" s="112" t="s">
        <v>591</v>
      </c>
      <c r="I111" s="112" t="s">
        <v>115</v>
      </c>
      <c r="J111" s="112" t="s">
        <v>116</v>
      </c>
      <c r="K111" s="112" t="s">
        <v>102</v>
      </c>
      <c r="L111" s="112" t="s">
        <v>102</v>
      </c>
      <c r="M111" s="112" t="s">
        <v>592</v>
      </c>
      <c r="N111" s="112" t="s">
        <v>568</v>
      </c>
      <c r="O111" s="112" t="s">
        <v>105</v>
      </c>
      <c r="P111" s="112">
        <v>507.59</v>
      </c>
      <c r="Q111" s="112" t="s">
        <v>118</v>
      </c>
    </row>
    <row r="112" spans="1:19" hidden="1">
      <c r="A112" s="112" t="s">
        <v>491</v>
      </c>
      <c r="B112" s="112" t="s">
        <v>593</v>
      </c>
      <c r="C112" s="112" t="s">
        <v>555</v>
      </c>
      <c r="D112" s="112" t="s">
        <v>98</v>
      </c>
      <c r="E112" s="112">
        <v>2748549</v>
      </c>
      <c r="F112" s="112" t="s">
        <v>556</v>
      </c>
      <c r="G112" s="112" t="s">
        <v>594</v>
      </c>
      <c r="H112" s="112" t="s">
        <v>595</v>
      </c>
      <c r="I112" s="112" t="s">
        <v>116</v>
      </c>
      <c r="J112" s="112" t="s">
        <v>116</v>
      </c>
      <c r="K112" s="112" t="s">
        <v>102</v>
      </c>
      <c r="L112" s="112" t="s">
        <v>102</v>
      </c>
      <c r="M112" s="112" t="s">
        <v>596</v>
      </c>
      <c r="O112" s="112" t="s">
        <v>105</v>
      </c>
      <c r="P112" s="112">
        <v>957.54</v>
      </c>
      <c r="Q112" s="112" t="s">
        <v>118</v>
      </c>
    </row>
    <row r="113" spans="1:19" hidden="1">
      <c r="A113" s="112" t="s">
        <v>491</v>
      </c>
      <c r="B113" s="112" t="s">
        <v>593</v>
      </c>
      <c r="C113" s="112" t="s">
        <v>555</v>
      </c>
      <c r="D113" s="112" t="s">
        <v>98</v>
      </c>
      <c r="E113" s="112">
        <v>2840130</v>
      </c>
      <c r="F113" s="112" t="s">
        <v>597</v>
      </c>
      <c r="G113" s="112" t="s">
        <v>598</v>
      </c>
      <c r="H113" s="112" t="s">
        <v>599</v>
      </c>
      <c r="I113" s="112" t="s">
        <v>116</v>
      </c>
      <c r="J113" s="112" t="s">
        <v>116</v>
      </c>
      <c r="K113" s="112" t="s">
        <v>102</v>
      </c>
      <c r="L113" s="112" t="s">
        <v>102</v>
      </c>
      <c r="M113" s="112" t="s">
        <v>600</v>
      </c>
      <c r="O113" s="112" t="s">
        <v>105</v>
      </c>
      <c r="P113" s="112">
        <v>4467.53</v>
      </c>
      <c r="Q113" s="112" t="s">
        <v>118</v>
      </c>
    </row>
    <row r="114" spans="1:19" hidden="1">
      <c r="A114" s="112" t="s">
        <v>491</v>
      </c>
      <c r="B114" s="112" t="s">
        <v>601</v>
      </c>
      <c r="C114" s="112" t="s">
        <v>555</v>
      </c>
      <c r="D114" s="112" t="s">
        <v>98</v>
      </c>
      <c r="E114" s="112">
        <v>2261782</v>
      </c>
      <c r="F114" s="112" t="s">
        <v>602</v>
      </c>
      <c r="G114" s="112" t="s">
        <v>603</v>
      </c>
      <c r="H114" s="112" t="s">
        <v>604</v>
      </c>
      <c r="I114" s="112" t="s">
        <v>116</v>
      </c>
      <c r="J114" s="112" t="s">
        <v>116</v>
      </c>
      <c r="K114" s="112" t="s">
        <v>102</v>
      </c>
      <c r="L114" s="112" t="s">
        <v>102</v>
      </c>
      <c r="M114" s="112" t="s">
        <v>605</v>
      </c>
      <c r="O114" s="112" t="s">
        <v>105</v>
      </c>
      <c r="P114" s="112">
        <v>68.459999999999994</v>
      </c>
      <c r="Q114" s="112" t="s">
        <v>118</v>
      </c>
    </row>
    <row r="115" spans="1:19" hidden="1">
      <c r="A115" s="112" t="s">
        <v>491</v>
      </c>
      <c r="B115" s="112" t="s">
        <v>606</v>
      </c>
      <c r="C115" s="112" t="s">
        <v>555</v>
      </c>
      <c r="D115" s="112" t="s">
        <v>98</v>
      </c>
      <c r="E115" s="112">
        <v>2279933</v>
      </c>
      <c r="F115" s="112" t="s">
        <v>602</v>
      </c>
      <c r="G115" s="112" t="s">
        <v>607</v>
      </c>
      <c r="H115" s="112" t="s">
        <v>608</v>
      </c>
      <c r="I115" s="112" t="s">
        <v>116</v>
      </c>
      <c r="J115" s="112" t="s">
        <v>116</v>
      </c>
      <c r="K115" s="112" t="s">
        <v>102</v>
      </c>
      <c r="L115" s="112" t="s">
        <v>102</v>
      </c>
      <c r="M115" s="112" t="s">
        <v>605</v>
      </c>
      <c r="O115" s="112" t="s">
        <v>105</v>
      </c>
      <c r="P115" s="112">
        <v>35.15</v>
      </c>
      <c r="Q115" s="112" t="s">
        <v>118</v>
      </c>
    </row>
    <row r="116" spans="1:19" hidden="1">
      <c r="A116" s="112" t="s">
        <v>491</v>
      </c>
      <c r="B116" s="112" t="s">
        <v>505</v>
      </c>
      <c r="C116" s="112" t="s">
        <v>555</v>
      </c>
      <c r="D116" s="112" t="s">
        <v>98</v>
      </c>
      <c r="E116" s="112">
        <v>2749794</v>
      </c>
      <c r="F116" s="112" t="s">
        <v>556</v>
      </c>
      <c r="G116" s="112" t="s">
        <v>609</v>
      </c>
      <c r="H116" s="112" t="s">
        <v>610</v>
      </c>
      <c r="I116" s="112" t="s">
        <v>116</v>
      </c>
      <c r="J116" s="112" t="s">
        <v>116</v>
      </c>
      <c r="K116" s="112" t="s">
        <v>102</v>
      </c>
      <c r="L116" s="112" t="s">
        <v>102</v>
      </c>
      <c r="M116" s="112" t="s">
        <v>611</v>
      </c>
      <c r="O116" s="112" t="s">
        <v>105</v>
      </c>
      <c r="P116" s="112">
        <v>2250.06</v>
      </c>
      <c r="Q116" s="112" t="s">
        <v>118</v>
      </c>
    </row>
    <row r="117" spans="1:19" hidden="1">
      <c r="A117" s="112" t="s">
        <v>491</v>
      </c>
      <c r="B117" s="112" t="s">
        <v>505</v>
      </c>
      <c r="C117" s="112" t="s">
        <v>555</v>
      </c>
      <c r="D117" s="112" t="s">
        <v>98</v>
      </c>
      <c r="E117" s="112">
        <v>2327716</v>
      </c>
      <c r="F117" s="112" t="s">
        <v>556</v>
      </c>
      <c r="G117" s="112" t="s">
        <v>612</v>
      </c>
      <c r="H117" s="112" t="s">
        <v>613</v>
      </c>
      <c r="I117" s="112" t="s">
        <v>116</v>
      </c>
      <c r="J117" s="112" t="s">
        <v>116</v>
      </c>
      <c r="K117" s="112" t="s">
        <v>102</v>
      </c>
      <c r="L117" s="112" t="s">
        <v>102</v>
      </c>
      <c r="M117" s="112" t="s">
        <v>614</v>
      </c>
      <c r="O117" s="112" t="s">
        <v>105</v>
      </c>
      <c r="P117" s="112">
        <v>2114.39</v>
      </c>
      <c r="Q117" s="112" t="s">
        <v>118</v>
      </c>
    </row>
    <row r="118" spans="1:19" hidden="1">
      <c r="A118" s="112" t="s">
        <v>491</v>
      </c>
      <c r="B118" s="112" t="s">
        <v>615</v>
      </c>
      <c r="C118" s="112" t="s">
        <v>555</v>
      </c>
      <c r="D118" s="112" t="s">
        <v>98</v>
      </c>
      <c r="E118" s="112">
        <v>4977383</v>
      </c>
      <c r="F118" s="112" t="s">
        <v>556</v>
      </c>
      <c r="G118" s="112" t="s">
        <v>616</v>
      </c>
      <c r="H118" s="112" t="s">
        <v>617</v>
      </c>
      <c r="I118" s="112" t="s">
        <v>116</v>
      </c>
      <c r="J118" s="112" t="s">
        <v>116</v>
      </c>
      <c r="K118" s="112" t="s">
        <v>102</v>
      </c>
      <c r="L118" s="112" t="s">
        <v>102</v>
      </c>
      <c r="M118" s="112" t="s">
        <v>618</v>
      </c>
      <c r="O118" s="112" t="s">
        <v>125</v>
      </c>
      <c r="P118" s="112">
        <v>1063.6400000000001</v>
      </c>
      <c r="Q118" s="112" t="s">
        <v>118</v>
      </c>
    </row>
    <row r="119" spans="1:19" hidden="1">
      <c r="A119" s="112" t="s">
        <v>491</v>
      </c>
      <c r="B119" s="112" t="s">
        <v>559</v>
      </c>
      <c r="C119" s="112" t="s">
        <v>555</v>
      </c>
      <c r="D119" s="112" t="s">
        <v>98</v>
      </c>
      <c r="E119" s="112">
        <v>3880913</v>
      </c>
      <c r="F119" s="112" t="s">
        <v>556</v>
      </c>
      <c r="G119" s="112" t="s">
        <v>619</v>
      </c>
      <c r="H119" s="112" t="s">
        <v>620</v>
      </c>
      <c r="K119" s="112" t="s">
        <v>102</v>
      </c>
      <c r="L119" s="112" t="s">
        <v>102</v>
      </c>
      <c r="M119" s="112" t="s">
        <v>621</v>
      </c>
      <c r="N119" s="112" t="s">
        <v>138</v>
      </c>
      <c r="O119" s="112" t="s">
        <v>105</v>
      </c>
      <c r="P119" s="112">
        <v>262.08</v>
      </c>
      <c r="Q119" s="112" t="s">
        <v>118</v>
      </c>
    </row>
    <row r="120" spans="1:19" hidden="1">
      <c r="A120" s="112" t="s">
        <v>491</v>
      </c>
      <c r="B120" s="112" t="s">
        <v>559</v>
      </c>
      <c r="C120" s="112" t="s">
        <v>555</v>
      </c>
      <c r="D120" s="112" t="s">
        <v>98</v>
      </c>
      <c r="E120" s="112">
        <v>3880830</v>
      </c>
      <c r="F120" s="112" t="s">
        <v>556</v>
      </c>
      <c r="G120" s="112" t="s">
        <v>622</v>
      </c>
      <c r="H120" s="112" t="s">
        <v>623</v>
      </c>
      <c r="K120" s="112" t="s">
        <v>102</v>
      </c>
      <c r="L120" s="112" t="s">
        <v>102</v>
      </c>
      <c r="M120" s="112" t="s">
        <v>624</v>
      </c>
      <c r="N120" s="112" t="s">
        <v>138</v>
      </c>
      <c r="O120" s="112" t="s">
        <v>105</v>
      </c>
      <c r="P120" s="112">
        <v>258.12</v>
      </c>
      <c r="Q120" s="112" t="s">
        <v>118</v>
      </c>
    </row>
    <row r="121" spans="1:19" hidden="1">
      <c r="A121" s="112" t="s">
        <v>491</v>
      </c>
      <c r="B121" s="112" t="s">
        <v>559</v>
      </c>
      <c r="C121" s="112" t="s">
        <v>555</v>
      </c>
      <c r="D121" s="112" t="s">
        <v>98</v>
      </c>
      <c r="E121" s="112">
        <v>3880992</v>
      </c>
      <c r="F121" s="112" t="s">
        <v>560</v>
      </c>
      <c r="G121" s="112" t="s">
        <v>625</v>
      </c>
      <c r="H121" s="112" t="s">
        <v>626</v>
      </c>
      <c r="K121" s="112" t="s">
        <v>102</v>
      </c>
      <c r="L121" s="112" t="s">
        <v>102</v>
      </c>
      <c r="M121" s="112" t="s">
        <v>627</v>
      </c>
      <c r="N121" s="112" t="s">
        <v>138</v>
      </c>
      <c r="O121" s="112" t="s">
        <v>105</v>
      </c>
      <c r="P121" s="112">
        <v>95.92</v>
      </c>
      <c r="Q121" s="112" t="s">
        <v>118</v>
      </c>
    </row>
    <row r="122" spans="1:19" hidden="1">
      <c r="A122" s="112" t="s">
        <v>491</v>
      </c>
      <c r="B122" s="112" t="s">
        <v>500</v>
      </c>
      <c r="C122" s="112" t="s">
        <v>555</v>
      </c>
      <c r="D122" s="112" t="s">
        <v>98</v>
      </c>
      <c r="E122" s="112">
        <v>5054566</v>
      </c>
      <c r="F122" s="112" t="s">
        <v>556</v>
      </c>
      <c r="G122" s="112" t="s">
        <v>628</v>
      </c>
      <c r="H122" s="112" t="s">
        <v>629</v>
      </c>
      <c r="K122" s="112" t="s">
        <v>102</v>
      </c>
      <c r="L122" s="112" t="s">
        <v>102</v>
      </c>
      <c r="M122" s="112" t="s">
        <v>630</v>
      </c>
      <c r="N122" s="112" t="s">
        <v>138</v>
      </c>
      <c r="O122" s="112" t="s">
        <v>105</v>
      </c>
      <c r="P122" s="112">
        <v>1160.24</v>
      </c>
      <c r="Q122" s="112" t="s">
        <v>118</v>
      </c>
    </row>
    <row r="123" spans="1:19">
      <c r="A123" s="111" t="s">
        <v>491</v>
      </c>
      <c r="B123" s="111" t="s">
        <v>631</v>
      </c>
      <c r="C123" s="111" t="s">
        <v>632</v>
      </c>
      <c r="D123" s="111" t="s">
        <v>98</v>
      </c>
      <c r="E123" s="111">
        <v>3483989</v>
      </c>
      <c r="F123" s="111" t="s">
        <v>633</v>
      </c>
      <c r="G123" s="111" t="s">
        <v>634</v>
      </c>
      <c r="H123" s="111" t="s">
        <v>635</v>
      </c>
      <c r="I123" s="111" t="s">
        <v>116</v>
      </c>
      <c r="J123" s="111" t="s">
        <v>116</v>
      </c>
      <c r="K123" s="111" t="s">
        <v>102</v>
      </c>
      <c r="L123" s="111" t="s">
        <v>102</v>
      </c>
      <c r="M123" s="111" t="s">
        <v>636</v>
      </c>
      <c r="N123" s="111"/>
      <c r="O123" s="111" t="s">
        <v>105</v>
      </c>
      <c r="P123" s="111">
        <v>131.97</v>
      </c>
      <c r="Q123" s="111">
        <v>131.97</v>
      </c>
      <c r="S123" s="123" t="s">
        <v>6182</v>
      </c>
    </row>
    <row r="124" spans="1:19">
      <c r="A124" s="111" t="s">
        <v>491</v>
      </c>
      <c r="B124" s="111" t="s">
        <v>631</v>
      </c>
      <c r="C124" s="111" t="s">
        <v>632</v>
      </c>
      <c r="D124" s="111" t="s">
        <v>98</v>
      </c>
      <c r="E124" s="111">
        <v>3485208</v>
      </c>
      <c r="F124" s="111" t="s">
        <v>633</v>
      </c>
      <c r="G124" s="111" t="s">
        <v>637</v>
      </c>
      <c r="H124" s="111" t="s">
        <v>638</v>
      </c>
      <c r="I124" s="111"/>
      <c r="J124" s="111"/>
      <c r="K124" s="111" t="s">
        <v>102</v>
      </c>
      <c r="L124" s="111" t="s">
        <v>102</v>
      </c>
      <c r="M124" s="111" t="s">
        <v>636</v>
      </c>
      <c r="N124" s="111"/>
      <c r="O124" s="111" t="s">
        <v>105</v>
      </c>
      <c r="P124" s="111">
        <v>33.200000000000003</v>
      </c>
      <c r="Q124" s="111">
        <v>33.200000000000003</v>
      </c>
      <c r="S124" s="123" t="s">
        <v>6182</v>
      </c>
    </row>
    <row r="125" spans="1:19">
      <c r="A125" s="111" t="s">
        <v>491</v>
      </c>
      <c r="B125" s="111" t="s">
        <v>631</v>
      </c>
      <c r="C125" s="111" t="s">
        <v>632</v>
      </c>
      <c r="D125" s="111" t="s">
        <v>98</v>
      </c>
      <c r="E125" s="111">
        <v>3811510</v>
      </c>
      <c r="F125" s="111" t="s">
        <v>639</v>
      </c>
      <c r="G125" s="111" t="s">
        <v>640</v>
      </c>
      <c r="H125" s="111" t="s">
        <v>641</v>
      </c>
      <c r="I125" s="111"/>
      <c r="J125" s="111"/>
      <c r="K125" s="111" t="s">
        <v>102</v>
      </c>
      <c r="L125" s="111" t="s">
        <v>102</v>
      </c>
      <c r="M125" s="111" t="s">
        <v>179</v>
      </c>
      <c r="N125" s="111"/>
      <c r="O125" s="111" t="s">
        <v>105</v>
      </c>
      <c r="P125" s="111">
        <v>1232.92</v>
      </c>
      <c r="Q125" s="111">
        <v>1232.92</v>
      </c>
      <c r="S125" s="123" t="s">
        <v>6182</v>
      </c>
    </row>
    <row r="126" spans="1:19" hidden="1">
      <c r="A126" s="112" t="s">
        <v>491</v>
      </c>
      <c r="B126" s="112" t="s">
        <v>642</v>
      </c>
      <c r="C126" s="112" t="s">
        <v>404</v>
      </c>
      <c r="D126" s="112" t="s">
        <v>98</v>
      </c>
      <c r="E126" s="112">
        <v>7865288</v>
      </c>
      <c r="F126" s="112" t="s">
        <v>643</v>
      </c>
      <c r="G126" s="112" t="s">
        <v>644</v>
      </c>
      <c r="H126" s="112" t="s">
        <v>645</v>
      </c>
      <c r="I126" s="112" t="s">
        <v>131</v>
      </c>
      <c r="J126" s="112" t="s">
        <v>116</v>
      </c>
      <c r="K126" s="112" t="s">
        <v>102</v>
      </c>
      <c r="L126" s="112" t="s">
        <v>102</v>
      </c>
      <c r="M126" s="112" t="s">
        <v>553</v>
      </c>
      <c r="O126" s="112" t="s">
        <v>105</v>
      </c>
      <c r="P126" s="112">
        <v>44842.17</v>
      </c>
      <c r="Q126" s="112" t="s">
        <v>118</v>
      </c>
    </row>
    <row r="127" spans="1:19" hidden="1">
      <c r="A127" s="112" t="s">
        <v>491</v>
      </c>
      <c r="B127" s="112" t="s">
        <v>559</v>
      </c>
      <c r="C127" s="112" t="s">
        <v>404</v>
      </c>
      <c r="D127" s="112" t="s">
        <v>98</v>
      </c>
      <c r="E127" s="112">
        <v>2821411</v>
      </c>
      <c r="F127" s="112" t="s">
        <v>646</v>
      </c>
      <c r="G127" s="112" t="s">
        <v>647</v>
      </c>
      <c r="H127" s="112" t="s">
        <v>648</v>
      </c>
      <c r="I127" s="112" t="s">
        <v>116</v>
      </c>
      <c r="J127" s="112" t="s">
        <v>116</v>
      </c>
      <c r="K127" s="112" t="s">
        <v>102</v>
      </c>
      <c r="L127" s="112" t="s">
        <v>102</v>
      </c>
      <c r="M127" s="112" t="s">
        <v>649</v>
      </c>
      <c r="O127" s="112" t="s">
        <v>105</v>
      </c>
      <c r="P127" s="112">
        <v>209.54</v>
      </c>
      <c r="Q127" s="112" t="s">
        <v>118</v>
      </c>
    </row>
    <row r="128" spans="1:19" hidden="1">
      <c r="A128" s="112" t="s">
        <v>491</v>
      </c>
      <c r="B128" s="112" t="s">
        <v>500</v>
      </c>
      <c r="C128" s="112" t="s">
        <v>650</v>
      </c>
      <c r="D128" s="112" t="s">
        <v>98</v>
      </c>
      <c r="E128" s="112">
        <v>5304490</v>
      </c>
      <c r="F128" s="112" t="s">
        <v>651</v>
      </c>
      <c r="G128" s="112" t="s">
        <v>652</v>
      </c>
      <c r="H128" s="112" t="s">
        <v>653</v>
      </c>
      <c r="I128" s="112" t="s">
        <v>116</v>
      </c>
      <c r="J128" s="112" t="s">
        <v>116</v>
      </c>
      <c r="K128" s="112" t="s">
        <v>102</v>
      </c>
      <c r="L128" s="112" t="s">
        <v>102</v>
      </c>
      <c r="M128" s="112" t="s">
        <v>179</v>
      </c>
      <c r="O128" s="112" t="s">
        <v>105</v>
      </c>
      <c r="P128" s="112">
        <v>448.56</v>
      </c>
      <c r="Q128" s="112" t="s">
        <v>118</v>
      </c>
    </row>
    <row r="129" spans="1:17" hidden="1">
      <c r="A129" s="112" t="s">
        <v>491</v>
      </c>
      <c r="B129" s="112" t="s">
        <v>500</v>
      </c>
      <c r="C129" s="112" t="s">
        <v>650</v>
      </c>
      <c r="D129" s="112" t="s">
        <v>98</v>
      </c>
      <c r="E129" s="112">
        <v>2765832</v>
      </c>
      <c r="F129" s="112" t="s">
        <v>651</v>
      </c>
      <c r="G129" s="112" t="s">
        <v>654</v>
      </c>
      <c r="H129" s="112" t="s">
        <v>655</v>
      </c>
      <c r="K129" s="112" t="s">
        <v>102</v>
      </c>
      <c r="L129" s="112" t="s">
        <v>102</v>
      </c>
      <c r="M129" s="112" t="s">
        <v>656</v>
      </c>
      <c r="O129" s="112" t="s">
        <v>657</v>
      </c>
      <c r="P129" s="112">
        <v>495.61</v>
      </c>
      <c r="Q129" s="112" t="s">
        <v>118</v>
      </c>
    </row>
    <row r="130" spans="1:17" hidden="1">
      <c r="A130" s="112" t="s">
        <v>491</v>
      </c>
      <c r="B130" s="112" t="s">
        <v>500</v>
      </c>
      <c r="C130" s="112" t="s">
        <v>650</v>
      </c>
      <c r="D130" s="112" t="s">
        <v>98</v>
      </c>
      <c r="E130" s="112">
        <v>8721690</v>
      </c>
      <c r="F130" s="112" t="s">
        <v>651</v>
      </c>
      <c r="G130" s="112" t="s">
        <v>658</v>
      </c>
      <c r="H130" s="112" t="s">
        <v>659</v>
      </c>
      <c r="K130" s="112" t="s">
        <v>102</v>
      </c>
      <c r="L130" s="112" t="s">
        <v>102</v>
      </c>
      <c r="M130" s="112" t="s">
        <v>179</v>
      </c>
      <c r="O130" s="112" t="s">
        <v>105</v>
      </c>
      <c r="P130" s="112">
        <v>80.97</v>
      </c>
      <c r="Q130" s="112" t="s">
        <v>118</v>
      </c>
    </row>
    <row r="131" spans="1:17" hidden="1">
      <c r="A131" s="112" t="s">
        <v>491</v>
      </c>
      <c r="B131" s="112" t="s">
        <v>500</v>
      </c>
      <c r="C131" s="112" t="s">
        <v>650</v>
      </c>
      <c r="D131" s="112" t="s">
        <v>98</v>
      </c>
      <c r="E131" s="112">
        <v>3979998</v>
      </c>
      <c r="F131" s="112" t="s">
        <v>651</v>
      </c>
      <c r="G131" s="112" t="s">
        <v>660</v>
      </c>
      <c r="H131" s="112" t="s">
        <v>661</v>
      </c>
      <c r="K131" s="112" t="s">
        <v>102</v>
      </c>
      <c r="L131" s="112" t="s">
        <v>102</v>
      </c>
      <c r="M131" s="112" t="s">
        <v>662</v>
      </c>
      <c r="N131" s="112" t="s">
        <v>138</v>
      </c>
      <c r="O131" s="112" t="s">
        <v>105</v>
      </c>
      <c r="P131" s="112">
        <v>190.42</v>
      </c>
      <c r="Q131" s="112" t="s">
        <v>118</v>
      </c>
    </row>
    <row r="132" spans="1:17" hidden="1">
      <c r="A132" s="112" t="s">
        <v>491</v>
      </c>
      <c r="B132" s="112" t="s">
        <v>500</v>
      </c>
      <c r="C132" s="112" t="s">
        <v>650</v>
      </c>
      <c r="D132" s="112" t="s">
        <v>98</v>
      </c>
      <c r="E132" s="112">
        <v>2689104</v>
      </c>
      <c r="F132" s="112" t="s">
        <v>651</v>
      </c>
      <c r="G132" s="112" t="s">
        <v>663</v>
      </c>
      <c r="H132" s="112" t="s">
        <v>664</v>
      </c>
      <c r="K132" s="112" t="s">
        <v>102</v>
      </c>
      <c r="L132" s="112" t="s">
        <v>102</v>
      </c>
      <c r="M132" s="112" t="s">
        <v>274</v>
      </c>
      <c r="O132" s="112" t="s">
        <v>125</v>
      </c>
      <c r="P132" s="112">
        <v>366.36</v>
      </c>
      <c r="Q132" s="112" t="s">
        <v>118</v>
      </c>
    </row>
    <row r="133" spans="1:17" hidden="1">
      <c r="A133" s="112" t="s">
        <v>491</v>
      </c>
      <c r="B133" s="112" t="s">
        <v>500</v>
      </c>
      <c r="C133" s="112" t="s">
        <v>411</v>
      </c>
      <c r="D133" s="112" t="s">
        <v>98</v>
      </c>
      <c r="E133" s="112">
        <v>4628830</v>
      </c>
      <c r="F133" s="112" t="s">
        <v>507</v>
      </c>
      <c r="G133" s="112" t="s">
        <v>665</v>
      </c>
      <c r="H133" s="112" t="s">
        <v>666</v>
      </c>
      <c r="I133" s="112" t="s">
        <v>116</v>
      </c>
      <c r="J133" s="112" t="s">
        <v>116</v>
      </c>
      <c r="K133" s="112" t="s">
        <v>102</v>
      </c>
      <c r="L133" s="112" t="s">
        <v>102</v>
      </c>
      <c r="M133" s="112" t="s">
        <v>537</v>
      </c>
      <c r="O133" s="112" t="s">
        <v>105</v>
      </c>
      <c r="P133" s="112">
        <v>637.13</v>
      </c>
      <c r="Q133" s="112" t="s">
        <v>118</v>
      </c>
    </row>
    <row r="134" spans="1:17" hidden="1">
      <c r="A134" s="112" t="s">
        <v>491</v>
      </c>
      <c r="B134" s="112" t="s">
        <v>500</v>
      </c>
      <c r="C134" s="112" t="s">
        <v>411</v>
      </c>
      <c r="D134" s="112" t="s">
        <v>98</v>
      </c>
      <c r="E134" s="112">
        <v>746420</v>
      </c>
      <c r="F134" s="112" t="s">
        <v>667</v>
      </c>
      <c r="G134" s="112" t="s">
        <v>668</v>
      </c>
      <c r="H134" s="112" t="s">
        <v>669</v>
      </c>
      <c r="I134" s="112" t="s">
        <v>132</v>
      </c>
      <c r="J134" s="112" t="s">
        <v>132</v>
      </c>
      <c r="K134" s="112" t="s">
        <v>102</v>
      </c>
      <c r="L134" s="112" t="s">
        <v>102</v>
      </c>
      <c r="M134" s="112" t="s">
        <v>670</v>
      </c>
      <c r="O134" s="112" t="s">
        <v>125</v>
      </c>
      <c r="P134" s="112">
        <v>22.55</v>
      </c>
      <c r="Q134" s="112" t="s">
        <v>118</v>
      </c>
    </row>
    <row r="135" spans="1:17" hidden="1">
      <c r="A135" s="112" t="s">
        <v>491</v>
      </c>
      <c r="B135" s="112" t="s">
        <v>500</v>
      </c>
      <c r="C135" s="112" t="s">
        <v>411</v>
      </c>
      <c r="D135" s="112" t="s">
        <v>98</v>
      </c>
      <c r="E135" s="112">
        <v>4140438</v>
      </c>
      <c r="F135" s="112" t="s">
        <v>671</v>
      </c>
      <c r="G135" s="112" t="s">
        <v>672</v>
      </c>
      <c r="H135" s="112" t="s">
        <v>673</v>
      </c>
      <c r="K135" s="112" t="s">
        <v>102</v>
      </c>
      <c r="L135" s="112" t="s">
        <v>102</v>
      </c>
      <c r="M135" s="112" t="s">
        <v>674</v>
      </c>
      <c r="N135" s="112" t="s">
        <v>138</v>
      </c>
      <c r="O135" s="112" t="s">
        <v>105</v>
      </c>
      <c r="P135" s="112">
        <v>37.840000000000003</v>
      </c>
      <c r="Q135" s="112" t="s">
        <v>118</v>
      </c>
    </row>
    <row r="136" spans="1:17" hidden="1">
      <c r="A136" s="112" t="s">
        <v>491</v>
      </c>
      <c r="B136" s="112" t="s">
        <v>593</v>
      </c>
      <c r="C136" s="112" t="s">
        <v>411</v>
      </c>
      <c r="D136" s="112" t="s">
        <v>98</v>
      </c>
      <c r="E136" s="112">
        <v>4999809</v>
      </c>
      <c r="F136" s="112" t="s">
        <v>675</v>
      </c>
      <c r="G136" s="112" t="s">
        <v>676</v>
      </c>
      <c r="H136" s="112" t="s">
        <v>677</v>
      </c>
      <c r="K136" s="112" t="s">
        <v>102</v>
      </c>
      <c r="L136" s="112" t="s">
        <v>102</v>
      </c>
      <c r="M136" s="112" t="s">
        <v>678</v>
      </c>
      <c r="O136" s="112" t="s">
        <v>105</v>
      </c>
      <c r="P136" s="112">
        <v>163.18</v>
      </c>
      <c r="Q136" s="112" t="s">
        <v>118</v>
      </c>
    </row>
    <row r="137" spans="1:17" hidden="1">
      <c r="A137" s="112" t="s">
        <v>491</v>
      </c>
      <c r="B137" s="112" t="s">
        <v>569</v>
      </c>
      <c r="C137" s="112" t="s">
        <v>679</v>
      </c>
      <c r="D137" s="112" t="s">
        <v>98</v>
      </c>
      <c r="E137" s="112">
        <v>2157188</v>
      </c>
      <c r="F137" s="112" t="s">
        <v>680</v>
      </c>
      <c r="G137" s="112" t="s">
        <v>681</v>
      </c>
      <c r="H137" s="112" t="s">
        <v>682</v>
      </c>
      <c r="K137" s="112" t="s">
        <v>102</v>
      </c>
      <c r="L137" s="112" t="s">
        <v>102</v>
      </c>
      <c r="M137" s="112" t="s">
        <v>683</v>
      </c>
      <c r="O137" s="112" t="s">
        <v>125</v>
      </c>
      <c r="P137" s="112">
        <v>433.44</v>
      </c>
      <c r="Q137" s="112" t="s">
        <v>118</v>
      </c>
    </row>
    <row r="138" spans="1:17" hidden="1">
      <c r="A138" s="112" t="s">
        <v>684</v>
      </c>
      <c r="B138" s="112" t="s">
        <v>685</v>
      </c>
      <c r="C138" s="112" t="s">
        <v>686</v>
      </c>
      <c r="D138" s="112" t="s">
        <v>98</v>
      </c>
      <c r="E138" s="112">
        <v>6426682</v>
      </c>
      <c r="F138" s="112" t="s">
        <v>687</v>
      </c>
      <c r="G138" s="112" t="s">
        <v>688</v>
      </c>
      <c r="H138" s="112" t="s">
        <v>689</v>
      </c>
      <c r="I138" s="112" t="s">
        <v>131</v>
      </c>
      <c r="J138" s="112" t="s">
        <v>116</v>
      </c>
      <c r="K138" s="112" t="s">
        <v>102</v>
      </c>
      <c r="L138" s="112" t="s">
        <v>102</v>
      </c>
      <c r="M138" s="112" t="s">
        <v>690</v>
      </c>
      <c r="O138" s="112" t="s">
        <v>105</v>
      </c>
      <c r="P138" s="112">
        <v>1497.96</v>
      </c>
      <c r="Q138" s="112" t="s">
        <v>118</v>
      </c>
    </row>
    <row r="139" spans="1:17" hidden="1">
      <c r="A139" s="112" t="s">
        <v>684</v>
      </c>
      <c r="B139" s="112" t="s">
        <v>685</v>
      </c>
      <c r="C139" s="112" t="s">
        <v>686</v>
      </c>
      <c r="D139" s="112" t="s">
        <v>98</v>
      </c>
      <c r="E139" s="112">
        <v>6426664</v>
      </c>
      <c r="F139" s="112" t="s">
        <v>687</v>
      </c>
      <c r="G139" s="112" t="s">
        <v>691</v>
      </c>
      <c r="H139" s="112" t="s">
        <v>692</v>
      </c>
      <c r="I139" s="112" t="s">
        <v>131</v>
      </c>
      <c r="J139" s="112" t="s">
        <v>116</v>
      </c>
      <c r="K139" s="112" t="s">
        <v>102</v>
      </c>
      <c r="L139" s="112" t="s">
        <v>102</v>
      </c>
      <c r="M139" s="112" t="s">
        <v>690</v>
      </c>
      <c r="O139" s="112" t="s">
        <v>105</v>
      </c>
      <c r="P139" s="112">
        <v>5824.98</v>
      </c>
      <c r="Q139" s="112" t="s">
        <v>118</v>
      </c>
    </row>
    <row r="140" spans="1:17" hidden="1">
      <c r="A140" s="112" t="s">
        <v>684</v>
      </c>
      <c r="B140" s="112" t="s">
        <v>685</v>
      </c>
      <c r="C140" s="112" t="s">
        <v>686</v>
      </c>
      <c r="D140" s="112" t="s">
        <v>98</v>
      </c>
      <c r="E140" s="112">
        <v>6426672</v>
      </c>
      <c r="F140" s="112" t="s">
        <v>687</v>
      </c>
      <c r="G140" s="112" t="s">
        <v>693</v>
      </c>
      <c r="H140" s="112" t="s">
        <v>694</v>
      </c>
      <c r="I140" s="112" t="s">
        <v>131</v>
      </c>
      <c r="J140" s="112" t="s">
        <v>116</v>
      </c>
      <c r="K140" s="112" t="s">
        <v>102</v>
      </c>
      <c r="L140" s="112" t="s">
        <v>102</v>
      </c>
      <c r="M140" s="112" t="s">
        <v>690</v>
      </c>
      <c r="O140" s="112" t="s">
        <v>105</v>
      </c>
      <c r="P140" s="112">
        <v>521.64</v>
      </c>
      <c r="Q140" s="112" t="s">
        <v>118</v>
      </c>
    </row>
    <row r="141" spans="1:17" hidden="1">
      <c r="A141" s="112" t="s">
        <v>684</v>
      </c>
      <c r="B141" s="112" t="s">
        <v>695</v>
      </c>
      <c r="C141" s="112" t="s">
        <v>686</v>
      </c>
      <c r="D141" s="112" t="s">
        <v>98</v>
      </c>
      <c r="E141" s="112">
        <v>2703791</v>
      </c>
      <c r="F141" s="112" t="s">
        <v>696</v>
      </c>
      <c r="G141" s="112" t="s">
        <v>697</v>
      </c>
      <c r="H141" s="112" t="s">
        <v>698</v>
      </c>
      <c r="I141" s="112" t="s">
        <v>131</v>
      </c>
      <c r="J141" s="112" t="s">
        <v>116</v>
      </c>
      <c r="K141" s="112" t="s">
        <v>102</v>
      </c>
      <c r="L141" s="112" t="s">
        <v>102</v>
      </c>
      <c r="M141" s="112" t="s">
        <v>699</v>
      </c>
      <c r="O141" s="112" t="s">
        <v>105</v>
      </c>
      <c r="P141" s="112">
        <v>145.62</v>
      </c>
      <c r="Q141" s="112" t="s">
        <v>118</v>
      </c>
    </row>
    <row r="142" spans="1:17" hidden="1">
      <c r="A142" s="112" t="s">
        <v>684</v>
      </c>
      <c r="B142" s="112" t="s">
        <v>695</v>
      </c>
      <c r="C142" s="112" t="s">
        <v>686</v>
      </c>
      <c r="D142" s="112" t="s">
        <v>98</v>
      </c>
      <c r="E142" s="112">
        <v>2704187</v>
      </c>
      <c r="F142" s="112" t="s">
        <v>696</v>
      </c>
      <c r="G142" s="112" t="s">
        <v>700</v>
      </c>
      <c r="H142" s="112" t="s">
        <v>701</v>
      </c>
      <c r="I142" s="112" t="s">
        <v>131</v>
      </c>
      <c r="J142" s="112" t="s">
        <v>116</v>
      </c>
      <c r="K142" s="112" t="s">
        <v>102</v>
      </c>
      <c r="L142" s="112" t="s">
        <v>102</v>
      </c>
      <c r="M142" s="112" t="s">
        <v>702</v>
      </c>
      <c r="O142" s="112" t="s">
        <v>105</v>
      </c>
      <c r="P142" s="112">
        <v>74.95</v>
      </c>
      <c r="Q142" s="112" t="s">
        <v>118</v>
      </c>
    </row>
    <row r="143" spans="1:17" hidden="1">
      <c r="A143" s="112" t="s">
        <v>684</v>
      </c>
      <c r="B143" s="112" t="s">
        <v>695</v>
      </c>
      <c r="C143" s="112" t="s">
        <v>686</v>
      </c>
      <c r="D143" s="112" t="s">
        <v>98</v>
      </c>
      <c r="E143" s="112">
        <v>9378696</v>
      </c>
      <c r="F143" s="112" t="s">
        <v>696</v>
      </c>
      <c r="G143" s="112" t="s">
        <v>703</v>
      </c>
      <c r="H143" s="112" t="s">
        <v>704</v>
      </c>
      <c r="I143" s="112" t="s">
        <v>131</v>
      </c>
      <c r="J143" s="112" t="s">
        <v>116</v>
      </c>
      <c r="K143" s="112" t="s">
        <v>102</v>
      </c>
      <c r="L143" s="112" t="s">
        <v>102</v>
      </c>
      <c r="M143" s="112" t="s">
        <v>699</v>
      </c>
      <c r="O143" s="112" t="s">
        <v>105</v>
      </c>
      <c r="P143" s="112">
        <v>152.1</v>
      </c>
      <c r="Q143" s="112" t="s">
        <v>118</v>
      </c>
    </row>
    <row r="144" spans="1:17" hidden="1">
      <c r="A144" s="112" t="s">
        <v>684</v>
      </c>
      <c r="B144" s="112" t="s">
        <v>705</v>
      </c>
      <c r="C144" s="112" t="s">
        <v>686</v>
      </c>
      <c r="D144" s="112" t="s">
        <v>98</v>
      </c>
      <c r="E144" s="112">
        <v>9608118</v>
      </c>
      <c r="F144" s="112" t="s">
        <v>696</v>
      </c>
      <c r="G144" s="112" t="s">
        <v>706</v>
      </c>
      <c r="H144" s="112" t="s">
        <v>707</v>
      </c>
      <c r="I144" s="112" t="s">
        <v>131</v>
      </c>
      <c r="J144" s="112" t="s">
        <v>116</v>
      </c>
      <c r="K144" s="112" t="s">
        <v>102</v>
      </c>
      <c r="L144" s="112" t="s">
        <v>102</v>
      </c>
      <c r="M144" s="112" t="s">
        <v>708</v>
      </c>
      <c r="O144" s="112" t="s">
        <v>105</v>
      </c>
      <c r="P144" s="112">
        <v>770.04</v>
      </c>
      <c r="Q144" s="112" t="s">
        <v>118</v>
      </c>
    </row>
    <row r="145" spans="1:18" hidden="1">
      <c r="A145" s="112" t="s">
        <v>684</v>
      </c>
      <c r="B145" s="112" t="s">
        <v>705</v>
      </c>
      <c r="C145" s="112" t="s">
        <v>686</v>
      </c>
      <c r="D145" s="112" t="s">
        <v>98</v>
      </c>
      <c r="E145" s="112">
        <v>9608126</v>
      </c>
      <c r="F145" s="112" t="s">
        <v>696</v>
      </c>
      <c r="G145" s="112" t="s">
        <v>709</v>
      </c>
      <c r="H145" s="112" t="s">
        <v>710</v>
      </c>
      <c r="I145" s="112" t="s">
        <v>131</v>
      </c>
      <c r="J145" s="112" t="s">
        <v>116</v>
      </c>
      <c r="K145" s="112" t="s">
        <v>102</v>
      </c>
      <c r="L145" s="112" t="s">
        <v>102</v>
      </c>
      <c r="M145" s="112" t="s">
        <v>708</v>
      </c>
      <c r="O145" s="112" t="s">
        <v>105</v>
      </c>
      <c r="P145" s="112">
        <v>342.24</v>
      </c>
      <c r="Q145" s="112" t="s">
        <v>118</v>
      </c>
    </row>
    <row r="146" spans="1:18" hidden="1">
      <c r="A146" s="112" t="s">
        <v>684</v>
      </c>
      <c r="B146" s="112" t="s">
        <v>695</v>
      </c>
      <c r="C146" s="112" t="s">
        <v>686</v>
      </c>
      <c r="D146" s="112" t="s">
        <v>98</v>
      </c>
      <c r="E146" s="112">
        <v>8546939</v>
      </c>
      <c r="F146" s="112" t="s">
        <v>696</v>
      </c>
      <c r="G146" s="112" t="s">
        <v>711</v>
      </c>
      <c r="H146" s="112" t="s">
        <v>712</v>
      </c>
      <c r="I146" s="112" t="s">
        <v>131</v>
      </c>
      <c r="J146" s="112" t="s">
        <v>116</v>
      </c>
      <c r="K146" s="112" t="s">
        <v>102</v>
      </c>
      <c r="L146" s="112" t="s">
        <v>102</v>
      </c>
      <c r="M146" s="112" t="s">
        <v>702</v>
      </c>
      <c r="O146" s="112" t="s">
        <v>105</v>
      </c>
      <c r="P146" s="112">
        <v>119.84</v>
      </c>
      <c r="Q146" s="112" t="s">
        <v>118</v>
      </c>
    </row>
    <row r="147" spans="1:18" hidden="1">
      <c r="A147" s="112" t="s">
        <v>684</v>
      </c>
      <c r="B147" s="112" t="s">
        <v>713</v>
      </c>
      <c r="C147" s="112" t="s">
        <v>686</v>
      </c>
      <c r="D147" s="112" t="s">
        <v>98</v>
      </c>
      <c r="E147" s="112">
        <v>3035342</v>
      </c>
      <c r="F147" s="112" t="s">
        <v>696</v>
      </c>
      <c r="G147" s="112" t="s">
        <v>714</v>
      </c>
      <c r="H147" s="112" t="s">
        <v>715</v>
      </c>
      <c r="K147" s="112" t="s">
        <v>102</v>
      </c>
      <c r="L147" s="112" t="s">
        <v>102</v>
      </c>
      <c r="M147" s="112" t="s">
        <v>716</v>
      </c>
      <c r="O147" s="112" t="s">
        <v>105</v>
      </c>
      <c r="P147" s="112">
        <v>313.3</v>
      </c>
      <c r="Q147" s="112" t="s">
        <v>118</v>
      </c>
    </row>
    <row r="148" spans="1:18" hidden="1">
      <c r="A148" s="112" t="s">
        <v>684</v>
      </c>
      <c r="B148" s="112" t="s">
        <v>695</v>
      </c>
      <c r="C148" s="112" t="s">
        <v>686</v>
      </c>
      <c r="D148" s="112" t="s">
        <v>98</v>
      </c>
      <c r="E148" s="112">
        <v>3036815</v>
      </c>
      <c r="F148" s="112" t="s">
        <v>696</v>
      </c>
      <c r="G148" s="112" t="s">
        <v>717</v>
      </c>
      <c r="H148" s="112" t="s">
        <v>718</v>
      </c>
      <c r="K148" s="112" t="s">
        <v>102</v>
      </c>
      <c r="L148" s="112" t="s">
        <v>102</v>
      </c>
      <c r="M148" s="112" t="s">
        <v>719</v>
      </c>
      <c r="N148" s="112" t="s">
        <v>138</v>
      </c>
      <c r="O148" s="112" t="s">
        <v>105</v>
      </c>
      <c r="P148" s="112">
        <v>72</v>
      </c>
      <c r="Q148" s="112" t="s">
        <v>118</v>
      </c>
    </row>
    <row r="149" spans="1:18" hidden="1">
      <c r="A149" s="112" t="s">
        <v>684</v>
      </c>
      <c r="B149" s="112" t="s">
        <v>720</v>
      </c>
      <c r="C149" s="112" t="s">
        <v>686</v>
      </c>
      <c r="D149" s="112" t="s">
        <v>98</v>
      </c>
      <c r="E149" s="112">
        <v>4143040</v>
      </c>
      <c r="F149" s="112" t="s">
        <v>696</v>
      </c>
      <c r="G149" s="112" t="s">
        <v>721</v>
      </c>
      <c r="H149" s="112" t="s">
        <v>722</v>
      </c>
      <c r="K149" s="112" t="s">
        <v>102</v>
      </c>
      <c r="L149" s="112" t="s">
        <v>102</v>
      </c>
      <c r="M149" s="112" t="s">
        <v>723</v>
      </c>
      <c r="N149" s="112" t="s">
        <v>138</v>
      </c>
      <c r="O149" s="112" t="s">
        <v>105</v>
      </c>
      <c r="P149" s="112">
        <v>111.56</v>
      </c>
      <c r="Q149" s="112" t="s">
        <v>118</v>
      </c>
    </row>
    <row r="150" spans="1:18" hidden="1">
      <c r="A150" s="112" t="s">
        <v>684</v>
      </c>
      <c r="B150" s="112" t="s">
        <v>724</v>
      </c>
      <c r="C150" s="112" t="s">
        <v>725</v>
      </c>
      <c r="D150" s="112" t="s">
        <v>98</v>
      </c>
      <c r="E150" s="112">
        <v>3467759</v>
      </c>
      <c r="F150" s="112" t="s">
        <v>726</v>
      </c>
      <c r="G150" s="112" t="s">
        <v>727</v>
      </c>
      <c r="H150" s="112" t="s">
        <v>728</v>
      </c>
      <c r="K150" s="112" t="s">
        <v>102</v>
      </c>
      <c r="L150" s="112" t="s">
        <v>102</v>
      </c>
      <c r="M150" s="112" t="s">
        <v>729</v>
      </c>
      <c r="N150" s="112" t="s">
        <v>138</v>
      </c>
      <c r="O150" s="112" t="s">
        <v>105</v>
      </c>
      <c r="P150" s="112">
        <v>570.54999999999995</v>
      </c>
      <c r="Q150" s="112" t="s">
        <v>118</v>
      </c>
    </row>
    <row r="151" spans="1:18" hidden="1">
      <c r="A151" s="112" t="s">
        <v>684</v>
      </c>
      <c r="B151" s="112" t="s">
        <v>724</v>
      </c>
      <c r="C151" s="112" t="s">
        <v>725</v>
      </c>
      <c r="D151" s="112" t="s">
        <v>98</v>
      </c>
      <c r="E151" s="112">
        <v>5071673</v>
      </c>
      <c r="F151" s="112" t="s">
        <v>726</v>
      </c>
      <c r="G151" s="112" t="s">
        <v>730</v>
      </c>
      <c r="H151" s="112" t="s">
        <v>731</v>
      </c>
      <c r="K151" s="112" t="s">
        <v>102</v>
      </c>
      <c r="L151" s="112" t="s">
        <v>102</v>
      </c>
      <c r="M151" s="112" t="s">
        <v>729</v>
      </c>
      <c r="N151" s="112" t="s">
        <v>138</v>
      </c>
      <c r="O151" s="112" t="s">
        <v>105</v>
      </c>
      <c r="P151" s="112">
        <v>66.239999999999995</v>
      </c>
      <c r="Q151" s="112" t="s">
        <v>118</v>
      </c>
    </row>
    <row r="152" spans="1:18" hidden="1">
      <c r="A152" s="112" t="s">
        <v>684</v>
      </c>
      <c r="B152" s="112" t="s">
        <v>732</v>
      </c>
      <c r="C152" s="112" t="s">
        <v>725</v>
      </c>
      <c r="D152" s="112" t="s">
        <v>98</v>
      </c>
      <c r="E152" s="112">
        <v>9282336</v>
      </c>
      <c r="F152" s="112" t="s">
        <v>733</v>
      </c>
      <c r="G152" s="112" t="s">
        <v>734</v>
      </c>
      <c r="H152" s="112" t="s">
        <v>735</v>
      </c>
      <c r="K152" s="112" t="s">
        <v>102</v>
      </c>
      <c r="L152" s="112" t="s">
        <v>102</v>
      </c>
      <c r="M152" s="112" t="s">
        <v>736</v>
      </c>
      <c r="O152" s="112" t="s">
        <v>105</v>
      </c>
      <c r="P152" s="112">
        <v>2615.75</v>
      </c>
      <c r="Q152" s="112" t="s">
        <v>118</v>
      </c>
    </row>
    <row r="153" spans="1:18" hidden="1">
      <c r="A153" s="112" t="s">
        <v>684</v>
      </c>
      <c r="B153" s="112" t="s">
        <v>695</v>
      </c>
      <c r="C153" s="112" t="s">
        <v>725</v>
      </c>
      <c r="D153" s="112" t="s">
        <v>98</v>
      </c>
      <c r="E153" s="112">
        <v>321186</v>
      </c>
      <c r="F153" s="112" t="s">
        <v>737</v>
      </c>
      <c r="G153" s="112" t="s">
        <v>738</v>
      </c>
      <c r="H153" s="112" t="s">
        <v>739</v>
      </c>
      <c r="K153" s="112" t="s">
        <v>102</v>
      </c>
      <c r="L153" s="112" t="s">
        <v>102</v>
      </c>
      <c r="M153" s="112" t="s">
        <v>740</v>
      </c>
      <c r="O153" s="112" t="s">
        <v>105</v>
      </c>
      <c r="P153" s="112">
        <v>4708.3500000000004</v>
      </c>
      <c r="Q153" s="112" t="s">
        <v>118</v>
      </c>
    </row>
    <row r="154" spans="1:18" hidden="1">
      <c r="A154" s="112" t="s">
        <v>684</v>
      </c>
      <c r="B154" s="112" t="s">
        <v>732</v>
      </c>
      <c r="C154" s="112" t="s">
        <v>725</v>
      </c>
      <c r="D154" s="112" t="s">
        <v>98</v>
      </c>
      <c r="E154" s="112">
        <v>1418254</v>
      </c>
      <c r="F154" s="112" t="s">
        <v>737</v>
      </c>
      <c r="G154" s="112" t="s">
        <v>741</v>
      </c>
      <c r="H154" s="112" t="s">
        <v>742</v>
      </c>
      <c r="K154" s="112" t="s">
        <v>102</v>
      </c>
      <c r="L154" s="112" t="s">
        <v>102</v>
      </c>
      <c r="M154" s="112" t="s">
        <v>740</v>
      </c>
      <c r="O154" s="112" t="s">
        <v>105</v>
      </c>
      <c r="P154" s="112">
        <v>4917.6099999999997</v>
      </c>
      <c r="Q154" s="112" t="s">
        <v>118</v>
      </c>
    </row>
    <row r="155" spans="1:18" hidden="1">
      <c r="A155" s="112" t="s">
        <v>684</v>
      </c>
      <c r="B155" s="112" t="s">
        <v>732</v>
      </c>
      <c r="C155" s="112" t="s">
        <v>725</v>
      </c>
      <c r="D155" s="112" t="s">
        <v>98</v>
      </c>
      <c r="E155" s="112">
        <v>1418324</v>
      </c>
      <c r="F155" s="112" t="s">
        <v>737</v>
      </c>
      <c r="G155" s="112" t="s">
        <v>743</v>
      </c>
      <c r="H155" s="112" t="s">
        <v>744</v>
      </c>
      <c r="K155" s="112" t="s">
        <v>102</v>
      </c>
      <c r="L155" s="112" t="s">
        <v>102</v>
      </c>
      <c r="M155" s="112" t="s">
        <v>740</v>
      </c>
      <c r="O155" s="112" t="s">
        <v>105</v>
      </c>
      <c r="P155" s="112">
        <v>313.89</v>
      </c>
      <c r="Q155" s="112" t="s">
        <v>118</v>
      </c>
    </row>
    <row r="156" spans="1:18" hidden="1">
      <c r="A156" s="112" t="s">
        <v>684</v>
      </c>
      <c r="B156" s="112" t="s">
        <v>732</v>
      </c>
      <c r="C156" s="112" t="s">
        <v>725</v>
      </c>
      <c r="D156" s="112" t="s">
        <v>98</v>
      </c>
      <c r="E156" s="112">
        <v>1418338</v>
      </c>
      <c r="F156" s="112" t="s">
        <v>737</v>
      </c>
      <c r="G156" s="112" t="s">
        <v>745</v>
      </c>
      <c r="H156" s="112" t="s">
        <v>744</v>
      </c>
      <c r="K156" s="112" t="s">
        <v>102</v>
      </c>
      <c r="L156" s="112" t="s">
        <v>102</v>
      </c>
      <c r="M156" s="112" t="s">
        <v>746</v>
      </c>
      <c r="O156" s="112" t="s">
        <v>105</v>
      </c>
      <c r="P156" s="112">
        <v>659.12</v>
      </c>
      <c r="Q156" s="112" t="s">
        <v>118</v>
      </c>
    </row>
    <row r="157" spans="1:18" hidden="1">
      <c r="A157" s="112" t="s">
        <v>684</v>
      </c>
      <c r="B157" s="112" t="s">
        <v>713</v>
      </c>
      <c r="C157" s="112" t="s">
        <v>725</v>
      </c>
      <c r="D157" s="112" t="s">
        <v>98</v>
      </c>
      <c r="E157" s="112">
        <v>2688275</v>
      </c>
      <c r="F157" s="112" t="s">
        <v>737</v>
      </c>
      <c r="G157" s="112" t="s">
        <v>747</v>
      </c>
      <c r="H157" s="112" t="s">
        <v>748</v>
      </c>
      <c r="K157" s="112" t="s">
        <v>102</v>
      </c>
      <c r="L157" s="112" t="s">
        <v>102</v>
      </c>
      <c r="M157" s="112" t="s">
        <v>749</v>
      </c>
      <c r="O157" s="112" t="s">
        <v>105</v>
      </c>
      <c r="P157" s="112">
        <v>2071.7399999999998</v>
      </c>
      <c r="Q157" s="112" t="s">
        <v>118</v>
      </c>
    </row>
    <row r="158" spans="1:18" hidden="1">
      <c r="A158" s="112" t="s">
        <v>684</v>
      </c>
      <c r="B158" s="112" t="s">
        <v>713</v>
      </c>
      <c r="C158" s="112" t="s">
        <v>725</v>
      </c>
      <c r="D158" s="112" t="s">
        <v>98</v>
      </c>
      <c r="E158" s="112">
        <v>2688269</v>
      </c>
      <c r="F158" s="112" t="s">
        <v>737</v>
      </c>
      <c r="G158" s="112" t="s">
        <v>750</v>
      </c>
      <c r="H158" s="112" t="s">
        <v>751</v>
      </c>
      <c r="K158" s="112" t="s">
        <v>102</v>
      </c>
      <c r="L158" s="112" t="s">
        <v>102</v>
      </c>
      <c r="M158" s="112" t="s">
        <v>749</v>
      </c>
      <c r="O158" s="112" t="s">
        <v>105</v>
      </c>
      <c r="P158" s="112">
        <v>125.56</v>
      </c>
      <c r="Q158" s="112" t="s">
        <v>118</v>
      </c>
    </row>
    <row r="159" spans="1:18" hidden="1">
      <c r="A159" s="113" t="s">
        <v>684</v>
      </c>
      <c r="B159" s="113" t="s">
        <v>695</v>
      </c>
      <c r="C159" s="113" t="s">
        <v>686</v>
      </c>
      <c r="D159" s="113" t="s">
        <v>98</v>
      </c>
      <c r="E159" s="113">
        <v>1808175</v>
      </c>
      <c r="F159" s="113" t="s">
        <v>752</v>
      </c>
      <c r="G159" s="113" t="s">
        <v>753</v>
      </c>
      <c r="H159" s="113" t="s">
        <v>754</v>
      </c>
      <c r="I159" s="113" t="s">
        <v>131</v>
      </c>
      <c r="J159" s="113" t="s">
        <v>116</v>
      </c>
      <c r="K159" s="113" t="s">
        <v>755</v>
      </c>
      <c r="L159" s="113" t="s">
        <v>756</v>
      </c>
      <c r="M159" s="113" t="s">
        <v>757</v>
      </c>
      <c r="N159" s="113"/>
      <c r="O159" s="113" t="s">
        <v>105</v>
      </c>
      <c r="P159" s="113">
        <v>1998.08</v>
      </c>
      <c r="Q159" s="114" t="s">
        <v>118</v>
      </c>
      <c r="R159" s="113">
        <v>1998.08</v>
      </c>
    </row>
    <row r="160" spans="1:18" hidden="1">
      <c r="A160" s="113" t="s">
        <v>684</v>
      </c>
      <c r="B160" s="113" t="s">
        <v>695</v>
      </c>
      <c r="C160" s="113" t="s">
        <v>686</v>
      </c>
      <c r="D160" s="113" t="s">
        <v>98</v>
      </c>
      <c r="E160" s="113">
        <v>1805777</v>
      </c>
      <c r="F160" s="113" t="s">
        <v>758</v>
      </c>
      <c r="G160" s="113" t="s">
        <v>759</v>
      </c>
      <c r="H160" s="113" t="s">
        <v>760</v>
      </c>
      <c r="I160" s="113" t="s">
        <v>131</v>
      </c>
      <c r="J160" s="113" t="s">
        <v>116</v>
      </c>
      <c r="K160" s="113" t="s">
        <v>755</v>
      </c>
      <c r="L160" s="113" t="s">
        <v>756</v>
      </c>
      <c r="M160" s="113" t="s">
        <v>757</v>
      </c>
      <c r="N160" s="113"/>
      <c r="O160" s="113" t="s">
        <v>105</v>
      </c>
      <c r="P160" s="113">
        <v>1186.3599999999999</v>
      </c>
      <c r="Q160" s="114" t="s">
        <v>118</v>
      </c>
      <c r="R160" s="113">
        <v>1186.3599999999999</v>
      </c>
    </row>
    <row r="161" spans="1:17" hidden="1">
      <c r="A161" s="112" t="s">
        <v>761</v>
      </c>
      <c r="B161" s="112" t="s">
        <v>762</v>
      </c>
      <c r="C161" s="112" t="s">
        <v>763</v>
      </c>
      <c r="D161" s="112" t="s">
        <v>98</v>
      </c>
      <c r="E161" s="112">
        <v>2485753</v>
      </c>
      <c r="F161" s="112" t="s">
        <v>764</v>
      </c>
      <c r="G161" s="112" t="s">
        <v>765</v>
      </c>
      <c r="H161" s="112" t="s">
        <v>766</v>
      </c>
      <c r="I161" s="112" t="s">
        <v>131</v>
      </c>
      <c r="J161" s="112" t="s">
        <v>116</v>
      </c>
      <c r="K161" s="112" t="s">
        <v>102</v>
      </c>
      <c r="L161" s="112" t="s">
        <v>102</v>
      </c>
      <c r="M161" s="112" t="s">
        <v>767</v>
      </c>
      <c r="N161" s="112" t="s">
        <v>768</v>
      </c>
      <c r="O161" s="112" t="s">
        <v>105</v>
      </c>
      <c r="P161" s="112">
        <v>2495.4899999999998</v>
      </c>
      <c r="Q161" s="112" t="s">
        <v>118</v>
      </c>
    </row>
    <row r="162" spans="1:17" hidden="1">
      <c r="A162" s="112" t="s">
        <v>761</v>
      </c>
      <c r="B162" s="112" t="s">
        <v>762</v>
      </c>
      <c r="C162" s="112" t="s">
        <v>763</v>
      </c>
      <c r="D162" s="112" t="s">
        <v>98</v>
      </c>
      <c r="E162" s="112">
        <v>3075587</v>
      </c>
      <c r="F162" s="112" t="s">
        <v>764</v>
      </c>
      <c r="G162" s="112" t="s">
        <v>769</v>
      </c>
      <c r="H162" s="112" t="s">
        <v>770</v>
      </c>
      <c r="I162" s="112" t="s">
        <v>131</v>
      </c>
      <c r="J162" s="112" t="s">
        <v>116</v>
      </c>
      <c r="K162" s="112" t="s">
        <v>102</v>
      </c>
      <c r="L162" s="112" t="s">
        <v>102</v>
      </c>
      <c r="M162" s="112" t="s">
        <v>767</v>
      </c>
      <c r="N162" s="112" t="s">
        <v>768</v>
      </c>
      <c r="O162" s="112" t="s">
        <v>105</v>
      </c>
      <c r="P162" s="112">
        <v>3077.34</v>
      </c>
      <c r="Q162" s="112" t="s">
        <v>118</v>
      </c>
    </row>
    <row r="163" spans="1:17" hidden="1">
      <c r="A163" s="112" t="s">
        <v>761</v>
      </c>
      <c r="B163" s="112" t="s">
        <v>762</v>
      </c>
      <c r="C163" s="112" t="s">
        <v>763</v>
      </c>
      <c r="D163" s="112" t="s">
        <v>98</v>
      </c>
      <c r="E163" s="112">
        <v>6480307</v>
      </c>
      <c r="F163" s="112" t="s">
        <v>764</v>
      </c>
      <c r="G163" s="112" t="s">
        <v>771</v>
      </c>
      <c r="H163" s="112" t="s">
        <v>772</v>
      </c>
      <c r="I163" s="112" t="s">
        <v>131</v>
      </c>
      <c r="J163" s="112" t="s">
        <v>116</v>
      </c>
      <c r="K163" s="112" t="s">
        <v>102</v>
      </c>
      <c r="L163" s="112" t="s">
        <v>102</v>
      </c>
      <c r="M163" s="112" t="s">
        <v>767</v>
      </c>
      <c r="N163" s="112" t="s">
        <v>768</v>
      </c>
      <c r="O163" s="112" t="s">
        <v>105</v>
      </c>
      <c r="P163" s="112">
        <v>2715.3</v>
      </c>
      <c r="Q163" s="112" t="s">
        <v>118</v>
      </c>
    </row>
    <row r="164" spans="1:17" hidden="1">
      <c r="A164" s="112" t="s">
        <v>761</v>
      </c>
      <c r="B164" s="112" t="s">
        <v>762</v>
      </c>
      <c r="C164" s="112" t="s">
        <v>763</v>
      </c>
      <c r="D164" s="112" t="s">
        <v>98</v>
      </c>
      <c r="E164" s="112">
        <v>2485860</v>
      </c>
      <c r="F164" s="112" t="s">
        <v>764</v>
      </c>
      <c r="G164" s="112" t="s">
        <v>773</v>
      </c>
      <c r="H164" s="112" t="s">
        <v>774</v>
      </c>
      <c r="I164" s="112" t="s">
        <v>131</v>
      </c>
      <c r="J164" s="112" t="s">
        <v>116</v>
      </c>
      <c r="K164" s="112" t="s">
        <v>102</v>
      </c>
      <c r="L164" s="112" t="s">
        <v>102</v>
      </c>
      <c r="M164" s="112" t="s">
        <v>767</v>
      </c>
      <c r="N164" s="112" t="s">
        <v>768</v>
      </c>
      <c r="O164" s="112" t="s">
        <v>105</v>
      </c>
      <c r="P164" s="112">
        <v>646.5</v>
      </c>
      <c r="Q164" s="112" t="s">
        <v>118</v>
      </c>
    </row>
    <row r="165" spans="1:17" hidden="1">
      <c r="A165" s="112" t="s">
        <v>761</v>
      </c>
      <c r="B165" s="112" t="s">
        <v>762</v>
      </c>
      <c r="C165" s="112" t="s">
        <v>763</v>
      </c>
      <c r="D165" s="112" t="s">
        <v>98</v>
      </c>
      <c r="E165" s="112">
        <v>2485399</v>
      </c>
      <c r="F165" s="112" t="s">
        <v>764</v>
      </c>
      <c r="G165" s="112" t="s">
        <v>775</v>
      </c>
      <c r="H165" s="112" t="s">
        <v>776</v>
      </c>
      <c r="I165" s="112" t="s">
        <v>131</v>
      </c>
      <c r="J165" s="112" t="s">
        <v>116</v>
      </c>
      <c r="K165" s="112" t="s">
        <v>102</v>
      </c>
      <c r="L165" s="112" t="s">
        <v>102</v>
      </c>
      <c r="M165" s="112" t="s">
        <v>767</v>
      </c>
      <c r="N165" s="112" t="s">
        <v>768</v>
      </c>
      <c r="O165" s="112" t="s">
        <v>105</v>
      </c>
      <c r="P165" s="112">
        <v>1047.33</v>
      </c>
      <c r="Q165" s="112" t="s">
        <v>118</v>
      </c>
    </row>
    <row r="166" spans="1:17" hidden="1">
      <c r="A166" s="112" t="s">
        <v>761</v>
      </c>
      <c r="B166" s="112" t="s">
        <v>762</v>
      </c>
      <c r="C166" s="112" t="s">
        <v>763</v>
      </c>
      <c r="D166" s="112" t="s">
        <v>98</v>
      </c>
      <c r="E166" s="112">
        <v>2485639</v>
      </c>
      <c r="F166" s="112" t="s">
        <v>764</v>
      </c>
      <c r="G166" s="112" t="s">
        <v>777</v>
      </c>
      <c r="H166" s="112" t="s">
        <v>778</v>
      </c>
      <c r="I166" s="112" t="s">
        <v>131</v>
      </c>
      <c r="J166" s="112" t="s">
        <v>116</v>
      </c>
      <c r="K166" s="112" t="s">
        <v>102</v>
      </c>
      <c r="L166" s="112" t="s">
        <v>102</v>
      </c>
      <c r="M166" s="112" t="s">
        <v>767</v>
      </c>
      <c r="N166" s="112" t="s">
        <v>768</v>
      </c>
      <c r="O166" s="112" t="s">
        <v>105</v>
      </c>
      <c r="P166" s="112">
        <v>103.44</v>
      </c>
      <c r="Q166" s="112" t="s">
        <v>118</v>
      </c>
    </row>
    <row r="167" spans="1:17" hidden="1">
      <c r="A167" s="112" t="s">
        <v>761</v>
      </c>
      <c r="B167" s="112" t="s">
        <v>762</v>
      </c>
      <c r="C167" s="112" t="s">
        <v>763</v>
      </c>
      <c r="D167" s="112" t="s">
        <v>98</v>
      </c>
      <c r="E167" s="112">
        <v>7481563</v>
      </c>
      <c r="F167" s="112" t="s">
        <v>764</v>
      </c>
      <c r="G167" s="112" t="s">
        <v>779</v>
      </c>
      <c r="H167" s="112" t="s">
        <v>780</v>
      </c>
      <c r="I167" s="112" t="s">
        <v>131</v>
      </c>
      <c r="J167" s="112" t="s">
        <v>116</v>
      </c>
      <c r="K167" s="112" t="s">
        <v>102</v>
      </c>
      <c r="L167" s="112" t="s">
        <v>102</v>
      </c>
      <c r="M167" s="112" t="s">
        <v>767</v>
      </c>
      <c r="N167" s="112" t="s">
        <v>768</v>
      </c>
      <c r="O167" s="112" t="s">
        <v>105</v>
      </c>
      <c r="P167" s="112">
        <v>129.30000000000001</v>
      </c>
      <c r="Q167" s="112" t="s">
        <v>118</v>
      </c>
    </row>
    <row r="168" spans="1:17" hidden="1">
      <c r="A168" s="112" t="s">
        <v>761</v>
      </c>
      <c r="B168" s="112" t="s">
        <v>781</v>
      </c>
      <c r="C168" s="112" t="s">
        <v>763</v>
      </c>
      <c r="D168" s="112" t="s">
        <v>98</v>
      </c>
      <c r="E168" s="112">
        <v>9542135</v>
      </c>
      <c r="F168" s="112" t="s">
        <v>782</v>
      </c>
      <c r="G168" s="112" t="s">
        <v>783</v>
      </c>
      <c r="H168" s="112" t="s">
        <v>784</v>
      </c>
      <c r="I168" s="112" t="s">
        <v>131</v>
      </c>
      <c r="J168" s="112" t="s">
        <v>132</v>
      </c>
      <c r="K168" s="112" t="s">
        <v>102</v>
      </c>
      <c r="L168" s="112" t="s">
        <v>102</v>
      </c>
      <c r="M168" s="112" t="s">
        <v>785</v>
      </c>
      <c r="N168" s="112" t="s">
        <v>768</v>
      </c>
      <c r="O168" s="112" t="s">
        <v>105</v>
      </c>
      <c r="P168" s="112">
        <v>494.34</v>
      </c>
      <c r="Q168" s="112" t="s">
        <v>118</v>
      </c>
    </row>
    <row r="169" spans="1:17" hidden="1">
      <c r="A169" s="112" t="s">
        <v>761</v>
      </c>
      <c r="B169" s="112" t="s">
        <v>786</v>
      </c>
      <c r="C169" s="112" t="s">
        <v>763</v>
      </c>
      <c r="D169" s="112" t="s">
        <v>98</v>
      </c>
      <c r="E169" s="112">
        <v>2016105</v>
      </c>
      <c r="F169" s="112" t="s">
        <v>787</v>
      </c>
      <c r="G169" s="112" t="s">
        <v>788</v>
      </c>
      <c r="H169" s="112" t="s">
        <v>789</v>
      </c>
      <c r="I169" s="112" t="s">
        <v>131</v>
      </c>
      <c r="J169" s="112" t="s">
        <v>132</v>
      </c>
      <c r="K169" s="112" t="s">
        <v>102</v>
      </c>
      <c r="L169" s="112" t="s">
        <v>102</v>
      </c>
      <c r="M169" s="112" t="s">
        <v>790</v>
      </c>
      <c r="N169" s="112" t="s">
        <v>768</v>
      </c>
      <c r="O169" s="112" t="s">
        <v>105</v>
      </c>
      <c r="P169" s="112">
        <v>16.64</v>
      </c>
      <c r="Q169" s="112" t="s">
        <v>118</v>
      </c>
    </row>
    <row r="170" spans="1:17" hidden="1">
      <c r="A170" s="112" t="s">
        <v>761</v>
      </c>
      <c r="B170" s="112" t="s">
        <v>762</v>
      </c>
      <c r="C170" s="112" t="s">
        <v>763</v>
      </c>
      <c r="D170" s="112" t="s">
        <v>98</v>
      </c>
      <c r="E170" s="112">
        <v>2484962</v>
      </c>
      <c r="F170" s="112" t="s">
        <v>764</v>
      </c>
      <c r="G170" s="112" t="s">
        <v>791</v>
      </c>
      <c r="H170" s="112" t="s">
        <v>792</v>
      </c>
      <c r="K170" s="112" t="s">
        <v>102</v>
      </c>
      <c r="L170" s="112" t="s">
        <v>102</v>
      </c>
      <c r="M170" s="112" t="s">
        <v>767</v>
      </c>
      <c r="O170" s="112" t="s">
        <v>105</v>
      </c>
      <c r="P170" s="112">
        <v>1784.34</v>
      </c>
      <c r="Q170" s="112" t="s">
        <v>118</v>
      </c>
    </row>
    <row r="171" spans="1:17" hidden="1">
      <c r="A171" s="112" t="s">
        <v>761</v>
      </c>
      <c r="B171" s="112" t="s">
        <v>786</v>
      </c>
      <c r="C171" s="112" t="s">
        <v>763</v>
      </c>
      <c r="D171" s="112" t="s">
        <v>98</v>
      </c>
      <c r="E171" s="112">
        <v>539102</v>
      </c>
      <c r="F171" s="112" t="s">
        <v>793</v>
      </c>
      <c r="G171" s="112" t="s">
        <v>794</v>
      </c>
      <c r="H171" s="112" t="s">
        <v>795</v>
      </c>
      <c r="K171" s="112" t="s">
        <v>102</v>
      </c>
      <c r="L171" s="112" t="s">
        <v>102</v>
      </c>
      <c r="M171" s="112" t="s">
        <v>796</v>
      </c>
      <c r="O171" s="112" t="s">
        <v>105</v>
      </c>
      <c r="P171" s="112">
        <v>17.440000000000001</v>
      </c>
      <c r="Q171" s="112" t="s">
        <v>118</v>
      </c>
    </row>
    <row r="172" spans="1:17" hidden="1">
      <c r="A172" s="112" t="s">
        <v>761</v>
      </c>
      <c r="B172" s="112" t="s">
        <v>781</v>
      </c>
      <c r="C172" s="112" t="s">
        <v>763</v>
      </c>
      <c r="D172" s="112" t="s">
        <v>98</v>
      </c>
      <c r="E172" s="112">
        <v>392225</v>
      </c>
      <c r="F172" s="112" t="s">
        <v>793</v>
      </c>
      <c r="G172" s="112" t="s">
        <v>797</v>
      </c>
      <c r="H172" s="112" t="s">
        <v>798</v>
      </c>
      <c r="K172" s="112" t="s">
        <v>102</v>
      </c>
      <c r="L172" s="112" t="s">
        <v>102</v>
      </c>
      <c r="M172" s="112" t="s">
        <v>785</v>
      </c>
      <c r="O172" s="112" t="s">
        <v>105</v>
      </c>
      <c r="P172" s="112">
        <v>1238.72</v>
      </c>
      <c r="Q172" s="112" t="s">
        <v>118</v>
      </c>
    </row>
    <row r="173" spans="1:17" hidden="1">
      <c r="A173" s="112" t="s">
        <v>761</v>
      </c>
      <c r="B173" s="112" t="s">
        <v>799</v>
      </c>
      <c r="C173" s="112" t="s">
        <v>800</v>
      </c>
      <c r="D173" s="112" t="s">
        <v>800</v>
      </c>
      <c r="E173" s="112">
        <v>8918</v>
      </c>
      <c r="F173" s="112" t="s">
        <v>801</v>
      </c>
      <c r="G173" s="112" t="s">
        <v>802</v>
      </c>
      <c r="H173" s="112" t="s">
        <v>803</v>
      </c>
      <c r="I173" s="112" t="s">
        <v>131</v>
      </c>
      <c r="J173" s="112" t="s">
        <v>131</v>
      </c>
      <c r="K173" s="112" t="s">
        <v>102</v>
      </c>
      <c r="L173" s="112" t="s">
        <v>102</v>
      </c>
      <c r="M173" s="112" t="s">
        <v>804</v>
      </c>
      <c r="N173" s="112" t="s">
        <v>805</v>
      </c>
      <c r="O173" s="112" t="s">
        <v>105</v>
      </c>
      <c r="P173" s="112">
        <v>151.26</v>
      </c>
      <c r="Q173" s="112" t="s">
        <v>118</v>
      </c>
    </row>
    <row r="174" spans="1:17" hidden="1">
      <c r="A174" s="112" t="s">
        <v>761</v>
      </c>
      <c r="B174" s="112" t="s">
        <v>806</v>
      </c>
      <c r="C174" s="112" t="s">
        <v>800</v>
      </c>
      <c r="D174" s="112" t="s">
        <v>800</v>
      </c>
      <c r="E174" s="112">
        <v>2328</v>
      </c>
      <c r="F174" s="112" t="s">
        <v>807</v>
      </c>
      <c r="G174" s="112" t="s">
        <v>808</v>
      </c>
      <c r="H174" s="112" t="s">
        <v>809</v>
      </c>
      <c r="I174" s="112" t="s">
        <v>131</v>
      </c>
      <c r="J174" s="112" t="s">
        <v>131</v>
      </c>
      <c r="K174" s="112" t="s">
        <v>102</v>
      </c>
      <c r="L174" s="112" t="s">
        <v>102</v>
      </c>
      <c r="M174" s="112" t="s">
        <v>810</v>
      </c>
      <c r="N174" s="112" t="s">
        <v>805</v>
      </c>
      <c r="O174" s="112" t="s">
        <v>105</v>
      </c>
      <c r="P174" s="112">
        <v>551.70000000000005</v>
      </c>
      <c r="Q174" s="112" t="s">
        <v>118</v>
      </c>
    </row>
    <row r="175" spans="1:17" hidden="1">
      <c r="A175" s="112" t="s">
        <v>761</v>
      </c>
      <c r="B175" s="112" t="s">
        <v>762</v>
      </c>
      <c r="C175" s="112" t="s">
        <v>800</v>
      </c>
      <c r="D175" s="112" t="s">
        <v>800</v>
      </c>
      <c r="E175" s="112">
        <v>6214</v>
      </c>
      <c r="F175" s="112" t="s">
        <v>811</v>
      </c>
      <c r="G175" s="112" t="s">
        <v>812</v>
      </c>
      <c r="H175" s="112" t="s">
        <v>813</v>
      </c>
      <c r="J175" s="112" t="s">
        <v>115</v>
      </c>
      <c r="K175" s="112" t="s">
        <v>102</v>
      </c>
      <c r="L175" s="112" t="s">
        <v>102</v>
      </c>
      <c r="M175" s="112" t="s">
        <v>814</v>
      </c>
      <c r="N175" s="112" t="s">
        <v>815</v>
      </c>
      <c r="O175" s="112" t="s">
        <v>105</v>
      </c>
      <c r="P175" s="112">
        <v>36.72</v>
      </c>
      <c r="Q175" s="112" t="s">
        <v>118</v>
      </c>
    </row>
    <row r="176" spans="1:17" hidden="1">
      <c r="A176" s="112" t="s">
        <v>761</v>
      </c>
      <c r="B176" s="112" t="s">
        <v>762</v>
      </c>
      <c r="C176" s="112" t="s">
        <v>800</v>
      </c>
      <c r="D176" s="112" t="s">
        <v>800</v>
      </c>
      <c r="E176" s="112">
        <v>5870</v>
      </c>
      <c r="F176" s="112" t="s">
        <v>816</v>
      </c>
      <c r="G176" s="112" t="s">
        <v>817</v>
      </c>
      <c r="H176" s="112" t="s">
        <v>818</v>
      </c>
      <c r="J176" s="112" t="s">
        <v>115</v>
      </c>
      <c r="K176" s="112" t="s">
        <v>102</v>
      </c>
      <c r="L176" s="112" t="s">
        <v>102</v>
      </c>
      <c r="M176" s="112" t="s">
        <v>814</v>
      </c>
      <c r="N176" s="112" t="s">
        <v>819</v>
      </c>
      <c r="O176" s="112" t="s">
        <v>105</v>
      </c>
      <c r="P176" s="112">
        <v>623.91999999999996</v>
      </c>
      <c r="Q176" s="112" t="s">
        <v>118</v>
      </c>
    </row>
    <row r="177" spans="1:17" hidden="1">
      <c r="A177" s="112" t="s">
        <v>761</v>
      </c>
      <c r="B177" s="112" t="s">
        <v>762</v>
      </c>
      <c r="C177" s="112" t="s">
        <v>800</v>
      </c>
      <c r="D177" s="112" t="s">
        <v>800</v>
      </c>
      <c r="E177" s="112">
        <v>5962</v>
      </c>
      <c r="F177" s="112" t="s">
        <v>816</v>
      </c>
      <c r="G177" s="112" t="s">
        <v>820</v>
      </c>
      <c r="H177" s="112" t="s">
        <v>821</v>
      </c>
      <c r="J177" s="112" t="s">
        <v>115</v>
      </c>
      <c r="K177" s="112" t="s">
        <v>102</v>
      </c>
      <c r="L177" s="112" t="s">
        <v>102</v>
      </c>
      <c r="M177" s="112" t="s">
        <v>822</v>
      </c>
      <c r="N177" s="112" t="s">
        <v>815</v>
      </c>
      <c r="O177" s="112" t="s">
        <v>105</v>
      </c>
      <c r="P177" s="112">
        <v>526.32000000000005</v>
      </c>
      <c r="Q177" s="112" t="s">
        <v>118</v>
      </c>
    </row>
    <row r="178" spans="1:17" hidden="1">
      <c r="A178" s="112" t="s">
        <v>761</v>
      </c>
      <c r="B178" s="112" t="s">
        <v>762</v>
      </c>
      <c r="C178" s="112" t="s">
        <v>800</v>
      </c>
      <c r="D178" s="112" t="s">
        <v>800</v>
      </c>
      <c r="E178" s="112">
        <v>6214</v>
      </c>
      <c r="F178" s="112" t="s">
        <v>816</v>
      </c>
      <c r="G178" s="112" t="s">
        <v>823</v>
      </c>
      <c r="H178" s="112" t="s">
        <v>813</v>
      </c>
      <c r="J178" s="112" t="s">
        <v>115</v>
      </c>
      <c r="K178" s="112" t="s">
        <v>102</v>
      </c>
      <c r="L178" s="112" t="s">
        <v>102</v>
      </c>
      <c r="M178" s="112" t="s">
        <v>822</v>
      </c>
      <c r="N178" s="112" t="s">
        <v>815</v>
      </c>
      <c r="O178" s="112" t="s">
        <v>105</v>
      </c>
      <c r="P178" s="112">
        <v>122.4</v>
      </c>
      <c r="Q178" s="112" t="s">
        <v>118</v>
      </c>
    </row>
    <row r="179" spans="1:17" hidden="1">
      <c r="A179" s="112" t="s">
        <v>761</v>
      </c>
      <c r="B179" s="112" t="s">
        <v>762</v>
      </c>
      <c r="C179" s="112" t="s">
        <v>800</v>
      </c>
      <c r="D179" s="112" t="s">
        <v>800</v>
      </c>
      <c r="E179" s="112">
        <v>5963</v>
      </c>
      <c r="F179" s="112" t="s">
        <v>816</v>
      </c>
      <c r="G179" s="112" t="s">
        <v>824</v>
      </c>
      <c r="H179" s="112" t="s">
        <v>825</v>
      </c>
      <c r="J179" s="112" t="s">
        <v>115</v>
      </c>
      <c r="K179" s="112" t="s">
        <v>102</v>
      </c>
      <c r="L179" s="112" t="s">
        <v>102</v>
      </c>
      <c r="M179" s="112" t="s">
        <v>822</v>
      </c>
      <c r="N179" s="112" t="s">
        <v>815</v>
      </c>
      <c r="O179" s="112" t="s">
        <v>105</v>
      </c>
      <c r="P179" s="112">
        <v>159.12</v>
      </c>
      <c r="Q179" s="112" t="s">
        <v>118</v>
      </c>
    </row>
    <row r="180" spans="1:17" hidden="1">
      <c r="A180" s="112" t="s">
        <v>761</v>
      </c>
      <c r="B180" s="112" t="s">
        <v>762</v>
      </c>
      <c r="C180" s="112" t="s">
        <v>800</v>
      </c>
      <c r="D180" s="112" t="s">
        <v>800</v>
      </c>
      <c r="E180" s="112">
        <v>5881</v>
      </c>
      <c r="F180" s="112" t="s">
        <v>816</v>
      </c>
      <c r="G180" s="112" t="s">
        <v>826</v>
      </c>
      <c r="H180" s="112" t="s">
        <v>827</v>
      </c>
      <c r="J180" s="112" t="s">
        <v>115</v>
      </c>
      <c r="K180" s="112" t="s">
        <v>102</v>
      </c>
      <c r="L180" s="112" t="s">
        <v>102</v>
      </c>
      <c r="M180" s="112" t="s">
        <v>822</v>
      </c>
      <c r="N180" s="112" t="s">
        <v>815</v>
      </c>
      <c r="O180" s="112" t="s">
        <v>105</v>
      </c>
      <c r="P180" s="112">
        <v>159.12</v>
      </c>
      <c r="Q180" s="112" t="s">
        <v>118</v>
      </c>
    </row>
    <row r="181" spans="1:17" hidden="1">
      <c r="A181" s="112" t="s">
        <v>761</v>
      </c>
      <c r="B181" s="112" t="s">
        <v>762</v>
      </c>
      <c r="C181" s="112" t="s">
        <v>800</v>
      </c>
      <c r="D181" s="112" t="s">
        <v>800</v>
      </c>
      <c r="E181" s="112">
        <v>5880</v>
      </c>
      <c r="F181" s="112" t="s">
        <v>828</v>
      </c>
      <c r="G181" s="112" t="s">
        <v>829</v>
      </c>
      <c r="H181" s="112" t="s">
        <v>830</v>
      </c>
      <c r="J181" s="112" t="s">
        <v>115</v>
      </c>
      <c r="K181" s="112" t="s">
        <v>102</v>
      </c>
      <c r="L181" s="112" t="s">
        <v>102</v>
      </c>
      <c r="M181" s="112" t="s">
        <v>814</v>
      </c>
      <c r="N181" s="112" t="s">
        <v>815</v>
      </c>
      <c r="O181" s="112" t="s">
        <v>105</v>
      </c>
      <c r="P181" s="112">
        <v>94.56</v>
      </c>
      <c r="Q181" s="112" t="s">
        <v>118</v>
      </c>
    </row>
    <row r="182" spans="1:17" hidden="1">
      <c r="A182" s="112" t="s">
        <v>761</v>
      </c>
      <c r="B182" s="112" t="s">
        <v>831</v>
      </c>
      <c r="C182" s="112" t="s">
        <v>800</v>
      </c>
      <c r="D182" s="112" t="s">
        <v>800</v>
      </c>
      <c r="E182" s="112">
        <v>3128</v>
      </c>
      <c r="F182" s="112" t="s">
        <v>832</v>
      </c>
      <c r="G182" s="112" t="s">
        <v>833</v>
      </c>
      <c r="H182" s="112" t="s">
        <v>834</v>
      </c>
      <c r="J182" s="112" t="s">
        <v>115</v>
      </c>
      <c r="K182" s="112" t="s">
        <v>102</v>
      </c>
      <c r="L182" s="112" t="s">
        <v>102</v>
      </c>
      <c r="M182" s="112" t="s">
        <v>835</v>
      </c>
      <c r="N182" s="112" t="s">
        <v>815</v>
      </c>
      <c r="O182" s="112" t="s">
        <v>105</v>
      </c>
      <c r="P182" s="112">
        <v>123.38</v>
      </c>
      <c r="Q182" s="112" t="s">
        <v>118</v>
      </c>
    </row>
    <row r="183" spans="1:17" hidden="1">
      <c r="A183" s="112" t="s">
        <v>761</v>
      </c>
      <c r="B183" s="112" t="s">
        <v>836</v>
      </c>
      <c r="C183" s="112" t="s">
        <v>800</v>
      </c>
      <c r="D183" s="112" t="s">
        <v>800</v>
      </c>
      <c r="E183" s="112">
        <v>2437</v>
      </c>
      <c r="F183" s="112" t="s">
        <v>837</v>
      </c>
      <c r="G183" s="112" t="s">
        <v>838</v>
      </c>
      <c r="H183" s="112" t="s">
        <v>839</v>
      </c>
      <c r="J183" s="112" t="s">
        <v>115</v>
      </c>
      <c r="K183" s="112" t="s">
        <v>102</v>
      </c>
      <c r="L183" s="112" t="s">
        <v>102</v>
      </c>
      <c r="M183" s="112" t="s">
        <v>840</v>
      </c>
      <c r="N183" s="112" t="s">
        <v>815</v>
      </c>
      <c r="O183" s="112" t="s">
        <v>105</v>
      </c>
      <c r="P183" s="112">
        <v>924.3</v>
      </c>
      <c r="Q183" s="112" t="s">
        <v>118</v>
      </c>
    </row>
    <row r="184" spans="1:17" hidden="1">
      <c r="A184" s="112" t="s">
        <v>761</v>
      </c>
      <c r="B184" s="112" t="s">
        <v>831</v>
      </c>
      <c r="C184" s="112" t="s">
        <v>800</v>
      </c>
      <c r="D184" s="112" t="s">
        <v>800</v>
      </c>
      <c r="E184" s="112">
        <v>3062</v>
      </c>
      <c r="F184" s="112" t="s">
        <v>837</v>
      </c>
      <c r="G184" s="112" t="s">
        <v>841</v>
      </c>
      <c r="H184" s="112" t="s">
        <v>842</v>
      </c>
      <c r="J184" s="112" t="s">
        <v>115</v>
      </c>
      <c r="K184" s="112" t="s">
        <v>102</v>
      </c>
      <c r="L184" s="112" t="s">
        <v>102</v>
      </c>
      <c r="M184" s="112" t="s">
        <v>843</v>
      </c>
      <c r="N184" s="112" t="s">
        <v>815</v>
      </c>
      <c r="O184" s="112" t="s">
        <v>105</v>
      </c>
      <c r="P184" s="112">
        <v>2220.84</v>
      </c>
      <c r="Q184" s="112" t="s">
        <v>118</v>
      </c>
    </row>
    <row r="185" spans="1:17" hidden="1">
      <c r="A185" s="112" t="s">
        <v>761</v>
      </c>
      <c r="B185" s="112" t="s">
        <v>831</v>
      </c>
      <c r="C185" s="112" t="s">
        <v>800</v>
      </c>
      <c r="D185" s="112" t="s">
        <v>800</v>
      </c>
      <c r="E185" s="112">
        <v>3088</v>
      </c>
      <c r="F185" s="112" t="s">
        <v>844</v>
      </c>
      <c r="G185" s="112" t="s">
        <v>845</v>
      </c>
      <c r="H185" s="112" t="s">
        <v>846</v>
      </c>
      <c r="J185" s="112" t="s">
        <v>115</v>
      </c>
      <c r="K185" s="112" t="s">
        <v>102</v>
      </c>
      <c r="L185" s="112" t="s">
        <v>102</v>
      </c>
      <c r="M185" s="112" t="s">
        <v>847</v>
      </c>
      <c r="N185" s="112" t="s">
        <v>815</v>
      </c>
      <c r="O185" s="112" t="s">
        <v>105</v>
      </c>
      <c r="P185" s="112">
        <v>1233.8</v>
      </c>
      <c r="Q185" s="112" t="s">
        <v>118</v>
      </c>
    </row>
    <row r="186" spans="1:17" hidden="1">
      <c r="A186" s="112" t="s">
        <v>761</v>
      </c>
      <c r="B186" s="112" t="s">
        <v>831</v>
      </c>
      <c r="C186" s="112" t="s">
        <v>800</v>
      </c>
      <c r="D186" s="112" t="s">
        <v>800</v>
      </c>
      <c r="E186" s="112">
        <v>3063</v>
      </c>
      <c r="F186" s="112" t="s">
        <v>837</v>
      </c>
      <c r="G186" s="112" t="s">
        <v>848</v>
      </c>
      <c r="H186" s="112" t="s">
        <v>849</v>
      </c>
      <c r="J186" s="112" t="s">
        <v>115</v>
      </c>
      <c r="K186" s="112" t="s">
        <v>102</v>
      </c>
      <c r="L186" s="112" t="s">
        <v>102</v>
      </c>
      <c r="M186" s="112" t="s">
        <v>847</v>
      </c>
      <c r="N186" s="112" t="s">
        <v>815</v>
      </c>
      <c r="O186" s="112" t="s">
        <v>105</v>
      </c>
      <c r="P186" s="112">
        <v>863.66</v>
      </c>
      <c r="Q186" s="112" t="s">
        <v>118</v>
      </c>
    </row>
    <row r="187" spans="1:17" hidden="1">
      <c r="A187" s="112" t="s">
        <v>761</v>
      </c>
      <c r="B187" s="112" t="s">
        <v>831</v>
      </c>
      <c r="C187" s="112" t="s">
        <v>800</v>
      </c>
      <c r="D187" s="112" t="s">
        <v>800</v>
      </c>
      <c r="E187" s="112">
        <v>3058</v>
      </c>
      <c r="F187" s="112" t="s">
        <v>837</v>
      </c>
      <c r="G187" s="112" t="s">
        <v>850</v>
      </c>
      <c r="H187" s="112" t="s">
        <v>851</v>
      </c>
      <c r="J187" s="112" t="s">
        <v>115</v>
      </c>
      <c r="K187" s="112" t="s">
        <v>102</v>
      </c>
      <c r="L187" s="112" t="s">
        <v>102</v>
      </c>
      <c r="M187" s="112" t="s">
        <v>835</v>
      </c>
      <c r="N187" s="112" t="s">
        <v>815</v>
      </c>
      <c r="O187" s="112" t="s">
        <v>105</v>
      </c>
      <c r="P187" s="112">
        <v>1542.25</v>
      </c>
      <c r="Q187" s="112" t="s">
        <v>118</v>
      </c>
    </row>
    <row r="188" spans="1:17" hidden="1">
      <c r="A188" s="112" t="s">
        <v>761</v>
      </c>
      <c r="B188" s="112" t="s">
        <v>799</v>
      </c>
      <c r="C188" s="112" t="s">
        <v>800</v>
      </c>
      <c r="D188" s="112" t="s">
        <v>800</v>
      </c>
      <c r="E188" s="112">
        <v>1943</v>
      </c>
      <c r="F188" s="112" t="s">
        <v>852</v>
      </c>
      <c r="G188" s="112" t="s">
        <v>853</v>
      </c>
      <c r="H188" s="112" t="s">
        <v>854</v>
      </c>
      <c r="J188" s="112" t="s">
        <v>115</v>
      </c>
      <c r="K188" s="112" t="s">
        <v>102</v>
      </c>
      <c r="L188" s="112" t="s">
        <v>102</v>
      </c>
      <c r="M188" s="112" t="s">
        <v>855</v>
      </c>
      <c r="N188" s="112" t="s">
        <v>815</v>
      </c>
      <c r="O188" s="112" t="s">
        <v>105</v>
      </c>
      <c r="P188" s="112">
        <v>2137.58</v>
      </c>
      <c r="Q188" s="112" t="s">
        <v>118</v>
      </c>
    </row>
    <row r="189" spans="1:17" hidden="1">
      <c r="A189" s="112" t="s">
        <v>761</v>
      </c>
      <c r="B189" s="112" t="s">
        <v>799</v>
      </c>
      <c r="C189" s="112" t="s">
        <v>800</v>
      </c>
      <c r="D189" s="112" t="s">
        <v>800</v>
      </c>
      <c r="E189" s="112">
        <v>1942</v>
      </c>
      <c r="F189" s="112" t="s">
        <v>852</v>
      </c>
      <c r="G189" s="112" t="s">
        <v>856</v>
      </c>
      <c r="H189" s="112" t="s">
        <v>857</v>
      </c>
      <c r="J189" s="112" t="s">
        <v>115</v>
      </c>
      <c r="K189" s="112" t="s">
        <v>102</v>
      </c>
      <c r="L189" s="112" t="s">
        <v>102</v>
      </c>
      <c r="M189" s="112" t="s">
        <v>858</v>
      </c>
      <c r="N189" s="112" t="s">
        <v>815</v>
      </c>
      <c r="O189" s="112" t="s">
        <v>105</v>
      </c>
      <c r="P189" s="112">
        <v>75.650000000000006</v>
      </c>
      <c r="Q189" s="112" t="s">
        <v>118</v>
      </c>
    </row>
    <row r="190" spans="1:17" hidden="1">
      <c r="A190" s="112" t="s">
        <v>761</v>
      </c>
      <c r="B190" s="112" t="s">
        <v>831</v>
      </c>
      <c r="C190" s="112" t="s">
        <v>800</v>
      </c>
      <c r="D190" s="112" t="s">
        <v>800</v>
      </c>
      <c r="E190" s="112">
        <v>6298</v>
      </c>
      <c r="F190" s="112" t="s">
        <v>859</v>
      </c>
      <c r="G190" s="112" t="s">
        <v>860</v>
      </c>
      <c r="H190" s="112" t="s">
        <v>861</v>
      </c>
      <c r="J190" s="112" t="s">
        <v>115</v>
      </c>
      <c r="K190" s="112" t="s">
        <v>102</v>
      </c>
      <c r="L190" s="112" t="s">
        <v>102</v>
      </c>
      <c r="M190" s="112" t="s">
        <v>835</v>
      </c>
      <c r="N190" s="112" t="s">
        <v>815</v>
      </c>
      <c r="O190" s="112" t="s">
        <v>105</v>
      </c>
      <c r="P190" s="112">
        <v>2104.11</v>
      </c>
      <c r="Q190" s="112" t="s">
        <v>118</v>
      </c>
    </row>
    <row r="191" spans="1:17" hidden="1">
      <c r="A191" s="112" t="s">
        <v>761</v>
      </c>
      <c r="B191" s="112" t="s">
        <v>836</v>
      </c>
      <c r="C191" s="112" t="s">
        <v>800</v>
      </c>
      <c r="D191" s="112" t="s">
        <v>800</v>
      </c>
      <c r="E191" s="112">
        <v>5810</v>
      </c>
      <c r="F191" s="112" t="s">
        <v>807</v>
      </c>
      <c r="G191" s="112" t="s">
        <v>862</v>
      </c>
      <c r="H191" s="112" t="s">
        <v>863</v>
      </c>
      <c r="J191" s="112" t="s">
        <v>115</v>
      </c>
      <c r="K191" s="112" t="s">
        <v>102</v>
      </c>
      <c r="L191" s="112" t="s">
        <v>102</v>
      </c>
      <c r="M191" s="112" t="s">
        <v>864</v>
      </c>
      <c r="N191" s="112" t="s">
        <v>815</v>
      </c>
      <c r="O191" s="112" t="s">
        <v>105</v>
      </c>
      <c r="P191" s="112">
        <v>308.10000000000002</v>
      </c>
      <c r="Q191" s="112" t="s">
        <v>118</v>
      </c>
    </row>
    <row r="192" spans="1:17" hidden="1">
      <c r="A192" s="112" t="s">
        <v>761</v>
      </c>
      <c r="B192" s="112" t="s">
        <v>865</v>
      </c>
      <c r="C192" s="112" t="s">
        <v>800</v>
      </c>
      <c r="D192" s="112" t="s">
        <v>800</v>
      </c>
      <c r="E192" s="112">
        <v>3199</v>
      </c>
      <c r="F192" s="112" t="s">
        <v>807</v>
      </c>
      <c r="G192" s="112" t="s">
        <v>866</v>
      </c>
      <c r="H192" s="112" t="s">
        <v>867</v>
      </c>
      <c r="J192" s="112" t="s">
        <v>115</v>
      </c>
      <c r="K192" s="112" t="s">
        <v>102</v>
      </c>
      <c r="L192" s="112" t="s">
        <v>102</v>
      </c>
      <c r="M192" s="112" t="s">
        <v>868</v>
      </c>
      <c r="N192" s="112" t="s">
        <v>815</v>
      </c>
      <c r="O192" s="112" t="s">
        <v>105</v>
      </c>
      <c r="P192" s="112">
        <v>1030.53</v>
      </c>
      <c r="Q192" s="112" t="s">
        <v>118</v>
      </c>
    </row>
    <row r="193" spans="1:17" hidden="1">
      <c r="A193" s="112" t="s">
        <v>761</v>
      </c>
      <c r="B193" s="112" t="s">
        <v>831</v>
      </c>
      <c r="C193" s="112" t="s">
        <v>800</v>
      </c>
      <c r="D193" s="112" t="s">
        <v>800</v>
      </c>
      <c r="E193" s="112">
        <v>6184</v>
      </c>
      <c r="F193" s="112" t="s">
        <v>869</v>
      </c>
      <c r="G193" s="112" t="s">
        <v>870</v>
      </c>
      <c r="H193" s="112" t="s">
        <v>871</v>
      </c>
      <c r="J193" s="112" t="s">
        <v>115</v>
      </c>
      <c r="K193" s="112" t="s">
        <v>102</v>
      </c>
      <c r="L193" s="112" t="s">
        <v>102</v>
      </c>
      <c r="M193" s="112" t="s">
        <v>835</v>
      </c>
      <c r="N193" s="112" t="s">
        <v>815</v>
      </c>
      <c r="O193" s="112" t="s">
        <v>105</v>
      </c>
      <c r="P193" s="112">
        <v>801.97</v>
      </c>
      <c r="Q193" s="112" t="s">
        <v>118</v>
      </c>
    </row>
    <row r="194" spans="1:17" hidden="1">
      <c r="A194" s="112" t="s">
        <v>761</v>
      </c>
      <c r="B194" s="112" t="s">
        <v>806</v>
      </c>
      <c r="C194" s="112" t="s">
        <v>800</v>
      </c>
      <c r="D194" s="112" t="s">
        <v>800</v>
      </c>
      <c r="E194" s="112">
        <v>1742</v>
      </c>
      <c r="F194" s="112" t="s">
        <v>872</v>
      </c>
      <c r="G194" s="112" t="s">
        <v>873</v>
      </c>
      <c r="H194" s="112" t="s">
        <v>874</v>
      </c>
      <c r="J194" s="112" t="s">
        <v>115</v>
      </c>
      <c r="K194" s="112" t="s">
        <v>102</v>
      </c>
      <c r="L194" s="112" t="s">
        <v>102</v>
      </c>
      <c r="M194" s="112" t="s">
        <v>875</v>
      </c>
      <c r="N194" s="112" t="s">
        <v>815</v>
      </c>
      <c r="O194" s="112" t="s">
        <v>105</v>
      </c>
      <c r="P194" s="112">
        <v>1339.39</v>
      </c>
      <c r="Q194" s="112" t="s">
        <v>118</v>
      </c>
    </row>
    <row r="195" spans="1:17" hidden="1">
      <c r="A195" s="112" t="s">
        <v>761</v>
      </c>
      <c r="B195" s="112" t="s">
        <v>876</v>
      </c>
      <c r="C195" s="112" t="s">
        <v>800</v>
      </c>
      <c r="D195" s="112" t="s">
        <v>800</v>
      </c>
      <c r="E195" s="112">
        <v>7723</v>
      </c>
      <c r="F195" s="112" t="s">
        <v>877</v>
      </c>
      <c r="G195" s="112" t="s">
        <v>878</v>
      </c>
      <c r="H195" s="112" t="s">
        <v>879</v>
      </c>
      <c r="J195" s="112" t="s">
        <v>115</v>
      </c>
      <c r="K195" s="112" t="s">
        <v>102</v>
      </c>
      <c r="L195" s="112" t="s">
        <v>102</v>
      </c>
      <c r="M195" s="112" t="s">
        <v>880</v>
      </c>
      <c r="N195" s="112" t="s">
        <v>815</v>
      </c>
      <c r="O195" s="112" t="s">
        <v>105</v>
      </c>
      <c r="P195" s="112">
        <v>3502.67</v>
      </c>
      <c r="Q195" s="112" t="s">
        <v>118</v>
      </c>
    </row>
    <row r="196" spans="1:17" hidden="1">
      <c r="A196" s="112" t="s">
        <v>761</v>
      </c>
      <c r="B196" s="112" t="s">
        <v>876</v>
      </c>
      <c r="C196" s="112" t="s">
        <v>800</v>
      </c>
      <c r="D196" s="112" t="s">
        <v>800</v>
      </c>
      <c r="E196" s="112">
        <v>7726</v>
      </c>
      <c r="F196" s="112" t="s">
        <v>807</v>
      </c>
      <c r="G196" s="112" t="s">
        <v>881</v>
      </c>
      <c r="H196" s="112" t="s">
        <v>882</v>
      </c>
      <c r="J196" s="112" t="s">
        <v>115</v>
      </c>
      <c r="K196" s="112" t="s">
        <v>102</v>
      </c>
      <c r="L196" s="112" t="s">
        <v>102</v>
      </c>
      <c r="M196" s="112" t="s">
        <v>883</v>
      </c>
      <c r="N196" s="112" t="s">
        <v>815</v>
      </c>
      <c r="O196" s="112" t="s">
        <v>105</v>
      </c>
      <c r="P196" s="112">
        <v>609.09</v>
      </c>
      <c r="Q196" s="112" t="s">
        <v>118</v>
      </c>
    </row>
    <row r="197" spans="1:17" hidden="1">
      <c r="A197" s="112" t="s">
        <v>761</v>
      </c>
      <c r="B197" s="112" t="s">
        <v>876</v>
      </c>
      <c r="C197" s="112" t="s">
        <v>800</v>
      </c>
      <c r="D197" s="112" t="s">
        <v>800</v>
      </c>
      <c r="E197" s="112">
        <v>7746</v>
      </c>
      <c r="F197" s="112" t="s">
        <v>877</v>
      </c>
      <c r="G197" s="112" t="s">
        <v>884</v>
      </c>
      <c r="H197" s="112" t="s">
        <v>885</v>
      </c>
      <c r="J197" s="112" t="s">
        <v>115</v>
      </c>
      <c r="K197" s="112" t="s">
        <v>102</v>
      </c>
      <c r="L197" s="112" t="s">
        <v>102</v>
      </c>
      <c r="M197" s="112" t="s">
        <v>880</v>
      </c>
      <c r="N197" s="112" t="s">
        <v>815</v>
      </c>
      <c r="O197" s="112" t="s">
        <v>105</v>
      </c>
      <c r="P197" s="112">
        <v>1038.57</v>
      </c>
      <c r="Q197" s="112" t="s">
        <v>118</v>
      </c>
    </row>
    <row r="198" spans="1:17" hidden="1">
      <c r="A198" s="112" t="s">
        <v>761</v>
      </c>
      <c r="B198" s="112" t="s">
        <v>831</v>
      </c>
      <c r="C198" s="112" t="s">
        <v>800</v>
      </c>
      <c r="D198" s="112" t="s">
        <v>800</v>
      </c>
      <c r="E198" s="112">
        <v>3130</v>
      </c>
      <c r="F198" s="112" t="s">
        <v>877</v>
      </c>
      <c r="G198" s="112" t="s">
        <v>886</v>
      </c>
      <c r="H198" s="112" t="s">
        <v>887</v>
      </c>
      <c r="J198" s="112" t="s">
        <v>115</v>
      </c>
      <c r="K198" s="112" t="s">
        <v>102</v>
      </c>
      <c r="L198" s="112" t="s">
        <v>102</v>
      </c>
      <c r="M198" s="112" t="s">
        <v>835</v>
      </c>
      <c r="N198" s="112" t="s">
        <v>815</v>
      </c>
      <c r="O198" s="112" t="s">
        <v>105</v>
      </c>
      <c r="P198" s="112">
        <v>3584.78</v>
      </c>
      <c r="Q198" s="112" t="s">
        <v>118</v>
      </c>
    </row>
    <row r="199" spans="1:17" hidden="1">
      <c r="A199" s="112" t="s">
        <v>761</v>
      </c>
      <c r="B199" s="112" t="s">
        <v>888</v>
      </c>
      <c r="C199" s="112" t="s">
        <v>800</v>
      </c>
      <c r="D199" s="112" t="s">
        <v>800</v>
      </c>
      <c r="E199" s="112">
        <v>5056</v>
      </c>
      <c r="F199" s="112" t="s">
        <v>807</v>
      </c>
      <c r="G199" s="112" t="s">
        <v>889</v>
      </c>
      <c r="H199" s="112" t="s">
        <v>890</v>
      </c>
      <c r="J199" s="112" t="s">
        <v>115</v>
      </c>
      <c r="K199" s="112" t="s">
        <v>102</v>
      </c>
      <c r="L199" s="112" t="s">
        <v>102</v>
      </c>
      <c r="M199" s="112" t="s">
        <v>891</v>
      </c>
      <c r="N199" s="112" t="s">
        <v>815</v>
      </c>
      <c r="O199" s="112" t="s">
        <v>105</v>
      </c>
      <c r="P199" s="112">
        <v>325.58</v>
      </c>
      <c r="Q199" s="112" t="s">
        <v>118</v>
      </c>
    </row>
    <row r="200" spans="1:17" hidden="1">
      <c r="A200" s="112" t="s">
        <v>761</v>
      </c>
      <c r="B200" s="112" t="s">
        <v>799</v>
      </c>
      <c r="C200" s="112" t="s">
        <v>800</v>
      </c>
      <c r="D200" s="112" t="s">
        <v>800</v>
      </c>
      <c r="E200" s="112">
        <v>8091</v>
      </c>
      <c r="F200" s="112" t="s">
        <v>807</v>
      </c>
      <c r="G200" s="112" t="s">
        <v>892</v>
      </c>
      <c r="H200" s="112" t="s">
        <v>893</v>
      </c>
      <c r="J200" s="112" t="s">
        <v>115</v>
      </c>
      <c r="K200" s="112" t="s">
        <v>102</v>
      </c>
      <c r="L200" s="112" t="s">
        <v>102</v>
      </c>
      <c r="M200" s="112" t="s">
        <v>891</v>
      </c>
      <c r="N200" s="112" t="s">
        <v>815</v>
      </c>
      <c r="O200" s="112" t="s">
        <v>105</v>
      </c>
      <c r="P200" s="112">
        <v>584.88</v>
      </c>
      <c r="Q200" s="112" t="s">
        <v>118</v>
      </c>
    </row>
    <row r="201" spans="1:17" hidden="1">
      <c r="A201" s="112" t="s">
        <v>761</v>
      </c>
      <c r="B201" s="112" t="s">
        <v>799</v>
      </c>
      <c r="C201" s="112" t="s">
        <v>800</v>
      </c>
      <c r="D201" s="112" t="s">
        <v>800</v>
      </c>
      <c r="E201" s="112">
        <v>8100</v>
      </c>
      <c r="F201" s="112" t="s">
        <v>894</v>
      </c>
      <c r="G201" s="112" t="s">
        <v>895</v>
      </c>
      <c r="H201" s="112" t="s">
        <v>896</v>
      </c>
      <c r="J201" s="112" t="s">
        <v>115</v>
      </c>
      <c r="K201" s="112" t="s">
        <v>102</v>
      </c>
      <c r="L201" s="112" t="s">
        <v>102</v>
      </c>
      <c r="M201" s="112" t="s">
        <v>897</v>
      </c>
      <c r="N201" s="112" t="s">
        <v>815</v>
      </c>
      <c r="O201" s="112" t="s">
        <v>105</v>
      </c>
      <c r="P201" s="112">
        <v>739.26</v>
      </c>
      <c r="Q201" s="112" t="s">
        <v>118</v>
      </c>
    </row>
    <row r="202" spans="1:17" hidden="1">
      <c r="A202" s="112" t="s">
        <v>761</v>
      </c>
      <c r="B202" s="112" t="s">
        <v>799</v>
      </c>
      <c r="C202" s="112" t="s">
        <v>800</v>
      </c>
      <c r="D202" s="112" t="s">
        <v>800</v>
      </c>
      <c r="E202" s="112">
        <v>8105</v>
      </c>
      <c r="F202" s="112" t="s">
        <v>894</v>
      </c>
      <c r="G202" s="112" t="s">
        <v>898</v>
      </c>
      <c r="H202" s="112" t="s">
        <v>899</v>
      </c>
      <c r="J202" s="112" t="s">
        <v>115</v>
      </c>
      <c r="K202" s="112" t="s">
        <v>102</v>
      </c>
      <c r="L202" s="112" t="s">
        <v>102</v>
      </c>
      <c r="M202" s="112" t="s">
        <v>897</v>
      </c>
      <c r="N202" s="112" t="s">
        <v>815</v>
      </c>
      <c r="O202" s="112" t="s">
        <v>105</v>
      </c>
      <c r="P202" s="112">
        <v>1168.77</v>
      </c>
      <c r="Q202" s="112" t="s">
        <v>118</v>
      </c>
    </row>
    <row r="203" spans="1:17" hidden="1">
      <c r="A203" s="112" t="s">
        <v>761</v>
      </c>
      <c r="B203" s="112" t="s">
        <v>799</v>
      </c>
      <c r="C203" s="112" t="s">
        <v>800</v>
      </c>
      <c r="D203" s="112" t="s">
        <v>800</v>
      </c>
      <c r="E203" s="112">
        <v>8046</v>
      </c>
      <c r="F203" s="112" t="s">
        <v>894</v>
      </c>
      <c r="G203" s="112" t="s">
        <v>900</v>
      </c>
      <c r="H203" s="112" t="s">
        <v>901</v>
      </c>
      <c r="J203" s="112" t="s">
        <v>115</v>
      </c>
      <c r="K203" s="112" t="s">
        <v>102</v>
      </c>
      <c r="L203" s="112" t="s">
        <v>102</v>
      </c>
      <c r="M203" s="112" t="s">
        <v>897</v>
      </c>
      <c r="N203" s="112" t="s">
        <v>815</v>
      </c>
      <c r="O203" s="112" t="s">
        <v>105</v>
      </c>
      <c r="P203" s="112">
        <v>979.74</v>
      </c>
      <c r="Q203" s="112" t="s">
        <v>118</v>
      </c>
    </row>
    <row r="204" spans="1:17" hidden="1">
      <c r="A204" s="112" t="s">
        <v>761</v>
      </c>
      <c r="B204" s="112" t="s">
        <v>799</v>
      </c>
      <c r="C204" s="112" t="s">
        <v>800</v>
      </c>
      <c r="D204" s="112" t="s">
        <v>800</v>
      </c>
      <c r="E204" s="112">
        <v>8148</v>
      </c>
      <c r="F204" s="112" t="s">
        <v>894</v>
      </c>
      <c r="G204" s="112" t="s">
        <v>902</v>
      </c>
      <c r="H204" s="112" t="s">
        <v>903</v>
      </c>
      <c r="J204" s="112" t="s">
        <v>115</v>
      </c>
      <c r="K204" s="112" t="s">
        <v>102</v>
      </c>
      <c r="L204" s="112" t="s">
        <v>102</v>
      </c>
      <c r="M204" s="112" t="s">
        <v>897</v>
      </c>
      <c r="N204" s="112" t="s">
        <v>815</v>
      </c>
      <c r="O204" s="112" t="s">
        <v>105</v>
      </c>
      <c r="P204" s="112">
        <v>1115.8</v>
      </c>
      <c r="Q204" s="112" t="s">
        <v>118</v>
      </c>
    </row>
    <row r="205" spans="1:17" hidden="1">
      <c r="A205" s="112" t="s">
        <v>761</v>
      </c>
      <c r="B205" s="112" t="s">
        <v>799</v>
      </c>
      <c r="C205" s="112" t="s">
        <v>800</v>
      </c>
      <c r="D205" s="112" t="s">
        <v>800</v>
      </c>
      <c r="E205" s="112">
        <v>8113</v>
      </c>
      <c r="F205" s="112" t="s">
        <v>807</v>
      </c>
      <c r="G205" s="112" t="s">
        <v>904</v>
      </c>
      <c r="H205" s="112" t="s">
        <v>905</v>
      </c>
      <c r="J205" s="112" t="s">
        <v>115</v>
      </c>
      <c r="K205" s="112" t="s">
        <v>102</v>
      </c>
      <c r="L205" s="112" t="s">
        <v>102</v>
      </c>
      <c r="M205" s="112" t="s">
        <v>891</v>
      </c>
      <c r="N205" s="112" t="s">
        <v>815</v>
      </c>
      <c r="O205" s="112" t="s">
        <v>105</v>
      </c>
      <c r="P205" s="112">
        <v>877.81</v>
      </c>
      <c r="Q205" s="112" t="s">
        <v>118</v>
      </c>
    </row>
    <row r="206" spans="1:17" hidden="1">
      <c r="A206" s="112" t="s">
        <v>761</v>
      </c>
      <c r="B206" s="112" t="s">
        <v>799</v>
      </c>
      <c r="C206" s="112" t="s">
        <v>800</v>
      </c>
      <c r="D206" s="112" t="s">
        <v>800</v>
      </c>
      <c r="E206" s="112">
        <v>4576</v>
      </c>
      <c r="F206" s="112" t="s">
        <v>894</v>
      </c>
      <c r="G206" s="112" t="s">
        <v>906</v>
      </c>
      <c r="H206" s="112" t="s">
        <v>907</v>
      </c>
      <c r="J206" s="112" t="s">
        <v>115</v>
      </c>
      <c r="K206" s="112" t="s">
        <v>102</v>
      </c>
      <c r="L206" s="112" t="s">
        <v>102</v>
      </c>
      <c r="M206" s="112" t="s">
        <v>855</v>
      </c>
      <c r="N206" s="112" t="s">
        <v>815</v>
      </c>
      <c r="O206" s="112" t="s">
        <v>105</v>
      </c>
      <c r="P206" s="112">
        <v>1699.68</v>
      </c>
      <c r="Q206" s="112" t="s">
        <v>118</v>
      </c>
    </row>
    <row r="207" spans="1:17" hidden="1">
      <c r="A207" s="112" t="s">
        <v>761</v>
      </c>
      <c r="B207" s="112" t="s">
        <v>836</v>
      </c>
      <c r="C207" s="112" t="s">
        <v>800</v>
      </c>
      <c r="D207" s="112" t="s">
        <v>98</v>
      </c>
      <c r="E207" s="112">
        <v>2448611</v>
      </c>
      <c r="F207" s="112" t="s">
        <v>832</v>
      </c>
      <c r="G207" s="112" t="s">
        <v>908</v>
      </c>
      <c r="H207" s="112" t="s">
        <v>909</v>
      </c>
      <c r="J207" s="112" t="s">
        <v>115</v>
      </c>
      <c r="K207" s="112" t="s">
        <v>102</v>
      </c>
      <c r="L207" s="112" t="s">
        <v>102</v>
      </c>
      <c r="M207" s="112" t="s">
        <v>840</v>
      </c>
      <c r="N207" s="112" t="s">
        <v>815</v>
      </c>
      <c r="O207" s="112" t="s">
        <v>105</v>
      </c>
      <c r="P207" s="112">
        <v>1248.3499999999999</v>
      </c>
      <c r="Q207" s="112" t="s">
        <v>118</v>
      </c>
    </row>
    <row r="208" spans="1:17" hidden="1">
      <c r="A208" s="112" t="s">
        <v>761</v>
      </c>
      <c r="B208" s="112" t="s">
        <v>836</v>
      </c>
      <c r="C208" s="112" t="s">
        <v>800</v>
      </c>
      <c r="D208" s="112" t="s">
        <v>98</v>
      </c>
      <c r="E208" s="112">
        <v>2450245</v>
      </c>
      <c r="F208" s="112" t="s">
        <v>837</v>
      </c>
      <c r="G208" s="112" t="s">
        <v>838</v>
      </c>
      <c r="H208" s="112" t="s">
        <v>910</v>
      </c>
      <c r="J208" s="112" t="s">
        <v>115</v>
      </c>
      <c r="K208" s="112" t="s">
        <v>102</v>
      </c>
      <c r="L208" s="112" t="s">
        <v>102</v>
      </c>
      <c r="M208" s="112" t="s">
        <v>840</v>
      </c>
      <c r="N208" s="112" t="s">
        <v>815</v>
      </c>
      <c r="O208" s="112" t="s">
        <v>105</v>
      </c>
      <c r="P208" s="112">
        <v>2284.3200000000002</v>
      </c>
      <c r="Q208" s="112" t="s">
        <v>118</v>
      </c>
    </row>
    <row r="209" spans="1:17" hidden="1">
      <c r="A209" s="112" t="s">
        <v>761</v>
      </c>
      <c r="B209" s="112" t="s">
        <v>836</v>
      </c>
      <c r="C209" s="112" t="s">
        <v>800</v>
      </c>
      <c r="D209" s="112" t="s">
        <v>98</v>
      </c>
      <c r="E209" s="112">
        <v>2448959</v>
      </c>
      <c r="F209" s="112" t="s">
        <v>844</v>
      </c>
      <c r="G209" s="112" t="s">
        <v>911</v>
      </c>
      <c r="H209" s="112" t="s">
        <v>912</v>
      </c>
      <c r="J209" s="112" t="s">
        <v>115</v>
      </c>
      <c r="K209" s="112" t="s">
        <v>102</v>
      </c>
      <c r="L209" s="112" t="s">
        <v>102</v>
      </c>
      <c r="M209" s="112" t="s">
        <v>840</v>
      </c>
      <c r="N209" s="112" t="s">
        <v>815</v>
      </c>
      <c r="O209" s="112" t="s">
        <v>105</v>
      </c>
      <c r="P209" s="112">
        <v>1896.76</v>
      </c>
      <c r="Q209" s="112" t="s">
        <v>118</v>
      </c>
    </row>
    <row r="210" spans="1:17" hidden="1">
      <c r="A210" s="112" t="s">
        <v>761</v>
      </c>
      <c r="B210" s="112" t="s">
        <v>836</v>
      </c>
      <c r="C210" s="112" t="s">
        <v>800</v>
      </c>
      <c r="D210" s="112" t="s">
        <v>98</v>
      </c>
      <c r="E210" s="112">
        <v>2450260</v>
      </c>
      <c r="F210" s="112" t="s">
        <v>837</v>
      </c>
      <c r="G210" s="112" t="s">
        <v>913</v>
      </c>
      <c r="H210" s="112" t="s">
        <v>914</v>
      </c>
      <c r="J210" s="112" t="s">
        <v>115</v>
      </c>
      <c r="K210" s="112" t="s">
        <v>102</v>
      </c>
      <c r="L210" s="112" t="s">
        <v>102</v>
      </c>
      <c r="M210" s="112" t="s">
        <v>840</v>
      </c>
      <c r="N210" s="112" t="s">
        <v>815</v>
      </c>
      <c r="O210" s="112" t="s">
        <v>105</v>
      </c>
      <c r="P210" s="112">
        <v>748.98</v>
      </c>
      <c r="Q210" s="112" t="s">
        <v>118</v>
      </c>
    </row>
    <row r="211" spans="1:17" hidden="1">
      <c r="A211" s="112" t="s">
        <v>761</v>
      </c>
      <c r="B211" s="112" t="s">
        <v>836</v>
      </c>
      <c r="C211" s="112" t="s">
        <v>800</v>
      </c>
      <c r="D211" s="112" t="s">
        <v>98</v>
      </c>
      <c r="E211" s="112">
        <v>9070475</v>
      </c>
      <c r="F211" s="112" t="s">
        <v>837</v>
      </c>
      <c r="G211" s="112" t="s">
        <v>913</v>
      </c>
      <c r="H211" s="112" t="s">
        <v>914</v>
      </c>
      <c r="J211" s="112" t="s">
        <v>115</v>
      </c>
      <c r="K211" s="112" t="s">
        <v>102</v>
      </c>
      <c r="L211" s="112" t="s">
        <v>102</v>
      </c>
      <c r="M211" s="112" t="s">
        <v>840</v>
      </c>
      <c r="N211" s="112" t="s">
        <v>815</v>
      </c>
      <c r="O211" s="112" t="s">
        <v>105</v>
      </c>
      <c r="P211" s="112">
        <v>143.63999999999999</v>
      </c>
      <c r="Q211" s="112" t="s">
        <v>118</v>
      </c>
    </row>
    <row r="212" spans="1:17" hidden="1">
      <c r="A212" s="112" t="s">
        <v>761</v>
      </c>
      <c r="B212" s="112" t="s">
        <v>831</v>
      </c>
      <c r="C212" s="112" t="s">
        <v>800</v>
      </c>
      <c r="D212" s="112" t="s">
        <v>98</v>
      </c>
      <c r="E212" s="112">
        <v>2914851</v>
      </c>
      <c r="F212" s="112" t="s">
        <v>837</v>
      </c>
      <c r="G212" s="112" t="s">
        <v>841</v>
      </c>
      <c r="H212" s="112" t="s">
        <v>915</v>
      </c>
      <c r="J212" s="112" t="s">
        <v>115</v>
      </c>
      <c r="K212" s="112" t="s">
        <v>102</v>
      </c>
      <c r="L212" s="112" t="s">
        <v>102</v>
      </c>
      <c r="M212" s="112" t="s">
        <v>843</v>
      </c>
      <c r="N212" s="112" t="s">
        <v>815</v>
      </c>
      <c r="O212" s="112" t="s">
        <v>105</v>
      </c>
      <c r="P212" s="112">
        <v>241.36</v>
      </c>
      <c r="Q212" s="112" t="s">
        <v>118</v>
      </c>
    </row>
    <row r="213" spans="1:17" hidden="1">
      <c r="A213" s="112" t="s">
        <v>761</v>
      </c>
      <c r="B213" s="112" t="s">
        <v>836</v>
      </c>
      <c r="C213" s="112" t="s">
        <v>800</v>
      </c>
      <c r="D213" s="112" t="s">
        <v>98</v>
      </c>
      <c r="E213" s="112">
        <v>6808010</v>
      </c>
      <c r="F213" s="112" t="s">
        <v>916</v>
      </c>
      <c r="G213" s="112" t="s">
        <v>917</v>
      </c>
      <c r="H213" s="112" t="s">
        <v>918</v>
      </c>
      <c r="J213" s="112" t="s">
        <v>115</v>
      </c>
      <c r="K213" s="112" t="s">
        <v>102</v>
      </c>
      <c r="L213" s="112" t="s">
        <v>102</v>
      </c>
      <c r="M213" s="112" t="s">
        <v>919</v>
      </c>
      <c r="N213" s="112" t="s">
        <v>815</v>
      </c>
      <c r="O213" s="112" t="s">
        <v>105</v>
      </c>
      <c r="P213" s="112">
        <v>1314.87</v>
      </c>
      <c r="Q213" s="112" t="s">
        <v>118</v>
      </c>
    </row>
    <row r="214" spans="1:17" hidden="1">
      <c r="A214" s="112" t="s">
        <v>761</v>
      </c>
      <c r="B214" s="112" t="s">
        <v>876</v>
      </c>
      <c r="C214" s="112" t="s">
        <v>800</v>
      </c>
      <c r="D214" s="112" t="s">
        <v>98</v>
      </c>
      <c r="E214" s="112">
        <v>2447944</v>
      </c>
      <c r="F214" s="112" t="s">
        <v>877</v>
      </c>
      <c r="G214" s="112" t="s">
        <v>920</v>
      </c>
      <c r="H214" s="112" t="s">
        <v>921</v>
      </c>
      <c r="J214" s="112" t="s">
        <v>115</v>
      </c>
      <c r="K214" s="112" t="s">
        <v>102</v>
      </c>
      <c r="L214" s="112" t="s">
        <v>102</v>
      </c>
      <c r="M214" s="112" t="s">
        <v>922</v>
      </c>
      <c r="N214" s="112" t="s">
        <v>815</v>
      </c>
      <c r="O214" s="112" t="s">
        <v>105</v>
      </c>
      <c r="P214" s="112">
        <v>2016.39</v>
      </c>
      <c r="Q214" s="112" t="s">
        <v>118</v>
      </c>
    </row>
    <row r="215" spans="1:17" hidden="1">
      <c r="A215" s="112" t="s">
        <v>761</v>
      </c>
      <c r="B215" s="112" t="s">
        <v>831</v>
      </c>
      <c r="C215" s="112" t="s">
        <v>800</v>
      </c>
      <c r="D215" s="112" t="s">
        <v>98</v>
      </c>
      <c r="E215" s="112">
        <v>2914976</v>
      </c>
      <c r="F215" s="112" t="s">
        <v>877</v>
      </c>
      <c r="G215" s="112" t="s">
        <v>886</v>
      </c>
      <c r="H215" s="112" t="s">
        <v>923</v>
      </c>
      <c r="J215" s="112" t="s">
        <v>115</v>
      </c>
      <c r="K215" s="112" t="s">
        <v>102</v>
      </c>
      <c r="L215" s="112" t="s">
        <v>102</v>
      </c>
      <c r="M215" s="112" t="s">
        <v>835</v>
      </c>
      <c r="N215" s="112" t="s">
        <v>815</v>
      </c>
      <c r="O215" s="112" t="s">
        <v>105</v>
      </c>
      <c r="P215" s="112">
        <v>841.34</v>
      </c>
      <c r="Q215" s="112" t="s">
        <v>118</v>
      </c>
    </row>
    <row r="216" spans="1:17" hidden="1">
      <c r="A216" s="112" t="s">
        <v>761</v>
      </c>
      <c r="B216" s="112" t="s">
        <v>799</v>
      </c>
      <c r="C216" s="112" t="s">
        <v>800</v>
      </c>
      <c r="D216" s="112" t="s">
        <v>800</v>
      </c>
      <c r="E216" s="112">
        <v>4764</v>
      </c>
      <c r="F216" s="112" t="s">
        <v>852</v>
      </c>
      <c r="G216" s="112" t="s">
        <v>924</v>
      </c>
      <c r="H216" s="112" t="s">
        <v>925</v>
      </c>
      <c r="J216" s="112" t="s">
        <v>186</v>
      </c>
      <c r="K216" s="112" t="s">
        <v>102</v>
      </c>
      <c r="L216" s="112" t="s">
        <v>102</v>
      </c>
      <c r="M216" s="112" t="s">
        <v>926</v>
      </c>
      <c r="O216" s="112" t="s">
        <v>105</v>
      </c>
      <c r="P216" s="112">
        <v>55.98</v>
      </c>
      <c r="Q216" s="112" t="s">
        <v>118</v>
      </c>
    </row>
    <row r="217" spans="1:17" hidden="1">
      <c r="A217" s="112" t="s">
        <v>761</v>
      </c>
      <c r="B217" s="112" t="s">
        <v>806</v>
      </c>
      <c r="C217" s="112" t="s">
        <v>800</v>
      </c>
      <c r="D217" s="112" t="s">
        <v>800</v>
      </c>
      <c r="E217" s="112">
        <v>2647</v>
      </c>
      <c r="F217" s="112" t="s">
        <v>927</v>
      </c>
      <c r="G217" s="112" t="s">
        <v>928</v>
      </c>
      <c r="H217" s="112" t="s">
        <v>929</v>
      </c>
      <c r="J217" s="112" t="s">
        <v>186</v>
      </c>
      <c r="K217" s="112" t="s">
        <v>102</v>
      </c>
      <c r="L217" s="112" t="s">
        <v>102</v>
      </c>
      <c r="M217" s="112" t="s">
        <v>930</v>
      </c>
      <c r="O217" s="112" t="s">
        <v>105</v>
      </c>
      <c r="P217" s="112">
        <v>3668.4</v>
      </c>
      <c r="Q217" s="112" t="s">
        <v>118</v>
      </c>
    </row>
    <row r="218" spans="1:17" hidden="1">
      <c r="A218" s="112" t="s">
        <v>761</v>
      </c>
      <c r="B218" s="112" t="s">
        <v>806</v>
      </c>
      <c r="C218" s="112" t="s">
        <v>800</v>
      </c>
      <c r="D218" s="112" t="s">
        <v>800</v>
      </c>
      <c r="E218" s="112">
        <v>2685</v>
      </c>
      <c r="F218" s="112" t="s">
        <v>807</v>
      </c>
      <c r="G218" s="112" t="s">
        <v>931</v>
      </c>
      <c r="H218" s="112" t="s">
        <v>932</v>
      </c>
      <c r="J218" s="112" t="s">
        <v>186</v>
      </c>
      <c r="K218" s="112" t="s">
        <v>102</v>
      </c>
      <c r="L218" s="112" t="s">
        <v>102</v>
      </c>
      <c r="M218" s="112" t="s">
        <v>875</v>
      </c>
      <c r="O218" s="112" t="s">
        <v>105</v>
      </c>
      <c r="P218" s="112">
        <v>114</v>
      </c>
      <c r="Q218" s="112" t="s">
        <v>118</v>
      </c>
    </row>
    <row r="219" spans="1:17" hidden="1">
      <c r="A219" s="112" t="s">
        <v>761</v>
      </c>
      <c r="B219" s="112" t="s">
        <v>806</v>
      </c>
      <c r="C219" s="112" t="s">
        <v>800</v>
      </c>
      <c r="D219" s="112" t="s">
        <v>800</v>
      </c>
      <c r="E219" s="112">
        <v>2383</v>
      </c>
      <c r="F219" s="112" t="s">
        <v>807</v>
      </c>
      <c r="G219" s="112" t="s">
        <v>933</v>
      </c>
      <c r="H219" s="112" t="s">
        <v>934</v>
      </c>
      <c r="J219" s="112" t="s">
        <v>186</v>
      </c>
      <c r="K219" s="112" t="s">
        <v>102</v>
      </c>
      <c r="L219" s="112" t="s">
        <v>102</v>
      </c>
      <c r="M219" s="112" t="s">
        <v>810</v>
      </c>
      <c r="O219" s="112" t="s">
        <v>105</v>
      </c>
      <c r="P219" s="112">
        <v>214.15</v>
      </c>
      <c r="Q219" s="112" t="s">
        <v>118</v>
      </c>
    </row>
    <row r="220" spans="1:17" hidden="1">
      <c r="A220" s="112" t="s">
        <v>761</v>
      </c>
      <c r="B220" s="112" t="s">
        <v>762</v>
      </c>
      <c r="C220" s="112" t="s">
        <v>800</v>
      </c>
      <c r="D220" s="112" t="s">
        <v>506</v>
      </c>
      <c r="E220" s="112">
        <v>5960000003</v>
      </c>
      <c r="F220" s="112" t="s">
        <v>935</v>
      </c>
      <c r="G220" s="112" t="s">
        <v>936</v>
      </c>
      <c r="H220" s="112" t="s">
        <v>937</v>
      </c>
      <c r="K220" s="112" t="s">
        <v>102</v>
      </c>
      <c r="L220" s="112" t="s">
        <v>102</v>
      </c>
      <c r="M220" s="112" t="s">
        <v>938</v>
      </c>
      <c r="N220" s="112" t="s">
        <v>138</v>
      </c>
      <c r="O220" s="112" t="s">
        <v>939</v>
      </c>
      <c r="P220" s="112">
        <v>97.68</v>
      </c>
      <c r="Q220" s="112" t="s">
        <v>118</v>
      </c>
    </row>
    <row r="221" spans="1:17" hidden="1">
      <c r="A221" s="112" t="s">
        <v>761</v>
      </c>
      <c r="B221" s="112" t="s">
        <v>762</v>
      </c>
      <c r="C221" s="112" t="s">
        <v>800</v>
      </c>
      <c r="D221" s="112" t="s">
        <v>800</v>
      </c>
      <c r="E221" s="112">
        <v>2845</v>
      </c>
      <c r="F221" s="112" t="s">
        <v>940</v>
      </c>
      <c r="G221" s="112" t="s">
        <v>941</v>
      </c>
      <c r="H221" s="112" t="s">
        <v>942</v>
      </c>
      <c r="K221" s="112" t="s">
        <v>102</v>
      </c>
      <c r="L221" s="112" t="s">
        <v>102</v>
      </c>
      <c r="M221" s="112" t="s">
        <v>943</v>
      </c>
      <c r="N221" s="112" t="s">
        <v>138</v>
      </c>
      <c r="O221" s="112" t="s">
        <v>944</v>
      </c>
      <c r="P221" s="112">
        <v>24.48</v>
      </c>
      <c r="Q221" s="112" t="s">
        <v>118</v>
      </c>
    </row>
    <row r="222" spans="1:17" hidden="1">
      <c r="A222" s="112" t="s">
        <v>761</v>
      </c>
      <c r="B222" s="112" t="s">
        <v>806</v>
      </c>
      <c r="C222" s="112" t="s">
        <v>800</v>
      </c>
      <c r="D222" s="112" t="s">
        <v>800</v>
      </c>
      <c r="E222" s="112">
        <v>1137</v>
      </c>
      <c r="F222" s="112" t="s">
        <v>945</v>
      </c>
      <c r="G222" s="112" t="s">
        <v>946</v>
      </c>
      <c r="H222" s="112" t="s">
        <v>947</v>
      </c>
      <c r="K222" s="112" t="s">
        <v>102</v>
      </c>
      <c r="L222" s="112" t="s">
        <v>102</v>
      </c>
      <c r="M222" s="112" t="s">
        <v>948</v>
      </c>
      <c r="N222" s="112" t="s">
        <v>138</v>
      </c>
      <c r="O222" s="112" t="s">
        <v>105</v>
      </c>
      <c r="P222" s="112">
        <v>29.4</v>
      </c>
      <c r="Q222" s="112" t="s">
        <v>118</v>
      </c>
    </row>
    <row r="223" spans="1:17" hidden="1">
      <c r="A223" s="112" t="s">
        <v>761</v>
      </c>
      <c r="B223" s="112" t="s">
        <v>836</v>
      </c>
      <c r="C223" s="112" t="s">
        <v>800</v>
      </c>
      <c r="D223" s="112" t="s">
        <v>800</v>
      </c>
      <c r="E223" s="112">
        <v>3587</v>
      </c>
      <c r="F223" s="112" t="s">
        <v>949</v>
      </c>
      <c r="G223" s="112" t="s">
        <v>950</v>
      </c>
      <c r="H223" s="112" t="s">
        <v>951</v>
      </c>
      <c r="K223" s="112" t="s">
        <v>102</v>
      </c>
      <c r="L223" s="112" t="s">
        <v>102</v>
      </c>
      <c r="M223" s="112" t="s">
        <v>952</v>
      </c>
      <c r="N223" s="112" t="s">
        <v>138</v>
      </c>
      <c r="O223" s="112" t="s">
        <v>944</v>
      </c>
      <c r="P223" s="112">
        <v>20.92</v>
      </c>
      <c r="Q223" s="112" t="s">
        <v>118</v>
      </c>
    </row>
    <row r="224" spans="1:17" hidden="1">
      <c r="A224" s="112" t="s">
        <v>761</v>
      </c>
      <c r="B224" s="112" t="s">
        <v>876</v>
      </c>
      <c r="C224" s="112" t="s">
        <v>800</v>
      </c>
      <c r="D224" s="112" t="s">
        <v>800</v>
      </c>
      <c r="E224" s="112">
        <v>4736</v>
      </c>
      <c r="F224" s="112" t="s">
        <v>807</v>
      </c>
      <c r="G224" s="112" t="s">
        <v>953</v>
      </c>
      <c r="H224" s="112" t="s">
        <v>954</v>
      </c>
      <c r="K224" s="112" t="s">
        <v>102</v>
      </c>
      <c r="L224" s="112" t="s">
        <v>102</v>
      </c>
      <c r="M224" s="112" t="s">
        <v>955</v>
      </c>
      <c r="N224" s="112" t="s">
        <v>138</v>
      </c>
      <c r="O224" s="112" t="s">
        <v>105</v>
      </c>
      <c r="P224" s="112">
        <v>146.44</v>
      </c>
      <c r="Q224" s="112" t="s">
        <v>118</v>
      </c>
    </row>
    <row r="225" spans="1:17" hidden="1">
      <c r="A225" s="112" t="s">
        <v>761</v>
      </c>
      <c r="B225" s="112" t="s">
        <v>876</v>
      </c>
      <c r="C225" s="112" t="s">
        <v>800</v>
      </c>
      <c r="D225" s="112" t="s">
        <v>800</v>
      </c>
      <c r="E225" s="112">
        <v>397</v>
      </c>
      <c r="F225" s="112" t="s">
        <v>956</v>
      </c>
      <c r="G225" s="112" t="s">
        <v>957</v>
      </c>
      <c r="H225" s="112" t="s">
        <v>958</v>
      </c>
      <c r="K225" s="112" t="s">
        <v>102</v>
      </c>
      <c r="L225" s="112" t="s">
        <v>102</v>
      </c>
      <c r="M225" s="112" t="s">
        <v>952</v>
      </c>
      <c r="N225" s="112" t="s">
        <v>138</v>
      </c>
      <c r="O225" s="112" t="s">
        <v>105</v>
      </c>
      <c r="P225" s="112">
        <v>11.71</v>
      </c>
      <c r="Q225" s="112" t="s">
        <v>118</v>
      </c>
    </row>
    <row r="226" spans="1:17" hidden="1">
      <c r="A226" s="112" t="s">
        <v>761</v>
      </c>
      <c r="B226" s="112" t="s">
        <v>762</v>
      </c>
      <c r="C226" s="112" t="s">
        <v>800</v>
      </c>
      <c r="D226" s="112" t="s">
        <v>800</v>
      </c>
      <c r="E226" s="112">
        <v>2930</v>
      </c>
      <c r="F226" s="112" t="s">
        <v>959</v>
      </c>
      <c r="G226" s="112" t="s">
        <v>960</v>
      </c>
      <c r="H226" s="112" t="s">
        <v>961</v>
      </c>
      <c r="K226" s="112" t="s">
        <v>102</v>
      </c>
      <c r="L226" s="112" t="s">
        <v>102</v>
      </c>
      <c r="M226" s="112" t="s">
        <v>943</v>
      </c>
      <c r="N226" s="112" t="s">
        <v>138</v>
      </c>
      <c r="O226" s="112" t="s">
        <v>105</v>
      </c>
      <c r="P226" s="112">
        <v>122.4</v>
      </c>
      <c r="Q226" s="112" t="s">
        <v>118</v>
      </c>
    </row>
    <row r="227" spans="1:17" hidden="1">
      <c r="A227" s="112" t="s">
        <v>761</v>
      </c>
      <c r="B227" s="112" t="s">
        <v>762</v>
      </c>
      <c r="C227" s="112" t="s">
        <v>800</v>
      </c>
      <c r="D227" s="112" t="s">
        <v>800</v>
      </c>
      <c r="E227" s="112">
        <v>2930</v>
      </c>
      <c r="F227" s="112" t="s">
        <v>962</v>
      </c>
      <c r="G227" s="112" t="s">
        <v>963</v>
      </c>
      <c r="H227" s="112" t="s">
        <v>961</v>
      </c>
      <c r="K227" s="112" t="s">
        <v>102</v>
      </c>
      <c r="L227" s="112" t="s">
        <v>102</v>
      </c>
      <c r="M227" s="112" t="s">
        <v>943</v>
      </c>
      <c r="N227" s="112" t="s">
        <v>138</v>
      </c>
      <c r="O227" s="112" t="s">
        <v>105</v>
      </c>
      <c r="P227" s="112">
        <v>277.42</v>
      </c>
      <c r="Q227" s="112" t="s">
        <v>118</v>
      </c>
    </row>
    <row r="228" spans="1:17" hidden="1">
      <c r="A228" s="112" t="s">
        <v>761</v>
      </c>
      <c r="B228" s="112" t="s">
        <v>762</v>
      </c>
      <c r="C228" s="112" t="s">
        <v>800</v>
      </c>
      <c r="D228" s="112" t="s">
        <v>800</v>
      </c>
      <c r="E228" s="112">
        <v>5870</v>
      </c>
      <c r="F228" s="112" t="s">
        <v>811</v>
      </c>
      <c r="G228" s="112" t="s">
        <v>964</v>
      </c>
      <c r="H228" s="112" t="s">
        <v>818</v>
      </c>
      <c r="K228" s="112" t="s">
        <v>102</v>
      </c>
      <c r="L228" s="112" t="s">
        <v>102</v>
      </c>
      <c r="M228" s="112" t="s">
        <v>814</v>
      </c>
      <c r="O228" s="112" t="s">
        <v>105</v>
      </c>
      <c r="P228" s="112">
        <v>283.60000000000002</v>
      </c>
      <c r="Q228" s="112" t="s">
        <v>118</v>
      </c>
    </row>
    <row r="229" spans="1:17" hidden="1">
      <c r="A229" s="112" t="s">
        <v>761</v>
      </c>
      <c r="B229" s="112" t="s">
        <v>762</v>
      </c>
      <c r="C229" s="112" t="s">
        <v>800</v>
      </c>
      <c r="D229" s="112" t="s">
        <v>800</v>
      </c>
      <c r="E229" s="112">
        <v>5962</v>
      </c>
      <c r="F229" s="112" t="s">
        <v>940</v>
      </c>
      <c r="G229" s="112" t="s">
        <v>965</v>
      </c>
      <c r="H229" s="112" t="s">
        <v>821</v>
      </c>
      <c r="K229" s="112" t="s">
        <v>102</v>
      </c>
      <c r="L229" s="112" t="s">
        <v>102</v>
      </c>
      <c r="M229" s="112" t="s">
        <v>966</v>
      </c>
      <c r="N229" s="112" t="s">
        <v>138</v>
      </c>
      <c r="O229" s="112" t="s">
        <v>105</v>
      </c>
      <c r="P229" s="112">
        <v>244.8</v>
      </c>
      <c r="Q229" s="112" t="s">
        <v>118</v>
      </c>
    </row>
    <row r="230" spans="1:17" hidden="1">
      <c r="A230" s="112" t="s">
        <v>761</v>
      </c>
      <c r="B230" s="112" t="s">
        <v>762</v>
      </c>
      <c r="C230" s="112" t="s">
        <v>800</v>
      </c>
      <c r="D230" s="112" t="s">
        <v>800</v>
      </c>
      <c r="E230" s="112">
        <v>5963</v>
      </c>
      <c r="F230" s="112" t="s">
        <v>811</v>
      </c>
      <c r="G230" s="112" t="s">
        <v>967</v>
      </c>
      <c r="H230" s="112" t="s">
        <v>825</v>
      </c>
      <c r="K230" s="112" t="s">
        <v>102</v>
      </c>
      <c r="L230" s="112" t="s">
        <v>102</v>
      </c>
      <c r="M230" s="112" t="s">
        <v>814</v>
      </c>
      <c r="O230" s="112" t="s">
        <v>105</v>
      </c>
      <c r="P230" s="112">
        <v>85.68</v>
      </c>
      <c r="Q230" s="112" t="s">
        <v>118</v>
      </c>
    </row>
    <row r="231" spans="1:17" hidden="1">
      <c r="A231" s="112" t="s">
        <v>761</v>
      </c>
      <c r="B231" s="112" t="s">
        <v>865</v>
      </c>
      <c r="C231" s="112" t="s">
        <v>800</v>
      </c>
      <c r="D231" s="112" t="s">
        <v>800</v>
      </c>
      <c r="E231" s="112">
        <v>5880</v>
      </c>
      <c r="F231" s="112" t="s">
        <v>968</v>
      </c>
      <c r="G231" s="112" t="s">
        <v>969</v>
      </c>
      <c r="H231" s="112" t="s">
        <v>830</v>
      </c>
      <c r="K231" s="112" t="s">
        <v>102</v>
      </c>
      <c r="L231" s="112" t="s">
        <v>102</v>
      </c>
      <c r="M231" s="112" t="s">
        <v>970</v>
      </c>
      <c r="N231" s="112" t="s">
        <v>138</v>
      </c>
      <c r="O231" s="112" t="s">
        <v>105</v>
      </c>
      <c r="P231" s="112">
        <v>130.02000000000001</v>
      </c>
      <c r="Q231" s="112" t="s">
        <v>118</v>
      </c>
    </row>
    <row r="232" spans="1:17" hidden="1">
      <c r="A232" s="112" t="s">
        <v>761</v>
      </c>
      <c r="B232" s="112" t="s">
        <v>762</v>
      </c>
      <c r="C232" s="112" t="s">
        <v>800</v>
      </c>
      <c r="D232" s="112" t="s">
        <v>800</v>
      </c>
      <c r="E232" s="112">
        <v>2831</v>
      </c>
      <c r="F232" s="112" t="s">
        <v>971</v>
      </c>
      <c r="G232" s="112" t="s">
        <v>972</v>
      </c>
      <c r="H232" s="112" t="s">
        <v>973</v>
      </c>
      <c r="K232" s="112" t="s">
        <v>102</v>
      </c>
      <c r="L232" s="112" t="s">
        <v>102</v>
      </c>
      <c r="M232" s="112" t="s">
        <v>943</v>
      </c>
      <c r="N232" s="112" t="s">
        <v>138</v>
      </c>
      <c r="O232" s="112" t="s">
        <v>105</v>
      </c>
      <c r="P232" s="112">
        <v>28.36</v>
      </c>
      <c r="Q232" s="112" t="s">
        <v>118</v>
      </c>
    </row>
    <row r="233" spans="1:17" hidden="1">
      <c r="A233" s="112" t="s">
        <v>761</v>
      </c>
      <c r="B233" s="112" t="s">
        <v>762</v>
      </c>
      <c r="C233" s="112" t="s">
        <v>800</v>
      </c>
      <c r="D233" s="112" t="s">
        <v>800</v>
      </c>
      <c r="E233" s="112">
        <v>2831</v>
      </c>
      <c r="F233" s="112" t="s">
        <v>816</v>
      </c>
      <c r="G233" s="112" t="s">
        <v>974</v>
      </c>
      <c r="H233" s="112" t="s">
        <v>975</v>
      </c>
      <c r="K233" s="112" t="s">
        <v>102</v>
      </c>
      <c r="L233" s="112" t="s">
        <v>102</v>
      </c>
      <c r="M233" s="112" t="s">
        <v>919</v>
      </c>
      <c r="N233" s="112" t="s">
        <v>138</v>
      </c>
      <c r="O233" s="112" t="s">
        <v>105</v>
      </c>
      <c r="P233" s="112">
        <v>964.26</v>
      </c>
      <c r="Q233" s="112" t="s">
        <v>118</v>
      </c>
    </row>
    <row r="234" spans="1:17" hidden="1">
      <c r="A234" s="112" t="s">
        <v>761</v>
      </c>
      <c r="B234" s="112" t="s">
        <v>762</v>
      </c>
      <c r="C234" s="112" t="s">
        <v>800</v>
      </c>
      <c r="D234" s="112" t="s">
        <v>800</v>
      </c>
      <c r="E234" s="112">
        <v>2845</v>
      </c>
      <c r="F234" s="112" t="s">
        <v>940</v>
      </c>
      <c r="G234" s="112" t="s">
        <v>976</v>
      </c>
      <c r="H234" s="112" t="s">
        <v>942</v>
      </c>
      <c r="K234" s="112" t="s">
        <v>102</v>
      </c>
      <c r="L234" s="112" t="s">
        <v>102</v>
      </c>
      <c r="M234" s="112" t="s">
        <v>943</v>
      </c>
      <c r="N234" s="112" t="s">
        <v>138</v>
      </c>
      <c r="O234" s="112" t="s">
        <v>105</v>
      </c>
      <c r="P234" s="112">
        <v>73.44</v>
      </c>
      <c r="Q234" s="112" t="s">
        <v>118</v>
      </c>
    </row>
    <row r="235" spans="1:17" hidden="1">
      <c r="A235" s="112" t="s">
        <v>761</v>
      </c>
      <c r="B235" s="112" t="s">
        <v>762</v>
      </c>
      <c r="C235" s="112" t="s">
        <v>800</v>
      </c>
      <c r="D235" s="112" t="s">
        <v>800</v>
      </c>
      <c r="E235" s="112">
        <v>2845</v>
      </c>
      <c r="F235" s="112" t="s">
        <v>816</v>
      </c>
      <c r="G235" s="112" t="s">
        <v>977</v>
      </c>
      <c r="H235" s="112" t="s">
        <v>978</v>
      </c>
      <c r="K235" s="112" t="s">
        <v>102</v>
      </c>
      <c r="L235" s="112" t="s">
        <v>102</v>
      </c>
      <c r="M235" s="112" t="s">
        <v>919</v>
      </c>
      <c r="N235" s="112" t="s">
        <v>138</v>
      </c>
      <c r="O235" s="112" t="s">
        <v>105</v>
      </c>
      <c r="P235" s="112">
        <v>983.58</v>
      </c>
      <c r="Q235" s="112" t="s">
        <v>118</v>
      </c>
    </row>
    <row r="236" spans="1:17" hidden="1">
      <c r="A236" s="112" t="s">
        <v>761</v>
      </c>
      <c r="B236" s="112" t="s">
        <v>762</v>
      </c>
      <c r="C236" s="112" t="s">
        <v>800</v>
      </c>
      <c r="D236" s="112" t="s">
        <v>800</v>
      </c>
      <c r="E236" s="112">
        <v>2894</v>
      </c>
      <c r="F236" s="112" t="s">
        <v>979</v>
      </c>
      <c r="G236" s="112" t="s">
        <v>980</v>
      </c>
      <c r="H236" s="112" t="s">
        <v>981</v>
      </c>
      <c r="K236" s="112" t="s">
        <v>102</v>
      </c>
      <c r="L236" s="112" t="s">
        <v>102</v>
      </c>
      <c r="M236" s="112" t="s">
        <v>943</v>
      </c>
      <c r="N236" s="112" t="s">
        <v>138</v>
      </c>
      <c r="O236" s="112" t="s">
        <v>105</v>
      </c>
      <c r="P236" s="112">
        <v>61.2</v>
      </c>
      <c r="Q236" s="112" t="s">
        <v>118</v>
      </c>
    </row>
    <row r="237" spans="1:17" hidden="1">
      <c r="A237" s="112" t="s">
        <v>761</v>
      </c>
      <c r="B237" s="112" t="s">
        <v>762</v>
      </c>
      <c r="C237" s="112" t="s">
        <v>800</v>
      </c>
      <c r="D237" s="112" t="s">
        <v>800</v>
      </c>
      <c r="E237" s="112">
        <v>2894</v>
      </c>
      <c r="F237" s="112" t="s">
        <v>816</v>
      </c>
      <c r="G237" s="112" t="s">
        <v>982</v>
      </c>
      <c r="H237" s="112" t="s">
        <v>981</v>
      </c>
      <c r="K237" s="112" t="s">
        <v>102</v>
      </c>
      <c r="L237" s="112" t="s">
        <v>102</v>
      </c>
      <c r="M237" s="112" t="s">
        <v>919</v>
      </c>
      <c r="N237" s="112" t="s">
        <v>138</v>
      </c>
      <c r="O237" s="112" t="s">
        <v>105</v>
      </c>
      <c r="P237" s="112">
        <v>433.01</v>
      </c>
      <c r="Q237" s="112" t="s">
        <v>118</v>
      </c>
    </row>
    <row r="238" spans="1:17" hidden="1">
      <c r="A238" s="112" t="s">
        <v>761</v>
      </c>
      <c r="B238" s="112" t="s">
        <v>762</v>
      </c>
      <c r="C238" s="112" t="s">
        <v>800</v>
      </c>
      <c r="D238" s="112" t="s">
        <v>800</v>
      </c>
      <c r="E238" s="112">
        <v>2926</v>
      </c>
      <c r="F238" s="112" t="s">
        <v>816</v>
      </c>
      <c r="G238" s="112" t="s">
        <v>983</v>
      </c>
      <c r="H238" s="112" t="s">
        <v>984</v>
      </c>
      <c r="K238" s="112" t="s">
        <v>102</v>
      </c>
      <c r="L238" s="112" t="s">
        <v>102</v>
      </c>
      <c r="M238" s="112" t="s">
        <v>919</v>
      </c>
      <c r="N238" s="112" t="s">
        <v>138</v>
      </c>
      <c r="O238" s="112" t="s">
        <v>105</v>
      </c>
      <c r="P238" s="112">
        <v>222.81</v>
      </c>
      <c r="Q238" s="112" t="s">
        <v>118</v>
      </c>
    </row>
    <row r="239" spans="1:17" hidden="1">
      <c r="A239" s="112" t="s">
        <v>761</v>
      </c>
      <c r="B239" s="112" t="s">
        <v>762</v>
      </c>
      <c r="C239" s="112" t="s">
        <v>800</v>
      </c>
      <c r="D239" s="112" t="s">
        <v>800</v>
      </c>
      <c r="E239" s="112">
        <v>2866</v>
      </c>
      <c r="F239" s="112" t="s">
        <v>985</v>
      </c>
      <c r="G239" s="112" t="s">
        <v>986</v>
      </c>
      <c r="H239" s="112" t="s">
        <v>987</v>
      </c>
      <c r="K239" s="112" t="s">
        <v>102</v>
      </c>
      <c r="L239" s="112" t="s">
        <v>102</v>
      </c>
      <c r="M239" s="112" t="s">
        <v>943</v>
      </c>
      <c r="N239" s="112" t="s">
        <v>138</v>
      </c>
      <c r="O239" s="112" t="s">
        <v>105</v>
      </c>
      <c r="P239" s="112">
        <v>48.96</v>
      </c>
      <c r="Q239" s="112" t="s">
        <v>118</v>
      </c>
    </row>
    <row r="240" spans="1:17" hidden="1">
      <c r="A240" s="112" t="s">
        <v>761</v>
      </c>
      <c r="B240" s="112" t="s">
        <v>762</v>
      </c>
      <c r="C240" s="112" t="s">
        <v>800</v>
      </c>
      <c r="D240" s="112" t="s">
        <v>800</v>
      </c>
      <c r="E240" s="112">
        <v>2866</v>
      </c>
      <c r="F240" s="112" t="s">
        <v>816</v>
      </c>
      <c r="G240" s="112" t="s">
        <v>988</v>
      </c>
      <c r="H240" s="112" t="s">
        <v>987</v>
      </c>
      <c r="K240" s="112" t="s">
        <v>102</v>
      </c>
      <c r="L240" s="112" t="s">
        <v>102</v>
      </c>
      <c r="M240" s="112" t="s">
        <v>919</v>
      </c>
      <c r="N240" s="112" t="s">
        <v>138</v>
      </c>
      <c r="O240" s="112" t="s">
        <v>105</v>
      </c>
      <c r="P240" s="112">
        <v>327.86</v>
      </c>
      <c r="Q240" s="112" t="s">
        <v>118</v>
      </c>
    </row>
    <row r="241" spans="1:17" hidden="1">
      <c r="A241" s="112" t="s">
        <v>761</v>
      </c>
      <c r="B241" s="112" t="s">
        <v>762</v>
      </c>
      <c r="C241" s="112" t="s">
        <v>800</v>
      </c>
      <c r="D241" s="112" t="s">
        <v>800</v>
      </c>
      <c r="E241" s="112">
        <v>2855</v>
      </c>
      <c r="F241" s="112" t="s">
        <v>828</v>
      </c>
      <c r="G241" s="112" t="s">
        <v>989</v>
      </c>
      <c r="H241" s="112" t="s">
        <v>990</v>
      </c>
      <c r="K241" s="112" t="s">
        <v>102</v>
      </c>
      <c r="L241" s="112" t="s">
        <v>102</v>
      </c>
      <c r="M241" s="112" t="s">
        <v>919</v>
      </c>
      <c r="N241" s="112" t="s">
        <v>138</v>
      </c>
      <c r="O241" s="112" t="s">
        <v>105</v>
      </c>
      <c r="P241" s="112">
        <v>60.85</v>
      </c>
      <c r="Q241" s="112" t="s">
        <v>118</v>
      </c>
    </row>
    <row r="242" spans="1:17" hidden="1">
      <c r="A242" s="112" t="s">
        <v>761</v>
      </c>
      <c r="B242" s="112" t="s">
        <v>865</v>
      </c>
      <c r="C242" s="112" t="s">
        <v>800</v>
      </c>
      <c r="D242" s="112" t="s">
        <v>800</v>
      </c>
      <c r="E242" s="112">
        <v>4992</v>
      </c>
      <c r="F242" s="112" t="s">
        <v>991</v>
      </c>
      <c r="G242" s="112" t="s">
        <v>992</v>
      </c>
      <c r="H242" s="112" t="s">
        <v>993</v>
      </c>
      <c r="K242" s="112" t="s">
        <v>102</v>
      </c>
      <c r="L242" s="112" t="s">
        <v>102</v>
      </c>
      <c r="M242" s="112" t="s">
        <v>994</v>
      </c>
      <c r="N242" s="112" t="s">
        <v>138</v>
      </c>
      <c r="O242" s="112" t="s">
        <v>105</v>
      </c>
      <c r="P242" s="112">
        <v>154.85</v>
      </c>
      <c r="Q242" s="112" t="s">
        <v>118</v>
      </c>
    </row>
    <row r="243" spans="1:17" hidden="1">
      <c r="A243" s="112" t="s">
        <v>761</v>
      </c>
      <c r="B243" s="112" t="s">
        <v>799</v>
      </c>
      <c r="C243" s="112" t="s">
        <v>800</v>
      </c>
      <c r="D243" s="112" t="s">
        <v>800</v>
      </c>
      <c r="E243" s="112">
        <v>8927</v>
      </c>
      <c r="F243" s="112" t="s">
        <v>995</v>
      </c>
      <c r="G243" s="112" t="s">
        <v>996</v>
      </c>
      <c r="H243" s="112" t="s">
        <v>997</v>
      </c>
      <c r="K243" s="112" t="s">
        <v>102</v>
      </c>
      <c r="L243" s="112" t="s">
        <v>102</v>
      </c>
      <c r="M243" s="112" t="s">
        <v>998</v>
      </c>
      <c r="O243" s="112" t="s">
        <v>105</v>
      </c>
      <c r="P243" s="112">
        <v>81.510000000000005</v>
      </c>
      <c r="Q243" s="112" t="s">
        <v>118</v>
      </c>
    </row>
    <row r="244" spans="1:17" hidden="1">
      <c r="A244" s="112" t="s">
        <v>761</v>
      </c>
      <c r="B244" s="112" t="s">
        <v>799</v>
      </c>
      <c r="C244" s="112" t="s">
        <v>800</v>
      </c>
      <c r="D244" s="112" t="s">
        <v>800</v>
      </c>
      <c r="E244" s="112">
        <v>8927</v>
      </c>
      <c r="F244" s="112" t="s">
        <v>801</v>
      </c>
      <c r="G244" s="112" t="s">
        <v>999</v>
      </c>
      <c r="H244" s="112" t="s">
        <v>997</v>
      </c>
      <c r="K244" s="112" t="s">
        <v>102</v>
      </c>
      <c r="L244" s="112" t="s">
        <v>102</v>
      </c>
      <c r="M244" s="112" t="s">
        <v>1000</v>
      </c>
      <c r="O244" s="112" t="s">
        <v>105</v>
      </c>
      <c r="P244" s="112">
        <v>530.99</v>
      </c>
      <c r="Q244" s="112" t="s">
        <v>118</v>
      </c>
    </row>
    <row r="245" spans="1:17" hidden="1">
      <c r="A245" s="112" t="s">
        <v>761</v>
      </c>
      <c r="B245" s="112" t="s">
        <v>1001</v>
      </c>
      <c r="C245" s="112" t="s">
        <v>800</v>
      </c>
      <c r="D245" s="112" t="s">
        <v>800</v>
      </c>
      <c r="E245" s="112">
        <v>2679</v>
      </c>
      <c r="F245" s="112" t="s">
        <v>1002</v>
      </c>
      <c r="G245" s="112" t="s">
        <v>1003</v>
      </c>
      <c r="H245" s="112" t="s">
        <v>1004</v>
      </c>
      <c r="K245" s="112" t="s">
        <v>102</v>
      </c>
      <c r="L245" s="112" t="s">
        <v>102</v>
      </c>
      <c r="M245" s="112" t="s">
        <v>926</v>
      </c>
      <c r="N245" s="112" t="s">
        <v>138</v>
      </c>
      <c r="O245" s="112" t="s">
        <v>105</v>
      </c>
      <c r="P245" s="112">
        <v>439.32</v>
      </c>
      <c r="Q245" s="112" t="s">
        <v>118</v>
      </c>
    </row>
    <row r="246" spans="1:17" hidden="1">
      <c r="A246" s="112" t="s">
        <v>761</v>
      </c>
      <c r="B246" s="112" t="s">
        <v>836</v>
      </c>
      <c r="C246" s="112" t="s">
        <v>800</v>
      </c>
      <c r="D246" s="112" t="s">
        <v>800</v>
      </c>
      <c r="E246" s="112">
        <v>2679</v>
      </c>
      <c r="F246" s="112" t="s">
        <v>807</v>
      </c>
      <c r="G246" s="112" t="s">
        <v>1005</v>
      </c>
      <c r="H246" s="112" t="s">
        <v>1004</v>
      </c>
      <c r="K246" s="112" t="s">
        <v>102</v>
      </c>
      <c r="L246" s="112" t="s">
        <v>102</v>
      </c>
      <c r="M246" s="112" t="s">
        <v>955</v>
      </c>
      <c r="N246" s="112" t="s">
        <v>138</v>
      </c>
      <c r="O246" s="112" t="s">
        <v>105</v>
      </c>
      <c r="P246" s="112">
        <v>1620.79</v>
      </c>
      <c r="Q246" s="112" t="s">
        <v>118</v>
      </c>
    </row>
    <row r="247" spans="1:17" hidden="1">
      <c r="A247" s="112" t="s">
        <v>761</v>
      </c>
      <c r="B247" s="112" t="s">
        <v>836</v>
      </c>
      <c r="C247" s="112" t="s">
        <v>800</v>
      </c>
      <c r="D247" s="112" t="s">
        <v>800</v>
      </c>
      <c r="E247" s="112">
        <v>7678</v>
      </c>
      <c r="F247" s="112" t="s">
        <v>807</v>
      </c>
      <c r="G247" s="112" t="s">
        <v>1006</v>
      </c>
      <c r="H247" s="112" t="s">
        <v>1007</v>
      </c>
      <c r="K247" s="112" t="s">
        <v>102</v>
      </c>
      <c r="L247" s="112" t="s">
        <v>102</v>
      </c>
      <c r="M247" s="112" t="s">
        <v>955</v>
      </c>
      <c r="N247" s="112" t="s">
        <v>138</v>
      </c>
      <c r="O247" s="112" t="s">
        <v>105</v>
      </c>
      <c r="P247" s="112">
        <v>280.14999999999998</v>
      </c>
      <c r="Q247" s="112" t="s">
        <v>118</v>
      </c>
    </row>
    <row r="248" spans="1:17" hidden="1">
      <c r="A248" s="112" t="s">
        <v>761</v>
      </c>
      <c r="B248" s="112" t="s">
        <v>1008</v>
      </c>
      <c r="C248" s="112" t="s">
        <v>800</v>
      </c>
      <c r="D248" s="112" t="s">
        <v>800</v>
      </c>
      <c r="E248" s="112">
        <v>8448</v>
      </c>
      <c r="F248" s="112" t="s">
        <v>1009</v>
      </c>
      <c r="G248" s="112" t="s">
        <v>1010</v>
      </c>
      <c r="H248" s="112" t="s">
        <v>1011</v>
      </c>
      <c r="K248" s="112" t="s">
        <v>102</v>
      </c>
      <c r="L248" s="112" t="s">
        <v>102</v>
      </c>
      <c r="M248" s="112" t="s">
        <v>952</v>
      </c>
      <c r="N248" s="112" t="s">
        <v>138</v>
      </c>
      <c r="O248" s="112" t="s">
        <v>105</v>
      </c>
      <c r="P248" s="112">
        <v>63.39</v>
      </c>
      <c r="Q248" s="112" t="s">
        <v>118</v>
      </c>
    </row>
    <row r="249" spans="1:17" hidden="1">
      <c r="A249" s="112" t="s">
        <v>761</v>
      </c>
      <c r="B249" s="112" t="s">
        <v>836</v>
      </c>
      <c r="C249" s="112" t="s">
        <v>800</v>
      </c>
      <c r="D249" s="112" t="s">
        <v>800</v>
      </c>
      <c r="E249" s="112">
        <v>4080</v>
      </c>
      <c r="F249" s="112" t="s">
        <v>832</v>
      </c>
      <c r="G249" s="112" t="s">
        <v>1012</v>
      </c>
      <c r="H249" s="112" t="s">
        <v>1013</v>
      </c>
      <c r="K249" s="112" t="s">
        <v>102</v>
      </c>
      <c r="L249" s="112" t="s">
        <v>102</v>
      </c>
      <c r="M249" s="112" t="s">
        <v>1014</v>
      </c>
      <c r="N249" s="112" t="s">
        <v>138</v>
      </c>
      <c r="O249" s="112" t="s">
        <v>105</v>
      </c>
      <c r="P249" s="112">
        <v>84.94</v>
      </c>
      <c r="Q249" s="112" t="s">
        <v>118</v>
      </c>
    </row>
    <row r="250" spans="1:17" hidden="1">
      <c r="A250" s="112" t="s">
        <v>761</v>
      </c>
      <c r="B250" s="112" t="s">
        <v>799</v>
      </c>
      <c r="C250" s="112" t="s">
        <v>800</v>
      </c>
      <c r="D250" s="112" t="s">
        <v>800</v>
      </c>
      <c r="E250" s="112">
        <v>1943</v>
      </c>
      <c r="F250" s="112" t="s">
        <v>1015</v>
      </c>
      <c r="G250" s="112" t="s">
        <v>1016</v>
      </c>
      <c r="H250" s="112" t="s">
        <v>854</v>
      </c>
      <c r="K250" s="112" t="s">
        <v>102</v>
      </c>
      <c r="L250" s="112" t="s">
        <v>102</v>
      </c>
      <c r="M250" s="112" t="s">
        <v>1017</v>
      </c>
      <c r="O250" s="112" t="s">
        <v>105</v>
      </c>
      <c r="P250" s="112">
        <v>579.6</v>
      </c>
      <c r="Q250" s="112" t="s">
        <v>118</v>
      </c>
    </row>
    <row r="251" spans="1:17" hidden="1">
      <c r="A251" s="112" t="s">
        <v>761</v>
      </c>
      <c r="B251" s="112" t="s">
        <v>836</v>
      </c>
      <c r="C251" s="112" t="s">
        <v>800</v>
      </c>
      <c r="D251" s="112" t="s">
        <v>800</v>
      </c>
      <c r="E251" s="112">
        <v>3226</v>
      </c>
      <c r="F251" s="112" t="s">
        <v>1018</v>
      </c>
      <c r="G251" s="112" t="s">
        <v>1019</v>
      </c>
      <c r="H251" s="112" t="s">
        <v>1020</v>
      </c>
      <c r="K251" s="112" t="s">
        <v>102</v>
      </c>
      <c r="L251" s="112" t="s">
        <v>102</v>
      </c>
      <c r="M251" s="112" t="s">
        <v>1021</v>
      </c>
      <c r="N251" s="112" t="s">
        <v>138</v>
      </c>
      <c r="O251" s="112" t="s">
        <v>105</v>
      </c>
      <c r="P251" s="112">
        <v>107.7</v>
      </c>
      <c r="Q251" s="112" t="s">
        <v>118</v>
      </c>
    </row>
    <row r="252" spans="1:17" hidden="1">
      <c r="A252" s="112" t="s">
        <v>761</v>
      </c>
      <c r="B252" s="112" t="s">
        <v>1008</v>
      </c>
      <c r="C252" s="112" t="s">
        <v>800</v>
      </c>
      <c r="D252" s="112" t="s">
        <v>800</v>
      </c>
      <c r="E252" s="112">
        <v>3199</v>
      </c>
      <c r="F252" s="112" t="s">
        <v>869</v>
      </c>
      <c r="G252" s="112" t="s">
        <v>1022</v>
      </c>
      <c r="H252" s="112" t="s">
        <v>867</v>
      </c>
      <c r="K252" s="112" t="s">
        <v>102</v>
      </c>
      <c r="L252" s="112" t="s">
        <v>102</v>
      </c>
      <c r="M252" s="112" t="s">
        <v>1023</v>
      </c>
      <c r="N252" s="112" t="s">
        <v>138</v>
      </c>
      <c r="O252" s="112" t="s">
        <v>105</v>
      </c>
      <c r="P252" s="112">
        <v>204.63</v>
      </c>
      <c r="Q252" s="112" t="s">
        <v>118</v>
      </c>
    </row>
    <row r="253" spans="1:17" hidden="1">
      <c r="A253" s="112" t="s">
        <v>761</v>
      </c>
      <c r="B253" s="112" t="s">
        <v>1008</v>
      </c>
      <c r="C253" s="112" t="s">
        <v>800</v>
      </c>
      <c r="D253" s="112" t="s">
        <v>800</v>
      </c>
      <c r="E253" s="112">
        <v>2670</v>
      </c>
      <c r="F253" s="112" t="s">
        <v>1024</v>
      </c>
      <c r="G253" s="112" t="s">
        <v>1025</v>
      </c>
      <c r="H253" s="112" t="s">
        <v>1026</v>
      </c>
      <c r="K253" s="112" t="s">
        <v>102</v>
      </c>
      <c r="L253" s="112" t="s">
        <v>102</v>
      </c>
      <c r="M253" s="112" t="s">
        <v>926</v>
      </c>
      <c r="N253" s="112" t="s">
        <v>138</v>
      </c>
      <c r="O253" s="112" t="s">
        <v>105</v>
      </c>
      <c r="P253" s="112">
        <v>962.32</v>
      </c>
      <c r="Q253" s="112" t="s">
        <v>118</v>
      </c>
    </row>
    <row r="254" spans="1:17" hidden="1">
      <c r="A254" s="112" t="s">
        <v>761</v>
      </c>
      <c r="B254" s="112" t="s">
        <v>1001</v>
      </c>
      <c r="C254" s="112" t="s">
        <v>800</v>
      </c>
      <c r="D254" s="112" t="s">
        <v>800</v>
      </c>
      <c r="E254" s="112">
        <v>2672</v>
      </c>
      <c r="F254" s="112" t="s">
        <v>807</v>
      </c>
      <c r="G254" s="112" t="s">
        <v>1027</v>
      </c>
      <c r="H254" s="112" t="s">
        <v>1028</v>
      </c>
      <c r="K254" s="112" t="s">
        <v>102</v>
      </c>
      <c r="L254" s="112" t="s">
        <v>102</v>
      </c>
      <c r="M254" s="112" t="s">
        <v>1029</v>
      </c>
      <c r="N254" s="112" t="s">
        <v>138</v>
      </c>
      <c r="O254" s="112" t="s">
        <v>944</v>
      </c>
      <c r="P254" s="112">
        <v>313.8</v>
      </c>
      <c r="Q254" s="112" t="s">
        <v>118</v>
      </c>
    </row>
    <row r="255" spans="1:17" hidden="1">
      <c r="A255" s="112" t="s">
        <v>761</v>
      </c>
      <c r="B255" s="112" t="s">
        <v>1008</v>
      </c>
      <c r="C255" s="112" t="s">
        <v>800</v>
      </c>
      <c r="D255" s="112" t="s">
        <v>800</v>
      </c>
      <c r="E255" s="112">
        <v>2674</v>
      </c>
      <c r="F255" s="112" t="s">
        <v>1024</v>
      </c>
      <c r="G255" s="112" t="s">
        <v>1030</v>
      </c>
      <c r="H255" s="112" t="s">
        <v>1031</v>
      </c>
      <c r="K255" s="112" t="s">
        <v>102</v>
      </c>
      <c r="L255" s="112" t="s">
        <v>102</v>
      </c>
      <c r="M255" s="112" t="s">
        <v>926</v>
      </c>
      <c r="N255" s="112" t="s">
        <v>138</v>
      </c>
      <c r="O255" s="112" t="s">
        <v>105</v>
      </c>
      <c r="P255" s="112">
        <v>209.2</v>
      </c>
      <c r="Q255" s="112" t="s">
        <v>118</v>
      </c>
    </row>
    <row r="256" spans="1:17" hidden="1">
      <c r="A256" s="112" t="s">
        <v>761</v>
      </c>
      <c r="B256" s="112" t="s">
        <v>1032</v>
      </c>
      <c r="C256" s="112" t="s">
        <v>800</v>
      </c>
      <c r="D256" s="112" t="s">
        <v>800</v>
      </c>
      <c r="E256" s="112">
        <v>1194</v>
      </c>
      <c r="F256" s="112" t="s">
        <v>1033</v>
      </c>
      <c r="G256" s="112" t="s">
        <v>1034</v>
      </c>
      <c r="H256" s="112" t="s">
        <v>1035</v>
      </c>
      <c r="K256" s="112" t="s">
        <v>102</v>
      </c>
      <c r="L256" s="112" t="s">
        <v>102</v>
      </c>
      <c r="M256" s="112" t="s">
        <v>1036</v>
      </c>
      <c r="N256" s="112" t="s">
        <v>138</v>
      </c>
      <c r="O256" s="112" t="s">
        <v>105</v>
      </c>
      <c r="P256" s="112">
        <v>213.95</v>
      </c>
      <c r="Q256" s="112" t="s">
        <v>118</v>
      </c>
    </row>
    <row r="257" spans="1:17" hidden="1">
      <c r="A257" s="112" t="s">
        <v>761</v>
      </c>
      <c r="B257" s="112" t="s">
        <v>1032</v>
      </c>
      <c r="C257" s="112" t="s">
        <v>800</v>
      </c>
      <c r="D257" s="112" t="s">
        <v>800</v>
      </c>
      <c r="E257" s="112">
        <v>1181</v>
      </c>
      <c r="F257" s="112" t="s">
        <v>1037</v>
      </c>
      <c r="G257" s="112" t="s">
        <v>1038</v>
      </c>
      <c r="H257" s="112" t="s">
        <v>1039</v>
      </c>
      <c r="K257" s="112" t="s">
        <v>102</v>
      </c>
      <c r="L257" s="112" t="s">
        <v>102</v>
      </c>
      <c r="M257" s="112" t="s">
        <v>1036</v>
      </c>
      <c r="N257" s="112" t="s">
        <v>138</v>
      </c>
      <c r="O257" s="112" t="s">
        <v>105</v>
      </c>
      <c r="P257" s="112">
        <v>77.8</v>
      </c>
      <c r="Q257" s="112" t="s">
        <v>118</v>
      </c>
    </row>
    <row r="258" spans="1:17" hidden="1">
      <c r="A258" s="112" t="s">
        <v>761</v>
      </c>
      <c r="B258" s="112" t="s">
        <v>1032</v>
      </c>
      <c r="C258" s="112" t="s">
        <v>800</v>
      </c>
      <c r="D258" s="112" t="s">
        <v>800</v>
      </c>
      <c r="E258" s="112">
        <v>1188</v>
      </c>
      <c r="F258" s="112" t="s">
        <v>1040</v>
      </c>
      <c r="G258" s="112" t="s">
        <v>1041</v>
      </c>
      <c r="H258" s="112" t="s">
        <v>1042</v>
      </c>
      <c r="K258" s="112" t="s">
        <v>102</v>
      </c>
      <c r="L258" s="112" t="s">
        <v>102</v>
      </c>
      <c r="M258" s="112" t="s">
        <v>1036</v>
      </c>
      <c r="N258" s="112" t="s">
        <v>138</v>
      </c>
      <c r="O258" s="112" t="s">
        <v>105</v>
      </c>
      <c r="P258" s="112">
        <v>116.7</v>
      </c>
      <c r="Q258" s="112" t="s">
        <v>118</v>
      </c>
    </row>
    <row r="259" spans="1:17" hidden="1">
      <c r="A259" s="112" t="s">
        <v>761</v>
      </c>
      <c r="B259" s="112" t="s">
        <v>1032</v>
      </c>
      <c r="C259" s="112" t="s">
        <v>800</v>
      </c>
      <c r="D259" s="112" t="s">
        <v>800</v>
      </c>
      <c r="E259" s="112">
        <v>1185</v>
      </c>
      <c r="F259" s="112" t="s">
        <v>1043</v>
      </c>
      <c r="G259" s="112" t="s">
        <v>1044</v>
      </c>
      <c r="H259" s="112" t="s">
        <v>1045</v>
      </c>
      <c r="K259" s="112" t="s">
        <v>102</v>
      </c>
      <c r="L259" s="112" t="s">
        <v>102</v>
      </c>
      <c r="M259" s="112" t="s">
        <v>1036</v>
      </c>
      <c r="N259" s="112" t="s">
        <v>138</v>
      </c>
      <c r="O259" s="112" t="s">
        <v>105</v>
      </c>
      <c r="P259" s="112">
        <v>19.45</v>
      </c>
      <c r="Q259" s="112" t="s">
        <v>118</v>
      </c>
    </row>
    <row r="260" spans="1:17" hidden="1">
      <c r="A260" s="112" t="s">
        <v>761</v>
      </c>
      <c r="B260" s="112" t="s">
        <v>1032</v>
      </c>
      <c r="C260" s="112" t="s">
        <v>800</v>
      </c>
      <c r="D260" s="112" t="s">
        <v>800</v>
      </c>
      <c r="E260" s="112">
        <v>6100</v>
      </c>
      <c r="F260" s="112" t="s">
        <v>1046</v>
      </c>
      <c r="G260" s="112" t="s">
        <v>1047</v>
      </c>
      <c r="H260" s="112" t="s">
        <v>1048</v>
      </c>
      <c r="K260" s="112" t="s">
        <v>102</v>
      </c>
      <c r="L260" s="112" t="s">
        <v>102</v>
      </c>
      <c r="M260" s="112" t="s">
        <v>1036</v>
      </c>
      <c r="N260" s="112" t="s">
        <v>138</v>
      </c>
      <c r="O260" s="112" t="s">
        <v>105</v>
      </c>
      <c r="P260" s="112">
        <v>136.15</v>
      </c>
      <c r="Q260" s="112" t="s">
        <v>118</v>
      </c>
    </row>
    <row r="261" spans="1:17" hidden="1">
      <c r="A261" s="112" t="s">
        <v>761</v>
      </c>
      <c r="B261" s="112" t="s">
        <v>876</v>
      </c>
      <c r="C261" s="112" t="s">
        <v>800</v>
      </c>
      <c r="D261" s="112" t="s">
        <v>800</v>
      </c>
      <c r="E261" s="112">
        <v>8162</v>
      </c>
      <c r="F261" s="112" t="s">
        <v>1049</v>
      </c>
      <c r="G261" s="112" t="s">
        <v>1050</v>
      </c>
      <c r="H261" s="112" t="s">
        <v>1051</v>
      </c>
      <c r="K261" s="112" t="s">
        <v>102</v>
      </c>
      <c r="L261" s="112" t="s">
        <v>102</v>
      </c>
      <c r="M261" s="112" t="s">
        <v>1052</v>
      </c>
      <c r="N261" s="112" t="s">
        <v>138</v>
      </c>
      <c r="O261" s="112" t="s">
        <v>105</v>
      </c>
      <c r="P261" s="112">
        <v>13</v>
      </c>
      <c r="Q261" s="112" t="s">
        <v>118</v>
      </c>
    </row>
    <row r="262" spans="1:17" hidden="1">
      <c r="A262" s="112" t="s">
        <v>761</v>
      </c>
      <c r="B262" s="112" t="s">
        <v>876</v>
      </c>
      <c r="C262" s="112" t="s">
        <v>800</v>
      </c>
      <c r="D262" s="112" t="s">
        <v>800</v>
      </c>
      <c r="E262" s="112">
        <v>8036</v>
      </c>
      <c r="F262" s="112" t="s">
        <v>1053</v>
      </c>
      <c r="G262" s="112" t="s">
        <v>1054</v>
      </c>
      <c r="H262" s="112" t="s">
        <v>1055</v>
      </c>
      <c r="K262" s="112" t="s">
        <v>102</v>
      </c>
      <c r="L262" s="112" t="s">
        <v>102</v>
      </c>
      <c r="M262" s="112" t="s">
        <v>1052</v>
      </c>
      <c r="N262" s="112" t="s">
        <v>138</v>
      </c>
      <c r="O262" s="112" t="s">
        <v>105</v>
      </c>
      <c r="P262" s="112">
        <v>52</v>
      </c>
      <c r="Q262" s="112" t="s">
        <v>118</v>
      </c>
    </row>
    <row r="263" spans="1:17" hidden="1">
      <c r="A263" s="112" t="s">
        <v>761</v>
      </c>
      <c r="B263" s="112" t="s">
        <v>876</v>
      </c>
      <c r="C263" s="112" t="s">
        <v>800</v>
      </c>
      <c r="D263" s="112" t="s">
        <v>800</v>
      </c>
      <c r="E263" s="112">
        <v>7988</v>
      </c>
      <c r="F263" s="112" t="s">
        <v>1053</v>
      </c>
      <c r="G263" s="112" t="s">
        <v>1056</v>
      </c>
      <c r="H263" s="112" t="s">
        <v>1057</v>
      </c>
      <c r="K263" s="112" t="s">
        <v>102</v>
      </c>
      <c r="L263" s="112" t="s">
        <v>102</v>
      </c>
      <c r="M263" s="112" t="s">
        <v>952</v>
      </c>
      <c r="N263" s="112" t="s">
        <v>138</v>
      </c>
      <c r="O263" s="112" t="s">
        <v>105</v>
      </c>
      <c r="P263" s="112">
        <v>78</v>
      </c>
      <c r="Q263" s="112" t="s">
        <v>118</v>
      </c>
    </row>
    <row r="264" spans="1:17" hidden="1">
      <c r="A264" s="112" t="s">
        <v>761</v>
      </c>
      <c r="B264" s="112" t="s">
        <v>1008</v>
      </c>
      <c r="C264" s="112" t="s">
        <v>800</v>
      </c>
      <c r="D264" s="112" t="s">
        <v>800</v>
      </c>
      <c r="E264" s="112">
        <v>7949</v>
      </c>
      <c r="F264" s="112" t="s">
        <v>1058</v>
      </c>
      <c r="G264" s="112" t="s">
        <v>1059</v>
      </c>
      <c r="H264" s="112" t="s">
        <v>1060</v>
      </c>
      <c r="K264" s="112" t="s">
        <v>102</v>
      </c>
      <c r="L264" s="112" t="s">
        <v>102</v>
      </c>
      <c r="M264" s="112" t="s">
        <v>952</v>
      </c>
      <c r="N264" s="112" t="s">
        <v>138</v>
      </c>
      <c r="O264" s="112" t="s">
        <v>105</v>
      </c>
      <c r="P264" s="112">
        <v>62.76</v>
      </c>
      <c r="Q264" s="112" t="s">
        <v>118</v>
      </c>
    </row>
    <row r="265" spans="1:17" hidden="1">
      <c r="A265" s="112" t="s">
        <v>761</v>
      </c>
      <c r="B265" s="112" t="s">
        <v>1032</v>
      </c>
      <c r="C265" s="112" t="s">
        <v>800</v>
      </c>
      <c r="D265" s="112" t="s">
        <v>800</v>
      </c>
      <c r="E265" s="112">
        <v>2949</v>
      </c>
      <c r="F265" s="112" t="s">
        <v>1061</v>
      </c>
      <c r="G265" s="112" t="s">
        <v>1062</v>
      </c>
      <c r="H265" s="112" t="s">
        <v>1063</v>
      </c>
      <c r="K265" s="112" t="s">
        <v>102</v>
      </c>
      <c r="L265" s="112" t="s">
        <v>102</v>
      </c>
      <c r="M265" s="112" t="s">
        <v>1036</v>
      </c>
      <c r="N265" s="112" t="s">
        <v>138</v>
      </c>
      <c r="O265" s="112" t="s">
        <v>105</v>
      </c>
      <c r="P265" s="112">
        <v>116.7</v>
      </c>
      <c r="Q265" s="112" t="s">
        <v>118</v>
      </c>
    </row>
    <row r="266" spans="1:17" hidden="1">
      <c r="A266" s="112" t="s">
        <v>761</v>
      </c>
      <c r="B266" s="112" t="s">
        <v>876</v>
      </c>
      <c r="C266" s="112" t="s">
        <v>800</v>
      </c>
      <c r="D266" s="112" t="s">
        <v>800</v>
      </c>
      <c r="E266" s="112">
        <v>1617</v>
      </c>
      <c r="F266" s="112" t="s">
        <v>1053</v>
      </c>
      <c r="G266" s="112" t="s">
        <v>1064</v>
      </c>
      <c r="H266" s="112" t="s">
        <v>1065</v>
      </c>
      <c r="K266" s="112" t="s">
        <v>102</v>
      </c>
      <c r="L266" s="112" t="s">
        <v>102</v>
      </c>
      <c r="M266" s="112" t="s">
        <v>1052</v>
      </c>
      <c r="N266" s="112" t="s">
        <v>138</v>
      </c>
      <c r="O266" s="112" t="s">
        <v>105</v>
      </c>
      <c r="P266" s="112">
        <v>39</v>
      </c>
      <c r="Q266" s="112" t="s">
        <v>118</v>
      </c>
    </row>
    <row r="267" spans="1:17" hidden="1">
      <c r="A267" s="112" t="s">
        <v>761</v>
      </c>
      <c r="B267" s="112" t="s">
        <v>876</v>
      </c>
      <c r="C267" s="112" t="s">
        <v>800</v>
      </c>
      <c r="D267" s="112" t="s">
        <v>800</v>
      </c>
      <c r="E267" s="112">
        <v>1648</v>
      </c>
      <c r="F267" s="112" t="s">
        <v>1066</v>
      </c>
      <c r="G267" s="112" t="s">
        <v>1067</v>
      </c>
      <c r="H267" s="112" t="s">
        <v>1068</v>
      </c>
      <c r="K267" s="112" t="s">
        <v>102</v>
      </c>
      <c r="L267" s="112" t="s">
        <v>102</v>
      </c>
      <c r="M267" s="112" t="s">
        <v>1052</v>
      </c>
      <c r="N267" s="112" t="s">
        <v>138</v>
      </c>
      <c r="O267" s="112" t="s">
        <v>105</v>
      </c>
      <c r="P267" s="112">
        <v>52</v>
      </c>
      <c r="Q267" s="112" t="s">
        <v>118</v>
      </c>
    </row>
    <row r="268" spans="1:17" hidden="1">
      <c r="A268" s="112" t="s">
        <v>761</v>
      </c>
      <c r="B268" s="112" t="s">
        <v>836</v>
      </c>
      <c r="C268" s="112" t="s">
        <v>800</v>
      </c>
      <c r="D268" s="112" t="s">
        <v>800</v>
      </c>
      <c r="E268" s="112">
        <v>2475</v>
      </c>
      <c r="F268" s="112" t="s">
        <v>1069</v>
      </c>
      <c r="G268" s="112" t="s">
        <v>1070</v>
      </c>
      <c r="H268" s="112" t="s">
        <v>1071</v>
      </c>
      <c r="K268" s="112" t="s">
        <v>102</v>
      </c>
      <c r="L268" s="112" t="s">
        <v>102</v>
      </c>
      <c r="M268" s="112" t="s">
        <v>1021</v>
      </c>
      <c r="N268" s="112" t="s">
        <v>138</v>
      </c>
      <c r="O268" s="112" t="s">
        <v>105</v>
      </c>
      <c r="P268" s="112">
        <v>118.47</v>
      </c>
      <c r="Q268" s="112" t="s">
        <v>118</v>
      </c>
    </row>
    <row r="269" spans="1:17" hidden="1">
      <c r="A269" s="112" t="s">
        <v>761</v>
      </c>
      <c r="B269" s="112" t="s">
        <v>831</v>
      </c>
      <c r="C269" s="112" t="s">
        <v>800</v>
      </c>
      <c r="D269" s="112" t="s">
        <v>800</v>
      </c>
      <c r="E269" s="112">
        <v>7769</v>
      </c>
      <c r="F269" s="112" t="s">
        <v>807</v>
      </c>
      <c r="G269" s="112" t="s">
        <v>1072</v>
      </c>
      <c r="H269" s="112" t="s">
        <v>1073</v>
      </c>
      <c r="K269" s="112" t="s">
        <v>102</v>
      </c>
      <c r="L269" s="112" t="s">
        <v>102</v>
      </c>
      <c r="M269" s="112" t="s">
        <v>1074</v>
      </c>
      <c r="O269" s="112" t="s">
        <v>105</v>
      </c>
      <c r="P269" s="112">
        <v>185.1</v>
      </c>
      <c r="Q269" s="112" t="s">
        <v>118</v>
      </c>
    </row>
    <row r="270" spans="1:17" hidden="1">
      <c r="A270" s="112" t="s">
        <v>761</v>
      </c>
      <c r="B270" s="112" t="s">
        <v>836</v>
      </c>
      <c r="C270" s="112" t="s">
        <v>800</v>
      </c>
      <c r="D270" s="112" t="s">
        <v>800</v>
      </c>
      <c r="E270" s="112">
        <v>3226</v>
      </c>
      <c r="F270" s="112" t="s">
        <v>807</v>
      </c>
      <c r="G270" s="112" t="s">
        <v>1075</v>
      </c>
      <c r="H270" s="112" t="s">
        <v>1020</v>
      </c>
      <c r="K270" s="112" t="s">
        <v>102</v>
      </c>
      <c r="L270" s="112" t="s">
        <v>102</v>
      </c>
      <c r="M270" s="112" t="s">
        <v>875</v>
      </c>
      <c r="O270" s="112" t="s">
        <v>105</v>
      </c>
      <c r="P270" s="112">
        <v>321.25</v>
      </c>
      <c r="Q270" s="112" t="s">
        <v>118</v>
      </c>
    </row>
    <row r="271" spans="1:17" hidden="1">
      <c r="A271" s="112" t="s">
        <v>761</v>
      </c>
      <c r="B271" s="112" t="s">
        <v>836</v>
      </c>
      <c r="C271" s="112" t="s">
        <v>800</v>
      </c>
      <c r="D271" s="112" t="s">
        <v>800</v>
      </c>
      <c r="E271" s="112">
        <v>2672</v>
      </c>
      <c r="F271" s="112" t="s">
        <v>1024</v>
      </c>
      <c r="G271" s="112" t="s">
        <v>1076</v>
      </c>
      <c r="H271" s="112" t="s">
        <v>1077</v>
      </c>
      <c r="K271" s="112" t="s">
        <v>102</v>
      </c>
      <c r="L271" s="112" t="s">
        <v>102</v>
      </c>
      <c r="M271" s="112" t="s">
        <v>1014</v>
      </c>
      <c r="N271" s="112" t="s">
        <v>138</v>
      </c>
      <c r="O271" s="112" t="s">
        <v>105</v>
      </c>
      <c r="P271" s="112">
        <v>1474.35</v>
      </c>
      <c r="Q271" s="112" t="s">
        <v>118</v>
      </c>
    </row>
    <row r="272" spans="1:17" hidden="1">
      <c r="A272" s="112" t="s">
        <v>761</v>
      </c>
      <c r="B272" s="112" t="s">
        <v>1008</v>
      </c>
      <c r="C272" s="112" t="s">
        <v>800</v>
      </c>
      <c r="D272" s="112" t="s">
        <v>800</v>
      </c>
      <c r="E272" s="112">
        <v>2674</v>
      </c>
      <c r="F272" s="112" t="s">
        <v>1024</v>
      </c>
      <c r="G272" s="112" t="s">
        <v>1078</v>
      </c>
      <c r="H272" s="112" t="s">
        <v>1031</v>
      </c>
      <c r="K272" s="112" t="s">
        <v>102</v>
      </c>
      <c r="L272" s="112" t="s">
        <v>102</v>
      </c>
      <c r="M272" s="112" t="s">
        <v>1079</v>
      </c>
      <c r="O272" s="112" t="s">
        <v>105</v>
      </c>
      <c r="P272" s="112">
        <v>1259.47</v>
      </c>
      <c r="Q272" s="112" t="s">
        <v>118</v>
      </c>
    </row>
    <row r="273" spans="1:17" hidden="1">
      <c r="A273" s="112" t="s">
        <v>761</v>
      </c>
      <c r="B273" s="112" t="s">
        <v>1008</v>
      </c>
      <c r="C273" s="112" t="s">
        <v>800</v>
      </c>
      <c r="D273" s="112" t="s">
        <v>800</v>
      </c>
      <c r="E273" s="112">
        <v>2677</v>
      </c>
      <c r="F273" s="112" t="s">
        <v>807</v>
      </c>
      <c r="G273" s="112" t="s">
        <v>1080</v>
      </c>
      <c r="H273" s="112" t="s">
        <v>1081</v>
      </c>
      <c r="K273" s="112" t="s">
        <v>102</v>
      </c>
      <c r="L273" s="112" t="s">
        <v>102</v>
      </c>
      <c r="M273" s="112" t="s">
        <v>955</v>
      </c>
      <c r="O273" s="112" t="s">
        <v>105</v>
      </c>
      <c r="P273" s="112">
        <v>2425.1799999999998</v>
      </c>
      <c r="Q273" s="112" t="s">
        <v>118</v>
      </c>
    </row>
    <row r="274" spans="1:17" hidden="1">
      <c r="A274" s="112" t="s">
        <v>761</v>
      </c>
      <c r="B274" s="112" t="s">
        <v>1008</v>
      </c>
      <c r="C274" s="112" t="s">
        <v>800</v>
      </c>
      <c r="D274" s="112" t="s">
        <v>800</v>
      </c>
      <c r="E274" s="112">
        <v>2670</v>
      </c>
      <c r="F274" s="112" t="s">
        <v>807</v>
      </c>
      <c r="G274" s="112" t="s">
        <v>1082</v>
      </c>
      <c r="H274" s="112" t="s">
        <v>1026</v>
      </c>
      <c r="K274" s="112" t="s">
        <v>102</v>
      </c>
      <c r="L274" s="112" t="s">
        <v>102</v>
      </c>
      <c r="M274" s="112" t="s">
        <v>955</v>
      </c>
      <c r="O274" s="112" t="s">
        <v>105</v>
      </c>
      <c r="P274" s="112">
        <v>4289.33</v>
      </c>
      <c r="Q274" s="112" t="s">
        <v>118</v>
      </c>
    </row>
    <row r="275" spans="1:17" hidden="1">
      <c r="A275" s="112" t="s">
        <v>761</v>
      </c>
      <c r="B275" s="112" t="s">
        <v>1032</v>
      </c>
      <c r="C275" s="112" t="s">
        <v>800</v>
      </c>
      <c r="D275" s="112" t="s">
        <v>800</v>
      </c>
      <c r="E275" s="112">
        <v>1194</v>
      </c>
      <c r="F275" s="112" t="s">
        <v>1046</v>
      </c>
      <c r="G275" s="112" t="s">
        <v>1083</v>
      </c>
      <c r="H275" s="112" t="s">
        <v>1035</v>
      </c>
      <c r="K275" s="112" t="s">
        <v>102</v>
      </c>
      <c r="L275" s="112" t="s">
        <v>102</v>
      </c>
      <c r="M275" s="112" t="s">
        <v>1084</v>
      </c>
      <c r="N275" s="112" t="s">
        <v>138</v>
      </c>
      <c r="O275" s="112" t="s">
        <v>105</v>
      </c>
      <c r="P275" s="112">
        <v>771.31</v>
      </c>
      <c r="Q275" s="112" t="s">
        <v>118</v>
      </c>
    </row>
    <row r="276" spans="1:17" hidden="1">
      <c r="A276" s="112" t="s">
        <v>761</v>
      </c>
      <c r="B276" s="112" t="s">
        <v>1032</v>
      </c>
      <c r="C276" s="112" t="s">
        <v>800</v>
      </c>
      <c r="D276" s="112" t="s">
        <v>800</v>
      </c>
      <c r="E276" s="112">
        <v>1181</v>
      </c>
      <c r="F276" s="112" t="s">
        <v>807</v>
      </c>
      <c r="G276" s="112" t="s">
        <v>1085</v>
      </c>
      <c r="H276" s="112" t="s">
        <v>1039</v>
      </c>
      <c r="K276" s="112" t="s">
        <v>102</v>
      </c>
      <c r="L276" s="112" t="s">
        <v>102</v>
      </c>
      <c r="M276" s="112" t="s">
        <v>1084</v>
      </c>
      <c r="N276" s="112" t="s">
        <v>138</v>
      </c>
      <c r="O276" s="112" t="s">
        <v>105</v>
      </c>
      <c r="P276" s="112">
        <v>476.66</v>
      </c>
      <c r="Q276" s="112" t="s">
        <v>118</v>
      </c>
    </row>
    <row r="277" spans="1:17" hidden="1">
      <c r="A277" s="112" t="s">
        <v>761</v>
      </c>
      <c r="B277" s="112" t="s">
        <v>1032</v>
      </c>
      <c r="C277" s="112" t="s">
        <v>800</v>
      </c>
      <c r="D277" s="112" t="s">
        <v>800</v>
      </c>
      <c r="E277" s="112">
        <v>1214</v>
      </c>
      <c r="F277" s="112" t="s">
        <v>807</v>
      </c>
      <c r="G277" s="112" t="s">
        <v>1086</v>
      </c>
      <c r="H277" s="112" t="s">
        <v>1087</v>
      </c>
      <c r="K277" s="112" t="s">
        <v>102</v>
      </c>
      <c r="L277" s="112" t="s">
        <v>102</v>
      </c>
      <c r="M277" s="112" t="s">
        <v>1084</v>
      </c>
      <c r="N277" s="112" t="s">
        <v>138</v>
      </c>
      <c r="O277" s="112" t="s">
        <v>105</v>
      </c>
      <c r="P277" s="112">
        <v>200.3</v>
      </c>
      <c r="Q277" s="112" t="s">
        <v>118</v>
      </c>
    </row>
    <row r="278" spans="1:17" hidden="1">
      <c r="A278" s="112" t="s">
        <v>761</v>
      </c>
      <c r="B278" s="112" t="s">
        <v>1032</v>
      </c>
      <c r="C278" s="112" t="s">
        <v>800</v>
      </c>
      <c r="D278" s="112" t="s">
        <v>800</v>
      </c>
      <c r="E278" s="112">
        <v>1188</v>
      </c>
      <c r="F278" s="112" t="s">
        <v>1046</v>
      </c>
      <c r="G278" s="112" t="s">
        <v>1088</v>
      </c>
      <c r="H278" s="112" t="s">
        <v>1042</v>
      </c>
      <c r="K278" s="112" t="s">
        <v>102</v>
      </c>
      <c r="L278" s="112" t="s">
        <v>102</v>
      </c>
      <c r="M278" s="112" t="s">
        <v>1084</v>
      </c>
      <c r="N278" s="112" t="s">
        <v>138</v>
      </c>
      <c r="O278" s="112" t="s">
        <v>105</v>
      </c>
      <c r="P278" s="112">
        <v>535</v>
      </c>
      <c r="Q278" s="112" t="s">
        <v>118</v>
      </c>
    </row>
    <row r="279" spans="1:17" hidden="1">
      <c r="A279" s="112" t="s">
        <v>761</v>
      </c>
      <c r="B279" s="112" t="s">
        <v>1032</v>
      </c>
      <c r="C279" s="112" t="s">
        <v>800</v>
      </c>
      <c r="D279" s="112" t="s">
        <v>800</v>
      </c>
      <c r="E279" s="112">
        <v>1185</v>
      </c>
      <c r="F279" s="112" t="s">
        <v>807</v>
      </c>
      <c r="G279" s="112" t="s">
        <v>1089</v>
      </c>
      <c r="H279" s="112" t="s">
        <v>1045</v>
      </c>
      <c r="K279" s="112" t="s">
        <v>102</v>
      </c>
      <c r="L279" s="112" t="s">
        <v>102</v>
      </c>
      <c r="M279" s="112" t="s">
        <v>1084</v>
      </c>
      <c r="N279" s="112" t="s">
        <v>138</v>
      </c>
      <c r="O279" s="112" t="s">
        <v>105</v>
      </c>
      <c r="P279" s="112">
        <v>219.76</v>
      </c>
      <c r="Q279" s="112" t="s">
        <v>118</v>
      </c>
    </row>
    <row r="280" spans="1:17" hidden="1">
      <c r="A280" s="112" t="s">
        <v>761</v>
      </c>
      <c r="B280" s="112" t="s">
        <v>1008</v>
      </c>
      <c r="C280" s="112" t="s">
        <v>800</v>
      </c>
      <c r="D280" s="112" t="s">
        <v>800</v>
      </c>
      <c r="E280" s="112">
        <v>4719</v>
      </c>
      <c r="F280" s="112" t="s">
        <v>807</v>
      </c>
      <c r="G280" s="112" t="s">
        <v>1090</v>
      </c>
      <c r="H280" s="112" t="s">
        <v>1091</v>
      </c>
      <c r="K280" s="112" t="s">
        <v>102</v>
      </c>
      <c r="L280" s="112" t="s">
        <v>102</v>
      </c>
      <c r="M280" s="112" t="s">
        <v>955</v>
      </c>
      <c r="N280" s="112" t="s">
        <v>138</v>
      </c>
      <c r="O280" s="112" t="s">
        <v>105</v>
      </c>
      <c r="P280" s="112">
        <v>1975.8</v>
      </c>
      <c r="Q280" s="112" t="s">
        <v>118</v>
      </c>
    </row>
    <row r="281" spans="1:17" hidden="1">
      <c r="A281" s="112" t="s">
        <v>761</v>
      </c>
      <c r="B281" s="112" t="s">
        <v>1032</v>
      </c>
      <c r="C281" s="112" t="s">
        <v>800</v>
      </c>
      <c r="D281" s="112" t="s">
        <v>800</v>
      </c>
      <c r="E281" s="112">
        <v>4731</v>
      </c>
      <c r="F281" s="112" t="s">
        <v>807</v>
      </c>
      <c r="G281" s="112" t="s">
        <v>1092</v>
      </c>
      <c r="H281" s="112" t="s">
        <v>1093</v>
      </c>
      <c r="K281" s="112" t="s">
        <v>102</v>
      </c>
      <c r="L281" s="112" t="s">
        <v>102</v>
      </c>
      <c r="M281" s="112" t="s">
        <v>955</v>
      </c>
      <c r="N281" s="112" t="s">
        <v>138</v>
      </c>
      <c r="O281" s="112" t="s">
        <v>105</v>
      </c>
      <c r="P281" s="112">
        <v>43.1</v>
      </c>
      <c r="Q281" s="112" t="s">
        <v>118</v>
      </c>
    </row>
    <row r="282" spans="1:17" hidden="1">
      <c r="A282" s="112" t="s">
        <v>761</v>
      </c>
      <c r="B282" s="112" t="s">
        <v>762</v>
      </c>
      <c r="C282" s="112" t="s">
        <v>800</v>
      </c>
      <c r="D282" s="112" t="s">
        <v>800</v>
      </c>
      <c r="E282" s="112">
        <v>5245</v>
      </c>
      <c r="F282" s="112" t="s">
        <v>807</v>
      </c>
      <c r="G282" s="112" t="s">
        <v>1094</v>
      </c>
      <c r="H282" s="112" t="s">
        <v>1095</v>
      </c>
      <c r="K282" s="112" t="s">
        <v>102</v>
      </c>
      <c r="L282" s="112" t="s">
        <v>102</v>
      </c>
      <c r="M282" s="112" t="s">
        <v>955</v>
      </c>
      <c r="N282" s="112" t="s">
        <v>138</v>
      </c>
      <c r="O282" s="112" t="s">
        <v>105</v>
      </c>
      <c r="P282" s="112">
        <v>258.60000000000002</v>
      </c>
      <c r="Q282" s="112" t="s">
        <v>118</v>
      </c>
    </row>
    <row r="283" spans="1:17" hidden="1">
      <c r="A283" s="112" t="s">
        <v>761</v>
      </c>
      <c r="B283" s="112" t="s">
        <v>1032</v>
      </c>
      <c r="C283" s="112" t="s">
        <v>800</v>
      </c>
      <c r="D283" s="112" t="s">
        <v>800</v>
      </c>
      <c r="E283" s="112">
        <v>6100</v>
      </c>
      <c r="F283" s="112" t="s">
        <v>807</v>
      </c>
      <c r="G283" s="112" t="s">
        <v>1096</v>
      </c>
      <c r="H283" s="112" t="s">
        <v>1048</v>
      </c>
      <c r="K283" s="112" t="s">
        <v>102</v>
      </c>
      <c r="L283" s="112" t="s">
        <v>102</v>
      </c>
      <c r="M283" s="112" t="s">
        <v>1084</v>
      </c>
      <c r="N283" s="112" t="s">
        <v>138</v>
      </c>
      <c r="O283" s="112" t="s">
        <v>105</v>
      </c>
      <c r="P283" s="112">
        <v>196.24</v>
      </c>
      <c r="Q283" s="112" t="s">
        <v>118</v>
      </c>
    </row>
    <row r="284" spans="1:17" hidden="1">
      <c r="A284" s="112" t="s">
        <v>761</v>
      </c>
      <c r="B284" s="112" t="s">
        <v>876</v>
      </c>
      <c r="C284" s="112" t="s">
        <v>800</v>
      </c>
      <c r="D284" s="112" t="s">
        <v>800</v>
      </c>
      <c r="E284" s="112">
        <v>8162</v>
      </c>
      <c r="F284" s="112" t="s">
        <v>1097</v>
      </c>
      <c r="G284" s="112" t="s">
        <v>1098</v>
      </c>
      <c r="H284" s="112" t="s">
        <v>1051</v>
      </c>
      <c r="K284" s="112" t="s">
        <v>102</v>
      </c>
      <c r="L284" s="112" t="s">
        <v>102</v>
      </c>
      <c r="M284" s="112" t="s">
        <v>1099</v>
      </c>
      <c r="N284" s="112" t="s">
        <v>138</v>
      </c>
      <c r="O284" s="112" t="s">
        <v>105</v>
      </c>
      <c r="P284" s="112">
        <v>13</v>
      </c>
      <c r="Q284" s="112" t="s">
        <v>118</v>
      </c>
    </row>
    <row r="285" spans="1:17" hidden="1">
      <c r="A285" s="112" t="s">
        <v>761</v>
      </c>
      <c r="B285" s="112" t="s">
        <v>876</v>
      </c>
      <c r="C285" s="112" t="s">
        <v>800</v>
      </c>
      <c r="D285" s="112" t="s">
        <v>800</v>
      </c>
      <c r="E285" s="112">
        <v>8036</v>
      </c>
      <c r="F285" s="112" t="s">
        <v>1024</v>
      </c>
      <c r="G285" s="112" t="s">
        <v>1100</v>
      </c>
      <c r="H285" s="112" t="s">
        <v>1055</v>
      </c>
      <c r="K285" s="112" t="s">
        <v>102</v>
      </c>
      <c r="L285" s="112" t="s">
        <v>102</v>
      </c>
      <c r="M285" s="112" t="s">
        <v>1101</v>
      </c>
      <c r="N285" s="112" t="s">
        <v>138</v>
      </c>
      <c r="O285" s="112" t="s">
        <v>105</v>
      </c>
      <c r="P285" s="112">
        <v>106.73</v>
      </c>
      <c r="Q285" s="112" t="s">
        <v>118</v>
      </c>
    </row>
    <row r="286" spans="1:17" hidden="1">
      <c r="A286" s="112" t="s">
        <v>761</v>
      </c>
      <c r="B286" s="112" t="s">
        <v>876</v>
      </c>
      <c r="C286" s="112" t="s">
        <v>800</v>
      </c>
      <c r="D286" s="112" t="s">
        <v>800</v>
      </c>
      <c r="E286" s="112">
        <v>7988</v>
      </c>
      <c r="F286" s="112" t="s">
        <v>1024</v>
      </c>
      <c r="G286" s="112" t="s">
        <v>1102</v>
      </c>
      <c r="H286" s="112" t="s">
        <v>1057</v>
      </c>
      <c r="K286" s="112" t="s">
        <v>102</v>
      </c>
      <c r="L286" s="112" t="s">
        <v>102</v>
      </c>
      <c r="M286" s="112" t="s">
        <v>1101</v>
      </c>
      <c r="N286" s="112" t="s">
        <v>138</v>
      </c>
      <c r="O286" s="112" t="s">
        <v>105</v>
      </c>
      <c r="P286" s="112">
        <v>186.29</v>
      </c>
      <c r="Q286" s="112" t="s">
        <v>118</v>
      </c>
    </row>
    <row r="287" spans="1:17" hidden="1">
      <c r="A287" s="112" t="s">
        <v>761</v>
      </c>
      <c r="B287" s="112" t="s">
        <v>836</v>
      </c>
      <c r="C287" s="112" t="s">
        <v>800</v>
      </c>
      <c r="D287" s="112" t="s">
        <v>800</v>
      </c>
      <c r="E287" s="112">
        <v>735</v>
      </c>
      <c r="F287" s="112" t="s">
        <v>1103</v>
      </c>
      <c r="G287" s="112" t="s">
        <v>1104</v>
      </c>
      <c r="H287" s="112" t="s">
        <v>1105</v>
      </c>
      <c r="K287" s="112" t="s">
        <v>102</v>
      </c>
      <c r="L287" s="112" t="s">
        <v>102</v>
      </c>
      <c r="M287" s="112" t="s">
        <v>1106</v>
      </c>
      <c r="N287" s="112" t="s">
        <v>138</v>
      </c>
      <c r="O287" s="112" t="s">
        <v>105</v>
      </c>
      <c r="P287" s="112">
        <v>193.95</v>
      </c>
      <c r="Q287" s="112" t="s">
        <v>118</v>
      </c>
    </row>
    <row r="288" spans="1:17" hidden="1">
      <c r="A288" s="112" t="s">
        <v>761</v>
      </c>
      <c r="B288" s="112" t="s">
        <v>836</v>
      </c>
      <c r="C288" s="112" t="s">
        <v>800</v>
      </c>
      <c r="D288" s="112" t="s">
        <v>800</v>
      </c>
      <c r="E288" s="112">
        <v>724</v>
      </c>
      <c r="F288" s="112" t="s">
        <v>1107</v>
      </c>
      <c r="G288" s="112" t="s">
        <v>1108</v>
      </c>
      <c r="H288" s="112" t="s">
        <v>1109</v>
      </c>
      <c r="K288" s="112" t="s">
        <v>102</v>
      </c>
      <c r="L288" s="112" t="s">
        <v>102</v>
      </c>
      <c r="M288" s="112" t="s">
        <v>1106</v>
      </c>
      <c r="N288" s="112" t="s">
        <v>138</v>
      </c>
      <c r="O288" s="112" t="s">
        <v>105</v>
      </c>
      <c r="P288" s="112">
        <v>215.5</v>
      </c>
      <c r="Q288" s="112" t="s">
        <v>118</v>
      </c>
    </row>
    <row r="289" spans="1:17" hidden="1">
      <c r="A289" s="112" t="s">
        <v>761</v>
      </c>
      <c r="B289" s="112" t="s">
        <v>831</v>
      </c>
      <c r="C289" s="112" t="s">
        <v>800</v>
      </c>
      <c r="D289" s="112" t="s">
        <v>800</v>
      </c>
      <c r="E289" s="112">
        <v>672</v>
      </c>
      <c r="F289" s="112" t="s">
        <v>811</v>
      </c>
      <c r="G289" s="112" t="s">
        <v>1110</v>
      </c>
      <c r="H289" s="112" t="s">
        <v>1111</v>
      </c>
      <c r="K289" s="112" t="s">
        <v>102</v>
      </c>
      <c r="L289" s="112" t="s">
        <v>102</v>
      </c>
      <c r="M289" s="112" t="s">
        <v>1112</v>
      </c>
      <c r="N289" s="112" t="s">
        <v>138</v>
      </c>
      <c r="O289" s="112" t="s">
        <v>105</v>
      </c>
      <c r="P289" s="112">
        <v>1518.8</v>
      </c>
      <c r="Q289" s="112" t="s">
        <v>118</v>
      </c>
    </row>
    <row r="290" spans="1:17" hidden="1">
      <c r="A290" s="112" t="s">
        <v>761</v>
      </c>
      <c r="B290" s="112" t="s">
        <v>1032</v>
      </c>
      <c r="C290" s="112" t="s">
        <v>800</v>
      </c>
      <c r="D290" s="112" t="s">
        <v>800</v>
      </c>
      <c r="E290" s="112">
        <v>2949</v>
      </c>
      <c r="F290" s="112" t="s">
        <v>1061</v>
      </c>
      <c r="G290" s="112" t="s">
        <v>1113</v>
      </c>
      <c r="H290" s="112" t="s">
        <v>1063</v>
      </c>
      <c r="K290" s="112" t="s">
        <v>102</v>
      </c>
      <c r="L290" s="112" t="s">
        <v>102</v>
      </c>
      <c r="M290" s="112" t="s">
        <v>1036</v>
      </c>
      <c r="N290" s="112" t="s">
        <v>138</v>
      </c>
      <c r="O290" s="112" t="s">
        <v>944</v>
      </c>
      <c r="P290" s="112">
        <v>20.03</v>
      </c>
      <c r="Q290" s="112" t="s">
        <v>118</v>
      </c>
    </row>
    <row r="291" spans="1:17" hidden="1">
      <c r="A291" s="112" t="s">
        <v>761</v>
      </c>
      <c r="B291" s="112" t="s">
        <v>876</v>
      </c>
      <c r="C291" s="112" t="s">
        <v>800</v>
      </c>
      <c r="D291" s="112" t="s">
        <v>800</v>
      </c>
      <c r="E291" s="112">
        <v>1617</v>
      </c>
      <c r="F291" s="112" t="s">
        <v>1053</v>
      </c>
      <c r="G291" s="112" t="s">
        <v>1114</v>
      </c>
      <c r="H291" s="112" t="s">
        <v>1065</v>
      </c>
      <c r="K291" s="112" t="s">
        <v>102</v>
      </c>
      <c r="L291" s="112" t="s">
        <v>102</v>
      </c>
      <c r="M291" s="112" t="s">
        <v>1115</v>
      </c>
      <c r="N291" s="112" t="s">
        <v>138</v>
      </c>
      <c r="O291" s="112" t="s">
        <v>105</v>
      </c>
      <c r="P291" s="112">
        <v>133.9</v>
      </c>
      <c r="Q291" s="112" t="s">
        <v>118</v>
      </c>
    </row>
    <row r="292" spans="1:17" hidden="1">
      <c r="A292" s="112" t="s">
        <v>761</v>
      </c>
      <c r="B292" s="112" t="s">
        <v>876</v>
      </c>
      <c r="C292" s="112" t="s">
        <v>800</v>
      </c>
      <c r="D292" s="112" t="s">
        <v>800</v>
      </c>
      <c r="E292" s="112">
        <v>1648</v>
      </c>
      <c r="F292" s="112" t="s">
        <v>1066</v>
      </c>
      <c r="G292" s="112" t="s">
        <v>1116</v>
      </c>
      <c r="H292" s="112" t="s">
        <v>1068</v>
      </c>
      <c r="K292" s="112" t="s">
        <v>102</v>
      </c>
      <c r="L292" s="112" t="s">
        <v>102</v>
      </c>
      <c r="M292" s="112" t="s">
        <v>1117</v>
      </c>
      <c r="N292" s="112" t="s">
        <v>138</v>
      </c>
      <c r="O292" s="112" t="s">
        <v>105</v>
      </c>
      <c r="P292" s="112">
        <v>133.9</v>
      </c>
      <c r="Q292" s="112" t="s">
        <v>118</v>
      </c>
    </row>
    <row r="293" spans="1:17" hidden="1">
      <c r="A293" s="112" t="s">
        <v>761</v>
      </c>
      <c r="B293" s="112" t="s">
        <v>762</v>
      </c>
      <c r="C293" s="112" t="s">
        <v>800</v>
      </c>
      <c r="D293" s="112" t="s">
        <v>800</v>
      </c>
      <c r="E293" s="112">
        <v>3435</v>
      </c>
      <c r="F293" s="112" t="s">
        <v>1118</v>
      </c>
      <c r="G293" s="112" t="s">
        <v>1119</v>
      </c>
      <c r="H293" s="112" t="s">
        <v>1120</v>
      </c>
      <c r="K293" s="112" t="s">
        <v>102</v>
      </c>
      <c r="L293" s="112" t="s">
        <v>102</v>
      </c>
      <c r="M293" s="112" t="s">
        <v>1121</v>
      </c>
      <c r="N293" s="112" t="s">
        <v>138</v>
      </c>
      <c r="O293" s="112" t="s">
        <v>105</v>
      </c>
      <c r="P293" s="112">
        <v>-30.85</v>
      </c>
      <c r="Q293" s="112" t="s">
        <v>118</v>
      </c>
    </row>
    <row r="294" spans="1:17" hidden="1">
      <c r="A294" s="112" t="s">
        <v>761</v>
      </c>
      <c r="B294" s="112" t="s">
        <v>836</v>
      </c>
      <c r="C294" s="112" t="s">
        <v>800</v>
      </c>
      <c r="D294" s="112" t="s">
        <v>800</v>
      </c>
      <c r="E294" s="112">
        <v>3645</v>
      </c>
      <c r="F294" s="112" t="s">
        <v>1122</v>
      </c>
      <c r="G294" s="112" t="s">
        <v>1123</v>
      </c>
      <c r="H294" s="112" t="s">
        <v>1124</v>
      </c>
      <c r="K294" s="112" t="s">
        <v>102</v>
      </c>
      <c r="L294" s="112" t="s">
        <v>102</v>
      </c>
      <c r="M294" s="112" t="s">
        <v>1106</v>
      </c>
      <c r="N294" s="112" t="s">
        <v>138</v>
      </c>
      <c r="O294" s="112" t="s">
        <v>105</v>
      </c>
      <c r="P294" s="112">
        <v>150.85</v>
      </c>
      <c r="Q294" s="112" t="s">
        <v>118</v>
      </c>
    </row>
    <row r="295" spans="1:17" hidden="1">
      <c r="A295" s="112" t="s">
        <v>761</v>
      </c>
      <c r="B295" s="112" t="s">
        <v>836</v>
      </c>
      <c r="C295" s="112" t="s">
        <v>800</v>
      </c>
      <c r="D295" s="112" t="s">
        <v>800</v>
      </c>
      <c r="E295" s="112">
        <v>3587</v>
      </c>
      <c r="F295" s="112" t="s">
        <v>949</v>
      </c>
      <c r="G295" s="112" t="s">
        <v>1125</v>
      </c>
      <c r="H295" s="112" t="s">
        <v>951</v>
      </c>
      <c r="K295" s="112" t="s">
        <v>102</v>
      </c>
      <c r="L295" s="112" t="s">
        <v>102</v>
      </c>
      <c r="M295" s="112" t="s">
        <v>952</v>
      </c>
      <c r="N295" s="112" t="s">
        <v>138</v>
      </c>
      <c r="O295" s="112" t="s">
        <v>944</v>
      </c>
      <c r="P295" s="112">
        <v>43.1</v>
      </c>
      <c r="Q295" s="112" t="s">
        <v>118</v>
      </c>
    </row>
    <row r="296" spans="1:17" hidden="1">
      <c r="A296" s="112" t="s">
        <v>761</v>
      </c>
      <c r="B296" s="112" t="s">
        <v>836</v>
      </c>
      <c r="C296" s="112" t="s">
        <v>800</v>
      </c>
      <c r="D296" s="112" t="s">
        <v>800</v>
      </c>
      <c r="E296" s="112">
        <v>2475</v>
      </c>
      <c r="F296" s="112" t="s">
        <v>1069</v>
      </c>
      <c r="G296" s="112" t="s">
        <v>1126</v>
      </c>
      <c r="H296" s="112" t="s">
        <v>1071</v>
      </c>
      <c r="K296" s="112" t="s">
        <v>102</v>
      </c>
      <c r="L296" s="112" t="s">
        <v>102</v>
      </c>
      <c r="M296" s="112" t="s">
        <v>868</v>
      </c>
      <c r="N296" s="112" t="s">
        <v>138</v>
      </c>
      <c r="O296" s="112" t="s">
        <v>105</v>
      </c>
      <c r="P296" s="112">
        <v>243.54</v>
      </c>
      <c r="Q296" s="112" t="s">
        <v>118</v>
      </c>
    </row>
    <row r="297" spans="1:17" hidden="1">
      <c r="A297" s="112" t="s">
        <v>761</v>
      </c>
      <c r="B297" s="112" t="s">
        <v>1008</v>
      </c>
      <c r="C297" s="112" t="s">
        <v>800</v>
      </c>
      <c r="D297" s="112" t="s">
        <v>800</v>
      </c>
      <c r="E297" s="112">
        <v>4294</v>
      </c>
      <c r="F297" s="112" t="s">
        <v>1127</v>
      </c>
      <c r="G297" s="112" t="s">
        <v>1128</v>
      </c>
      <c r="H297" s="112" t="s">
        <v>1129</v>
      </c>
      <c r="K297" s="112" t="s">
        <v>102</v>
      </c>
      <c r="L297" s="112" t="s">
        <v>102</v>
      </c>
      <c r="M297" s="112" t="s">
        <v>1130</v>
      </c>
      <c r="N297" s="112" t="s">
        <v>138</v>
      </c>
      <c r="O297" s="112" t="s">
        <v>105</v>
      </c>
      <c r="P297" s="112">
        <v>237.05</v>
      </c>
      <c r="Q297" s="112" t="s">
        <v>118</v>
      </c>
    </row>
    <row r="298" spans="1:17" hidden="1">
      <c r="A298" s="112" t="s">
        <v>761</v>
      </c>
      <c r="B298" s="112" t="s">
        <v>1008</v>
      </c>
      <c r="C298" s="112" t="s">
        <v>800</v>
      </c>
      <c r="D298" s="112" t="s">
        <v>800</v>
      </c>
      <c r="E298" s="112">
        <v>4211</v>
      </c>
      <c r="F298" s="112" t="s">
        <v>1131</v>
      </c>
      <c r="G298" s="112" t="s">
        <v>1132</v>
      </c>
      <c r="H298" s="112" t="s">
        <v>1133</v>
      </c>
      <c r="K298" s="112" t="s">
        <v>102</v>
      </c>
      <c r="L298" s="112" t="s">
        <v>102</v>
      </c>
      <c r="M298" s="112" t="s">
        <v>1021</v>
      </c>
      <c r="N298" s="112" t="s">
        <v>138</v>
      </c>
      <c r="O298" s="112" t="s">
        <v>105</v>
      </c>
      <c r="P298" s="112">
        <v>210.9</v>
      </c>
      <c r="Q298" s="112" t="s">
        <v>118</v>
      </c>
    </row>
    <row r="299" spans="1:17" hidden="1">
      <c r="A299" s="112" t="s">
        <v>761</v>
      </c>
      <c r="B299" s="112" t="s">
        <v>1008</v>
      </c>
      <c r="C299" s="112" t="s">
        <v>800</v>
      </c>
      <c r="D299" s="112" t="s">
        <v>800</v>
      </c>
      <c r="E299" s="112">
        <v>6979</v>
      </c>
      <c r="F299" s="112" t="s">
        <v>807</v>
      </c>
      <c r="G299" s="112" t="s">
        <v>1134</v>
      </c>
      <c r="H299" s="112" t="s">
        <v>1135</v>
      </c>
      <c r="K299" s="112" t="s">
        <v>102</v>
      </c>
      <c r="L299" s="112" t="s">
        <v>102</v>
      </c>
      <c r="M299" s="112" t="s">
        <v>955</v>
      </c>
      <c r="N299" s="112" t="s">
        <v>138</v>
      </c>
      <c r="O299" s="112" t="s">
        <v>105</v>
      </c>
      <c r="P299" s="112">
        <v>42.47</v>
      </c>
      <c r="Q299" s="112" t="s">
        <v>118</v>
      </c>
    </row>
    <row r="300" spans="1:17" hidden="1">
      <c r="A300" s="112" t="s">
        <v>761</v>
      </c>
      <c r="B300" s="112" t="s">
        <v>806</v>
      </c>
      <c r="C300" s="112" t="s">
        <v>800</v>
      </c>
      <c r="D300" s="112" t="s">
        <v>800</v>
      </c>
      <c r="E300" s="112">
        <v>1742</v>
      </c>
      <c r="F300" s="112" t="s">
        <v>1136</v>
      </c>
      <c r="G300" s="112" t="s">
        <v>1137</v>
      </c>
      <c r="H300" s="112" t="s">
        <v>874</v>
      </c>
      <c r="K300" s="112" t="s">
        <v>102</v>
      </c>
      <c r="L300" s="112" t="s">
        <v>102</v>
      </c>
      <c r="M300" s="112" t="s">
        <v>1021</v>
      </c>
      <c r="N300" s="112" t="s">
        <v>138</v>
      </c>
      <c r="O300" s="112" t="s">
        <v>105</v>
      </c>
      <c r="P300" s="112">
        <v>256.5</v>
      </c>
      <c r="Q300" s="112" t="s">
        <v>118</v>
      </c>
    </row>
    <row r="301" spans="1:17" hidden="1">
      <c r="A301" s="112" t="s">
        <v>761</v>
      </c>
      <c r="B301" s="112" t="s">
        <v>806</v>
      </c>
      <c r="C301" s="112" t="s">
        <v>800</v>
      </c>
      <c r="D301" s="112" t="s">
        <v>800</v>
      </c>
      <c r="E301" s="112">
        <v>3306</v>
      </c>
      <c r="F301" s="112" t="s">
        <v>1138</v>
      </c>
      <c r="G301" s="112" t="s">
        <v>1139</v>
      </c>
      <c r="H301" s="112" t="s">
        <v>1140</v>
      </c>
      <c r="K301" s="112" t="s">
        <v>102</v>
      </c>
      <c r="L301" s="112" t="s">
        <v>102</v>
      </c>
      <c r="M301" s="112" t="s">
        <v>1021</v>
      </c>
      <c r="N301" s="112" t="s">
        <v>138</v>
      </c>
      <c r="O301" s="112" t="s">
        <v>105</v>
      </c>
      <c r="P301" s="112">
        <v>85.5</v>
      </c>
      <c r="Q301" s="112" t="s">
        <v>118</v>
      </c>
    </row>
    <row r="302" spans="1:17" hidden="1">
      <c r="A302" s="112" t="s">
        <v>761</v>
      </c>
      <c r="B302" s="112" t="s">
        <v>806</v>
      </c>
      <c r="C302" s="112" t="s">
        <v>800</v>
      </c>
      <c r="D302" s="112" t="s">
        <v>800</v>
      </c>
      <c r="E302" s="112">
        <v>3306</v>
      </c>
      <c r="F302" s="112" t="s">
        <v>807</v>
      </c>
      <c r="G302" s="112" t="s">
        <v>1141</v>
      </c>
      <c r="H302" s="112" t="s">
        <v>1140</v>
      </c>
      <c r="K302" s="112" t="s">
        <v>102</v>
      </c>
      <c r="L302" s="112" t="s">
        <v>102</v>
      </c>
      <c r="M302" s="112" t="s">
        <v>875</v>
      </c>
      <c r="O302" s="112" t="s">
        <v>105</v>
      </c>
      <c r="P302" s="112">
        <v>496.54</v>
      </c>
      <c r="Q302" s="112" t="s">
        <v>118</v>
      </c>
    </row>
    <row r="303" spans="1:17" hidden="1">
      <c r="A303" s="112" t="s">
        <v>761</v>
      </c>
      <c r="B303" s="112" t="s">
        <v>806</v>
      </c>
      <c r="C303" s="112" t="s">
        <v>800</v>
      </c>
      <c r="D303" s="112" t="s">
        <v>800</v>
      </c>
      <c r="E303" s="112">
        <v>3309</v>
      </c>
      <c r="F303" s="112" t="s">
        <v>807</v>
      </c>
      <c r="G303" s="112" t="s">
        <v>1142</v>
      </c>
      <c r="H303" s="112" t="s">
        <v>1143</v>
      </c>
      <c r="K303" s="112" t="s">
        <v>102</v>
      </c>
      <c r="L303" s="112" t="s">
        <v>102</v>
      </c>
      <c r="M303" s="112" t="s">
        <v>875</v>
      </c>
      <c r="O303" s="112" t="s">
        <v>105</v>
      </c>
      <c r="P303" s="112">
        <v>928.34</v>
      </c>
      <c r="Q303" s="112" t="s">
        <v>118</v>
      </c>
    </row>
    <row r="304" spans="1:17" hidden="1">
      <c r="A304" s="112" t="s">
        <v>761</v>
      </c>
      <c r="B304" s="112" t="s">
        <v>806</v>
      </c>
      <c r="C304" s="112" t="s">
        <v>800</v>
      </c>
      <c r="D304" s="112" t="s">
        <v>800</v>
      </c>
      <c r="E304" s="112">
        <v>4981</v>
      </c>
      <c r="F304" s="112" t="s">
        <v>807</v>
      </c>
      <c r="G304" s="112" t="s">
        <v>1144</v>
      </c>
      <c r="H304" s="112" t="s">
        <v>1145</v>
      </c>
      <c r="K304" s="112" t="s">
        <v>102</v>
      </c>
      <c r="L304" s="112" t="s">
        <v>102</v>
      </c>
      <c r="M304" s="112" t="s">
        <v>875</v>
      </c>
      <c r="N304" s="112" t="s">
        <v>138</v>
      </c>
      <c r="O304" s="112" t="s">
        <v>105</v>
      </c>
      <c r="P304" s="112">
        <v>352.31</v>
      </c>
      <c r="Q304" s="112" t="s">
        <v>118</v>
      </c>
    </row>
    <row r="305" spans="1:17" hidden="1">
      <c r="A305" s="112" t="s">
        <v>761</v>
      </c>
      <c r="B305" s="112" t="s">
        <v>806</v>
      </c>
      <c r="C305" s="112" t="s">
        <v>800</v>
      </c>
      <c r="D305" s="112" t="s">
        <v>800</v>
      </c>
      <c r="E305" s="112">
        <v>5340</v>
      </c>
      <c r="F305" s="112" t="s">
        <v>807</v>
      </c>
      <c r="G305" s="112" t="s">
        <v>1146</v>
      </c>
      <c r="H305" s="112" t="s">
        <v>1147</v>
      </c>
      <c r="K305" s="112" t="s">
        <v>102</v>
      </c>
      <c r="L305" s="112" t="s">
        <v>102</v>
      </c>
      <c r="M305" s="112" t="s">
        <v>875</v>
      </c>
      <c r="N305" s="112" t="s">
        <v>138</v>
      </c>
      <c r="O305" s="112" t="s">
        <v>105</v>
      </c>
      <c r="P305" s="112">
        <v>88.08</v>
      </c>
      <c r="Q305" s="112" t="s">
        <v>118</v>
      </c>
    </row>
    <row r="306" spans="1:17" hidden="1">
      <c r="A306" s="112" t="s">
        <v>761</v>
      </c>
      <c r="B306" s="112" t="s">
        <v>806</v>
      </c>
      <c r="C306" s="112" t="s">
        <v>800</v>
      </c>
      <c r="D306" s="112" t="s">
        <v>800</v>
      </c>
      <c r="E306" s="112">
        <v>7987</v>
      </c>
      <c r="F306" s="112" t="s">
        <v>1148</v>
      </c>
      <c r="G306" s="112" t="s">
        <v>1149</v>
      </c>
      <c r="H306" s="112" t="s">
        <v>1150</v>
      </c>
      <c r="K306" s="112" t="s">
        <v>102</v>
      </c>
      <c r="L306" s="112" t="s">
        <v>102</v>
      </c>
      <c r="M306" s="112" t="s">
        <v>868</v>
      </c>
      <c r="N306" s="112" t="s">
        <v>138</v>
      </c>
      <c r="O306" s="112" t="s">
        <v>105</v>
      </c>
      <c r="P306" s="112">
        <v>117.44</v>
      </c>
      <c r="Q306" s="112" t="s">
        <v>118</v>
      </c>
    </row>
    <row r="307" spans="1:17" hidden="1">
      <c r="A307" s="112" t="s">
        <v>761</v>
      </c>
      <c r="B307" s="112" t="s">
        <v>806</v>
      </c>
      <c r="C307" s="112" t="s">
        <v>800</v>
      </c>
      <c r="D307" s="112" t="s">
        <v>800</v>
      </c>
      <c r="E307" s="112">
        <v>8914</v>
      </c>
      <c r="F307" s="112" t="s">
        <v>1151</v>
      </c>
      <c r="G307" s="112" t="s">
        <v>1152</v>
      </c>
      <c r="H307" s="112" t="s">
        <v>1153</v>
      </c>
      <c r="K307" s="112" t="s">
        <v>102</v>
      </c>
      <c r="L307" s="112" t="s">
        <v>102</v>
      </c>
      <c r="M307" s="112" t="s">
        <v>1154</v>
      </c>
      <c r="N307" s="112" t="s">
        <v>138</v>
      </c>
      <c r="O307" s="112" t="s">
        <v>105</v>
      </c>
      <c r="P307" s="112">
        <v>119.8</v>
      </c>
      <c r="Q307" s="112" t="s">
        <v>118</v>
      </c>
    </row>
    <row r="308" spans="1:17" hidden="1">
      <c r="A308" s="112" t="s">
        <v>761</v>
      </c>
      <c r="B308" s="112" t="s">
        <v>806</v>
      </c>
      <c r="C308" s="112" t="s">
        <v>800</v>
      </c>
      <c r="D308" s="112" t="s">
        <v>800</v>
      </c>
      <c r="E308" s="112">
        <v>8914</v>
      </c>
      <c r="F308" s="112" t="s">
        <v>1151</v>
      </c>
      <c r="G308" s="112" t="s">
        <v>1155</v>
      </c>
      <c r="H308" s="112" t="s">
        <v>1153</v>
      </c>
      <c r="K308" s="112" t="s">
        <v>102</v>
      </c>
      <c r="L308" s="112" t="s">
        <v>102</v>
      </c>
      <c r="M308" s="112" t="s">
        <v>1154</v>
      </c>
      <c r="N308" s="112" t="s">
        <v>138</v>
      </c>
      <c r="O308" s="112" t="s">
        <v>105</v>
      </c>
      <c r="P308" s="112">
        <v>334.85</v>
      </c>
      <c r="Q308" s="112" t="s">
        <v>118</v>
      </c>
    </row>
    <row r="309" spans="1:17" hidden="1">
      <c r="A309" s="112" t="s">
        <v>761</v>
      </c>
      <c r="B309" s="112" t="s">
        <v>806</v>
      </c>
      <c r="C309" s="112" t="s">
        <v>800</v>
      </c>
      <c r="D309" s="112" t="s">
        <v>800</v>
      </c>
      <c r="E309" s="112">
        <v>8932</v>
      </c>
      <c r="F309" s="112" t="s">
        <v>1156</v>
      </c>
      <c r="G309" s="112" t="s">
        <v>1157</v>
      </c>
      <c r="H309" s="112" t="s">
        <v>1158</v>
      </c>
      <c r="K309" s="112" t="s">
        <v>102</v>
      </c>
      <c r="L309" s="112" t="s">
        <v>102</v>
      </c>
      <c r="M309" s="112" t="s">
        <v>1159</v>
      </c>
      <c r="N309" s="112" t="s">
        <v>138</v>
      </c>
      <c r="O309" s="112" t="s">
        <v>105</v>
      </c>
      <c r="P309" s="112">
        <v>256.5</v>
      </c>
      <c r="Q309" s="112" t="s">
        <v>118</v>
      </c>
    </row>
    <row r="310" spans="1:17" hidden="1">
      <c r="A310" s="112" t="s">
        <v>761</v>
      </c>
      <c r="B310" s="112" t="s">
        <v>806</v>
      </c>
      <c r="C310" s="112" t="s">
        <v>800</v>
      </c>
      <c r="D310" s="112" t="s">
        <v>800</v>
      </c>
      <c r="E310" s="112">
        <v>8932</v>
      </c>
      <c r="F310" s="112" t="s">
        <v>872</v>
      </c>
      <c r="G310" s="112" t="s">
        <v>1160</v>
      </c>
      <c r="H310" s="112" t="s">
        <v>1158</v>
      </c>
      <c r="K310" s="112" t="s">
        <v>102</v>
      </c>
      <c r="L310" s="112" t="s">
        <v>102</v>
      </c>
      <c r="M310" s="112" t="s">
        <v>1161</v>
      </c>
      <c r="N310" s="112" t="s">
        <v>138</v>
      </c>
      <c r="O310" s="112" t="s">
        <v>105</v>
      </c>
      <c r="P310" s="112">
        <v>810.9</v>
      </c>
      <c r="Q310" s="112" t="s">
        <v>118</v>
      </c>
    </row>
    <row r="311" spans="1:17" hidden="1">
      <c r="A311" s="112" t="s">
        <v>761</v>
      </c>
      <c r="B311" s="112" t="s">
        <v>806</v>
      </c>
      <c r="C311" s="112" t="s">
        <v>800</v>
      </c>
      <c r="D311" s="112" t="s">
        <v>800</v>
      </c>
      <c r="E311" s="112">
        <v>1153</v>
      </c>
      <c r="F311" s="112" t="s">
        <v>1162</v>
      </c>
      <c r="G311" s="112" t="s">
        <v>1163</v>
      </c>
      <c r="H311" s="112" t="s">
        <v>1164</v>
      </c>
      <c r="K311" s="112" t="s">
        <v>102</v>
      </c>
      <c r="L311" s="112" t="s">
        <v>102</v>
      </c>
      <c r="M311" s="112" t="s">
        <v>948</v>
      </c>
      <c r="N311" s="112" t="s">
        <v>138</v>
      </c>
      <c r="O311" s="112" t="s">
        <v>105</v>
      </c>
      <c r="P311" s="112">
        <v>117.48</v>
      </c>
      <c r="Q311" s="112" t="s">
        <v>118</v>
      </c>
    </row>
    <row r="312" spans="1:17" hidden="1">
      <c r="A312" s="112" t="s">
        <v>761</v>
      </c>
      <c r="B312" s="112" t="s">
        <v>806</v>
      </c>
      <c r="C312" s="112" t="s">
        <v>800</v>
      </c>
      <c r="D312" s="112" t="s">
        <v>800</v>
      </c>
      <c r="E312" s="112">
        <v>1153</v>
      </c>
      <c r="F312" s="112" t="s">
        <v>1162</v>
      </c>
      <c r="G312" s="112" t="s">
        <v>1165</v>
      </c>
      <c r="H312" s="112" t="s">
        <v>1164</v>
      </c>
      <c r="K312" s="112" t="s">
        <v>102</v>
      </c>
      <c r="L312" s="112" t="s">
        <v>102</v>
      </c>
      <c r="M312" s="112" t="s">
        <v>948</v>
      </c>
      <c r="N312" s="112" t="s">
        <v>138</v>
      </c>
      <c r="O312" s="112" t="s">
        <v>105</v>
      </c>
      <c r="P312" s="112">
        <v>171.9</v>
      </c>
      <c r="Q312" s="112" t="s">
        <v>118</v>
      </c>
    </row>
    <row r="313" spans="1:17" hidden="1">
      <c r="A313" s="112" t="s">
        <v>761</v>
      </c>
      <c r="B313" s="112" t="s">
        <v>806</v>
      </c>
      <c r="C313" s="112" t="s">
        <v>800</v>
      </c>
      <c r="D313" s="112" t="s">
        <v>800</v>
      </c>
      <c r="E313" s="112">
        <v>1137</v>
      </c>
      <c r="F313" s="112" t="s">
        <v>1166</v>
      </c>
      <c r="G313" s="112" t="s">
        <v>1167</v>
      </c>
      <c r="H313" s="112" t="s">
        <v>947</v>
      </c>
      <c r="K313" s="112" t="s">
        <v>102</v>
      </c>
      <c r="L313" s="112" t="s">
        <v>102</v>
      </c>
      <c r="M313" s="112" t="s">
        <v>1168</v>
      </c>
      <c r="N313" s="112" t="s">
        <v>138</v>
      </c>
      <c r="O313" s="112" t="s">
        <v>105</v>
      </c>
      <c r="P313" s="112">
        <v>117.48</v>
      </c>
      <c r="Q313" s="112" t="s">
        <v>118</v>
      </c>
    </row>
    <row r="314" spans="1:17" hidden="1">
      <c r="A314" s="112" t="s">
        <v>761</v>
      </c>
      <c r="B314" s="112" t="s">
        <v>806</v>
      </c>
      <c r="C314" s="112" t="s">
        <v>800</v>
      </c>
      <c r="D314" s="112" t="s">
        <v>800</v>
      </c>
      <c r="E314" s="112">
        <v>1137</v>
      </c>
      <c r="F314" s="112" t="s">
        <v>945</v>
      </c>
      <c r="G314" s="112" t="s">
        <v>1169</v>
      </c>
      <c r="H314" s="112" t="s">
        <v>947</v>
      </c>
      <c r="K314" s="112" t="s">
        <v>102</v>
      </c>
      <c r="L314" s="112" t="s">
        <v>102</v>
      </c>
      <c r="M314" s="112" t="s">
        <v>948</v>
      </c>
      <c r="N314" s="112" t="s">
        <v>138</v>
      </c>
      <c r="O314" s="112" t="s">
        <v>105</v>
      </c>
      <c r="P314" s="112">
        <v>200.4</v>
      </c>
      <c r="Q314" s="112" t="s">
        <v>118</v>
      </c>
    </row>
    <row r="315" spans="1:17" hidden="1">
      <c r="A315" s="112" t="s">
        <v>761</v>
      </c>
      <c r="B315" s="112" t="s">
        <v>806</v>
      </c>
      <c r="C315" s="112" t="s">
        <v>800</v>
      </c>
      <c r="D315" s="112" t="s">
        <v>800</v>
      </c>
      <c r="E315" s="112">
        <v>1103</v>
      </c>
      <c r="F315" s="112" t="s">
        <v>1166</v>
      </c>
      <c r="G315" s="112" t="s">
        <v>1170</v>
      </c>
      <c r="H315" s="112" t="s">
        <v>1171</v>
      </c>
      <c r="K315" s="112" t="s">
        <v>102</v>
      </c>
      <c r="L315" s="112" t="s">
        <v>102</v>
      </c>
      <c r="M315" s="112" t="s">
        <v>1168</v>
      </c>
      <c r="N315" s="112" t="s">
        <v>138</v>
      </c>
      <c r="O315" s="112" t="s">
        <v>105</v>
      </c>
      <c r="P315" s="112">
        <v>88.12</v>
      </c>
      <c r="Q315" s="112" t="s">
        <v>118</v>
      </c>
    </row>
    <row r="316" spans="1:17" hidden="1">
      <c r="A316" s="112" t="s">
        <v>761</v>
      </c>
      <c r="B316" s="112" t="s">
        <v>806</v>
      </c>
      <c r="C316" s="112" t="s">
        <v>800</v>
      </c>
      <c r="D316" s="112" t="s">
        <v>800</v>
      </c>
      <c r="E316" s="112">
        <v>1103</v>
      </c>
      <c r="F316" s="112" t="s">
        <v>945</v>
      </c>
      <c r="G316" s="112" t="s">
        <v>1172</v>
      </c>
      <c r="H316" s="112" t="s">
        <v>1171</v>
      </c>
      <c r="K316" s="112" t="s">
        <v>102</v>
      </c>
      <c r="L316" s="112" t="s">
        <v>102</v>
      </c>
      <c r="M316" s="112" t="s">
        <v>948</v>
      </c>
      <c r="N316" s="112" t="s">
        <v>138</v>
      </c>
      <c r="O316" s="112" t="s">
        <v>105</v>
      </c>
      <c r="P316" s="112">
        <v>200.4</v>
      </c>
      <c r="Q316" s="112" t="s">
        <v>118</v>
      </c>
    </row>
    <row r="317" spans="1:17" hidden="1">
      <c r="A317" s="112" t="s">
        <v>761</v>
      </c>
      <c r="B317" s="112" t="s">
        <v>806</v>
      </c>
      <c r="C317" s="112" t="s">
        <v>800</v>
      </c>
      <c r="D317" s="112" t="s">
        <v>800</v>
      </c>
      <c r="E317" s="112">
        <v>3756</v>
      </c>
      <c r="F317" s="112" t="s">
        <v>1173</v>
      </c>
      <c r="G317" s="112" t="s">
        <v>1174</v>
      </c>
      <c r="H317" s="112" t="s">
        <v>1175</v>
      </c>
      <c r="K317" s="112" t="s">
        <v>102</v>
      </c>
      <c r="L317" s="112" t="s">
        <v>102</v>
      </c>
      <c r="M317" s="112" t="s">
        <v>1159</v>
      </c>
      <c r="N317" s="112" t="s">
        <v>138</v>
      </c>
      <c r="O317" s="112" t="s">
        <v>105</v>
      </c>
      <c r="P317" s="112">
        <v>616.55999999999995</v>
      </c>
      <c r="Q317" s="112" t="s">
        <v>118</v>
      </c>
    </row>
    <row r="318" spans="1:17" hidden="1">
      <c r="A318" s="112" t="s">
        <v>761</v>
      </c>
      <c r="B318" s="112" t="s">
        <v>806</v>
      </c>
      <c r="C318" s="112" t="s">
        <v>800</v>
      </c>
      <c r="D318" s="112" t="s">
        <v>800</v>
      </c>
      <c r="E318" s="112">
        <v>2647</v>
      </c>
      <c r="F318" s="112" t="s">
        <v>1148</v>
      </c>
      <c r="G318" s="112" t="s">
        <v>1176</v>
      </c>
      <c r="H318" s="112" t="s">
        <v>929</v>
      </c>
      <c r="K318" s="112" t="s">
        <v>102</v>
      </c>
      <c r="L318" s="112" t="s">
        <v>102</v>
      </c>
      <c r="M318" s="112" t="s">
        <v>1021</v>
      </c>
      <c r="N318" s="112" t="s">
        <v>138</v>
      </c>
      <c r="O318" s="112" t="s">
        <v>105</v>
      </c>
      <c r="P318" s="112">
        <v>855</v>
      </c>
      <c r="Q318" s="112" t="s">
        <v>118</v>
      </c>
    </row>
    <row r="319" spans="1:17" hidden="1">
      <c r="A319" s="112" t="s">
        <v>761</v>
      </c>
      <c r="B319" s="112" t="s">
        <v>806</v>
      </c>
      <c r="C319" s="112" t="s">
        <v>800</v>
      </c>
      <c r="D319" s="112" t="s">
        <v>800</v>
      </c>
      <c r="E319" s="112">
        <v>2685</v>
      </c>
      <c r="F319" s="112" t="s">
        <v>1177</v>
      </c>
      <c r="G319" s="112" t="s">
        <v>1178</v>
      </c>
      <c r="H319" s="112" t="s">
        <v>932</v>
      </c>
      <c r="K319" s="112" t="s">
        <v>102</v>
      </c>
      <c r="L319" s="112" t="s">
        <v>102</v>
      </c>
      <c r="M319" s="112" t="s">
        <v>1021</v>
      </c>
      <c r="N319" s="112" t="s">
        <v>138</v>
      </c>
      <c r="O319" s="112" t="s">
        <v>105</v>
      </c>
      <c r="P319" s="112">
        <v>171</v>
      </c>
      <c r="Q319" s="112" t="s">
        <v>118</v>
      </c>
    </row>
    <row r="320" spans="1:17" hidden="1">
      <c r="A320" s="112" t="s">
        <v>761</v>
      </c>
      <c r="B320" s="112" t="s">
        <v>806</v>
      </c>
      <c r="C320" s="112" t="s">
        <v>800</v>
      </c>
      <c r="D320" s="112" t="s">
        <v>800</v>
      </c>
      <c r="E320" s="112">
        <v>2328</v>
      </c>
      <c r="F320" s="112" t="s">
        <v>1179</v>
      </c>
      <c r="G320" s="112" t="s">
        <v>1180</v>
      </c>
      <c r="H320" s="112" t="s">
        <v>809</v>
      </c>
      <c r="K320" s="112" t="s">
        <v>102</v>
      </c>
      <c r="L320" s="112" t="s">
        <v>102</v>
      </c>
      <c r="M320" s="112" t="s">
        <v>1154</v>
      </c>
      <c r="N320" s="112" t="s">
        <v>138</v>
      </c>
      <c r="O320" s="112" t="s">
        <v>105</v>
      </c>
      <c r="P320" s="112">
        <v>119.8</v>
      </c>
      <c r="Q320" s="112" t="s">
        <v>118</v>
      </c>
    </row>
    <row r="321" spans="1:17" hidden="1">
      <c r="A321" s="112" t="s">
        <v>761</v>
      </c>
      <c r="B321" s="112" t="s">
        <v>806</v>
      </c>
      <c r="C321" s="112" t="s">
        <v>800</v>
      </c>
      <c r="D321" s="112" t="s">
        <v>800</v>
      </c>
      <c r="E321" s="112">
        <v>2383</v>
      </c>
      <c r="F321" s="112" t="s">
        <v>1181</v>
      </c>
      <c r="G321" s="112" t="s">
        <v>1182</v>
      </c>
      <c r="H321" s="112" t="s">
        <v>934</v>
      </c>
      <c r="K321" s="112" t="s">
        <v>102</v>
      </c>
      <c r="L321" s="112" t="s">
        <v>102</v>
      </c>
      <c r="M321" s="112" t="s">
        <v>1154</v>
      </c>
      <c r="N321" s="112" t="s">
        <v>138</v>
      </c>
      <c r="O321" s="112" t="s">
        <v>105</v>
      </c>
      <c r="P321" s="112">
        <v>59.9</v>
      </c>
      <c r="Q321" s="112" t="s">
        <v>118</v>
      </c>
    </row>
    <row r="322" spans="1:17" hidden="1">
      <c r="A322" s="112" t="s">
        <v>761</v>
      </c>
      <c r="B322" s="112" t="s">
        <v>888</v>
      </c>
      <c r="C322" s="112" t="s">
        <v>800</v>
      </c>
      <c r="D322" s="112" t="s">
        <v>800</v>
      </c>
      <c r="E322" s="112">
        <v>5056</v>
      </c>
      <c r="F322" s="112" t="s">
        <v>1183</v>
      </c>
      <c r="G322" s="112" t="s">
        <v>1184</v>
      </c>
      <c r="H322" s="112" t="s">
        <v>890</v>
      </c>
      <c r="K322" s="112" t="s">
        <v>102</v>
      </c>
      <c r="L322" s="112" t="s">
        <v>102</v>
      </c>
      <c r="M322" s="112" t="s">
        <v>1185</v>
      </c>
      <c r="N322" s="112" t="s">
        <v>138</v>
      </c>
      <c r="O322" s="112" t="s">
        <v>105</v>
      </c>
      <c r="P322" s="112">
        <v>33.64</v>
      </c>
      <c r="Q322" s="112" t="s">
        <v>118</v>
      </c>
    </row>
    <row r="323" spans="1:17" hidden="1">
      <c r="A323" s="112" t="s">
        <v>761</v>
      </c>
      <c r="B323" s="112" t="s">
        <v>888</v>
      </c>
      <c r="C323" s="112" t="s">
        <v>800</v>
      </c>
      <c r="D323" s="112" t="s">
        <v>800</v>
      </c>
      <c r="E323" s="112">
        <v>8100</v>
      </c>
      <c r="F323" s="112" t="s">
        <v>1186</v>
      </c>
      <c r="G323" s="112" t="s">
        <v>1187</v>
      </c>
      <c r="H323" s="112" t="s">
        <v>896</v>
      </c>
      <c r="K323" s="112" t="s">
        <v>102</v>
      </c>
      <c r="L323" s="112" t="s">
        <v>102</v>
      </c>
      <c r="M323" s="112" t="s">
        <v>1185</v>
      </c>
      <c r="N323" s="112" t="s">
        <v>138</v>
      </c>
      <c r="O323" s="112" t="s">
        <v>105</v>
      </c>
      <c r="P323" s="112">
        <v>100.92</v>
      </c>
      <c r="Q323" s="112" t="s">
        <v>118</v>
      </c>
    </row>
    <row r="324" spans="1:17" hidden="1">
      <c r="A324" s="112" t="s">
        <v>761</v>
      </c>
      <c r="B324" s="112" t="s">
        <v>888</v>
      </c>
      <c r="C324" s="112" t="s">
        <v>800</v>
      </c>
      <c r="D324" s="112" t="s">
        <v>800</v>
      </c>
      <c r="E324" s="112">
        <v>8091</v>
      </c>
      <c r="F324" s="112" t="s">
        <v>1186</v>
      </c>
      <c r="G324" s="112" t="s">
        <v>1187</v>
      </c>
      <c r="H324" s="112" t="s">
        <v>893</v>
      </c>
      <c r="K324" s="112" t="s">
        <v>102</v>
      </c>
      <c r="L324" s="112" t="s">
        <v>102</v>
      </c>
      <c r="M324" s="112" t="s">
        <v>1185</v>
      </c>
      <c r="N324" s="112" t="s">
        <v>138</v>
      </c>
      <c r="O324" s="112" t="s">
        <v>105</v>
      </c>
      <c r="P324" s="112">
        <v>100.92</v>
      </c>
      <c r="Q324" s="112" t="s">
        <v>118</v>
      </c>
    </row>
    <row r="325" spans="1:17" hidden="1">
      <c r="A325" s="112" t="s">
        <v>761</v>
      </c>
      <c r="B325" s="112" t="s">
        <v>888</v>
      </c>
      <c r="C325" s="112" t="s">
        <v>800</v>
      </c>
      <c r="D325" s="112" t="s">
        <v>800</v>
      </c>
      <c r="E325" s="112">
        <v>8046</v>
      </c>
      <c r="F325" s="112" t="s">
        <v>1186</v>
      </c>
      <c r="G325" s="112" t="s">
        <v>1187</v>
      </c>
      <c r="H325" s="112" t="s">
        <v>901</v>
      </c>
      <c r="K325" s="112" t="s">
        <v>102</v>
      </c>
      <c r="L325" s="112" t="s">
        <v>102</v>
      </c>
      <c r="M325" s="112" t="s">
        <v>1185</v>
      </c>
      <c r="N325" s="112" t="s">
        <v>138</v>
      </c>
      <c r="O325" s="112" t="s">
        <v>105</v>
      </c>
      <c r="P325" s="112">
        <v>84.1</v>
      </c>
      <c r="Q325" s="112" t="s">
        <v>118</v>
      </c>
    </row>
    <row r="326" spans="1:17" hidden="1">
      <c r="A326" s="112" t="s">
        <v>761</v>
      </c>
      <c r="B326" s="112" t="s">
        <v>888</v>
      </c>
      <c r="C326" s="112" t="s">
        <v>800</v>
      </c>
      <c r="D326" s="112" t="s">
        <v>800</v>
      </c>
      <c r="E326" s="112">
        <v>8105</v>
      </c>
      <c r="F326" s="112" t="s">
        <v>1186</v>
      </c>
      <c r="G326" s="112" t="s">
        <v>1187</v>
      </c>
      <c r="H326" s="112" t="s">
        <v>899</v>
      </c>
      <c r="K326" s="112" t="s">
        <v>102</v>
      </c>
      <c r="L326" s="112" t="s">
        <v>102</v>
      </c>
      <c r="M326" s="112" t="s">
        <v>1185</v>
      </c>
      <c r="N326" s="112" t="s">
        <v>138</v>
      </c>
      <c r="O326" s="112" t="s">
        <v>105</v>
      </c>
      <c r="P326" s="112">
        <v>117.74</v>
      </c>
      <c r="Q326" s="112" t="s">
        <v>118</v>
      </c>
    </row>
    <row r="327" spans="1:17" hidden="1">
      <c r="A327" s="112" t="s">
        <v>761</v>
      </c>
      <c r="B327" s="112" t="s">
        <v>888</v>
      </c>
      <c r="C327" s="112" t="s">
        <v>800</v>
      </c>
      <c r="D327" s="112" t="s">
        <v>800</v>
      </c>
      <c r="E327" s="112">
        <v>8113</v>
      </c>
      <c r="F327" s="112" t="s">
        <v>1188</v>
      </c>
      <c r="G327" s="112" t="s">
        <v>1189</v>
      </c>
      <c r="H327" s="112" t="s">
        <v>905</v>
      </c>
      <c r="K327" s="112" t="s">
        <v>102</v>
      </c>
      <c r="L327" s="112" t="s">
        <v>102</v>
      </c>
      <c r="M327" s="112" t="s">
        <v>1185</v>
      </c>
      <c r="N327" s="112" t="s">
        <v>138</v>
      </c>
      <c r="O327" s="112" t="s">
        <v>105</v>
      </c>
      <c r="P327" s="112">
        <v>100.92</v>
      </c>
      <c r="Q327" s="112" t="s">
        <v>118</v>
      </c>
    </row>
    <row r="328" spans="1:17" hidden="1">
      <c r="A328" s="112" t="s">
        <v>761</v>
      </c>
      <c r="B328" s="112" t="s">
        <v>888</v>
      </c>
      <c r="C328" s="112" t="s">
        <v>800</v>
      </c>
      <c r="D328" s="112" t="s">
        <v>800</v>
      </c>
      <c r="E328" s="112">
        <v>8148</v>
      </c>
      <c r="F328" s="112" t="s">
        <v>1188</v>
      </c>
      <c r="G328" s="112" t="s">
        <v>1189</v>
      </c>
      <c r="H328" s="112" t="s">
        <v>903</v>
      </c>
      <c r="K328" s="112" t="s">
        <v>102</v>
      </c>
      <c r="L328" s="112" t="s">
        <v>102</v>
      </c>
      <c r="M328" s="112" t="s">
        <v>1185</v>
      </c>
      <c r="N328" s="112" t="s">
        <v>138</v>
      </c>
      <c r="O328" s="112" t="s">
        <v>105</v>
      </c>
      <c r="P328" s="112">
        <v>168.2</v>
      </c>
      <c r="Q328" s="112" t="s">
        <v>118</v>
      </c>
    </row>
    <row r="329" spans="1:17" hidden="1">
      <c r="A329" s="112" t="s">
        <v>761</v>
      </c>
      <c r="B329" s="112" t="s">
        <v>799</v>
      </c>
      <c r="C329" s="112" t="s">
        <v>800</v>
      </c>
      <c r="D329" s="112" t="s">
        <v>800</v>
      </c>
      <c r="E329" s="112">
        <v>4576</v>
      </c>
      <c r="F329" s="112" t="s">
        <v>1190</v>
      </c>
      <c r="G329" s="112" t="s">
        <v>1191</v>
      </c>
      <c r="H329" s="112" t="s">
        <v>907</v>
      </c>
      <c r="K329" s="112" t="s">
        <v>102</v>
      </c>
      <c r="L329" s="112" t="s">
        <v>102</v>
      </c>
      <c r="M329" s="112" t="s">
        <v>1192</v>
      </c>
      <c r="N329" s="112" t="s">
        <v>138</v>
      </c>
      <c r="O329" s="112" t="s">
        <v>105</v>
      </c>
      <c r="P329" s="112">
        <v>103.89</v>
      </c>
      <c r="Q329" s="112" t="s">
        <v>118</v>
      </c>
    </row>
    <row r="330" spans="1:17" hidden="1">
      <c r="A330" s="112" t="s">
        <v>761</v>
      </c>
      <c r="B330" s="112" t="s">
        <v>876</v>
      </c>
      <c r="C330" s="112" t="s">
        <v>800</v>
      </c>
      <c r="D330" s="112" t="s">
        <v>800</v>
      </c>
      <c r="E330" s="112">
        <v>2869</v>
      </c>
      <c r="F330" s="112" t="s">
        <v>877</v>
      </c>
      <c r="G330" s="112" t="s">
        <v>1193</v>
      </c>
      <c r="H330" s="112" t="s">
        <v>1194</v>
      </c>
      <c r="K330" s="112" t="s">
        <v>102</v>
      </c>
      <c r="L330" s="112" t="s">
        <v>102</v>
      </c>
      <c r="M330" s="112" t="s">
        <v>922</v>
      </c>
      <c r="O330" s="112" t="s">
        <v>105</v>
      </c>
      <c r="P330" s="112">
        <v>0</v>
      </c>
      <c r="Q330" s="112" t="s">
        <v>118</v>
      </c>
    </row>
    <row r="331" spans="1:17" hidden="1">
      <c r="A331" s="112" t="s">
        <v>761</v>
      </c>
      <c r="B331" s="112" t="s">
        <v>876</v>
      </c>
      <c r="C331" s="112" t="s">
        <v>800</v>
      </c>
      <c r="D331" s="112" t="s">
        <v>800</v>
      </c>
      <c r="E331" s="112">
        <v>7723</v>
      </c>
      <c r="F331" s="112" t="s">
        <v>837</v>
      </c>
      <c r="G331" s="112" t="s">
        <v>1195</v>
      </c>
      <c r="H331" s="112" t="s">
        <v>879</v>
      </c>
      <c r="K331" s="112" t="s">
        <v>102</v>
      </c>
      <c r="L331" s="112" t="s">
        <v>102</v>
      </c>
      <c r="M331" s="112" t="s">
        <v>880</v>
      </c>
      <c r="O331" s="112" t="s">
        <v>105</v>
      </c>
      <c r="P331" s="112">
        <v>1124.1600000000001</v>
      </c>
      <c r="Q331" s="112" t="s">
        <v>118</v>
      </c>
    </row>
    <row r="332" spans="1:17" hidden="1">
      <c r="A332" s="112" t="s">
        <v>761</v>
      </c>
      <c r="B332" s="112" t="s">
        <v>762</v>
      </c>
      <c r="C332" s="112" t="s">
        <v>800</v>
      </c>
      <c r="D332" s="112" t="s">
        <v>800</v>
      </c>
      <c r="E332" s="112">
        <v>7726</v>
      </c>
      <c r="F332" s="112" t="s">
        <v>877</v>
      </c>
      <c r="G332" s="112" t="s">
        <v>1196</v>
      </c>
      <c r="H332" s="112" t="s">
        <v>882</v>
      </c>
      <c r="K332" s="112" t="s">
        <v>102</v>
      </c>
      <c r="L332" s="112" t="s">
        <v>102</v>
      </c>
      <c r="M332" s="112" t="s">
        <v>1197</v>
      </c>
      <c r="N332" s="112" t="s">
        <v>138</v>
      </c>
      <c r="O332" s="112" t="s">
        <v>105</v>
      </c>
      <c r="P332" s="112">
        <v>187.36</v>
      </c>
      <c r="Q332" s="112" t="s">
        <v>118</v>
      </c>
    </row>
    <row r="333" spans="1:17" hidden="1">
      <c r="A333" s="112" t="s">
        <v>761</v>
      </c>
      <c r="B333" s="112" t="s">
        <v>876</v>
      </c>
      <c r="C333" s="112" t="s">
        <v>800</v>
      </c>
      <c r="D333" s="112" t="s">
        <v>800</v>
      </c>
      <c r="E333" s="112">
        <v>7746</v>
      </c>
      <c r="F333" s="112" t="s">
        <v>1198</v>
      </c>
      <c r="G333" s="112" t="s">
        <v>1199</v>
      </c>
      <c r="H333" s="112" t="s">
        <v>885</v>
      </c>
      <c r="K333" s="112" t="s">
        <v>102</v>
      </c>
      <c r="L333" s="112" t="s">
        <v>102</v>
      </c>
      <c r="M333" s="112" t="s">
        <v>1130</v>
      </c>
      <c r="N333" s="112" t="s">
        <v>138</v>
      </c>
      <c r="O333" s="112" t="s">
        <v>105</v>
      </c>
      <c r="P333" s="112">
        <v>292.75</v>
      </c>
      <c r="Q333" s="112" t="s">
        <v>118</v>
      </c>
    </row>
    <row r="334" spans="1:17" hidden="1">
      <c r="A334" s="112" t="s">
        <v>761</v>
      </c>
      <c r="B334" s="112" t="s">
        <v>888</v>
      </c>
      <c r="C334" s="112" t="s">
        <v>800</v>
      </c>
      <c r="D334" s="112" t="s">
        <v>800</v>
      </c>
      <c r="E334" s="112">
        <v>5056</v>
      </c>
      <c r="F334" s="112" t="s">
        <v>1183</v>
      </c>
      <c r="G334" s="112" t="s">
        <v>1200</v>
      </c>
      <c r="H334" s="112" t="s">
        <v>890</v>
      </c>
      <c r="K334" s="112" t="s">
        <v>102</v>
      </c>
      <c r="L334" s="112" t="s">
        <v>102</v>
      </c>
      <c r="M334" s="112" t="s">
        <v>1185</v>
      </c>
      <c r="N334" s="112" t="s">
        <v>138</v>
      </c>
      <c r="O334" s="112" t="s">
        <v>105</v>
      </c>
      <c r="P334" s="112">
        <v>50.46</v>
      </c>
      <c r="Q334" s="112" t="s">
        <v>118</v>
      </c>
    </row>
    <row r="335" spans="1:17" hidden="1">
      <c r="A335" s="112" t="s">
        <v>761</v>
      </c>
      <c r="B335" s="112" t="s">
        <v>888</v>
      </c>
      <c r="C335" s="112" t="s">
        <v>800</v>
      </c>
      <c r="D335" s="112" t="s">
        <v>800</v>
      </c>
      <c r="E335" s="112">
        <v>8091</v>
      </c>
      <c r="F335" s="112" t="s">
        <v>1186</v>
      </c>
      <c r="G335" s="112" t="s">
        <v>1201</v>
      </c>
      <c r="H335" s="112" t="s">
        <v>893</v>
      </c>
      <c r="K335" s="112" t="s">
        <v>102</v>
      </c>
      <c r="L335" s="112" t="s">
        <v>102</v>
      </c>
      <c r="M335" s="112" t="s">
        <v>1185</v>
      </c>
      <c r="N335" s="112" t="s">
        <v>138</v>
      </c>
      <c r="O335" s="112" t="s">
        <v>105</v>
      </c>
      <c r="P335" s="112">
        <v>100.92</v>
      </c>
      <c r="Q335" s="112" t="s">
        <v>118</v>
      </c>
    </row>
    <row r="336" spans="1:17" hidden="1">
      <c r="A336" s="112" t="s">
        <v>761</v>
      </c>
      <c r="B336" s="112" t="s">
        <v>888</v>
      </c>
      <c r="C336" s="112" t="s">
        <v>800</v>
      </c>
      <c r="D336" s="112" t="s">
        <v>800</v>
      </c>
      <c r="E336" s="112">
        <v>8100</v>
      </c>
      <c r="F336" s="112" t="s">
        <v>1202</v>
      </c>
      <c r="G336" s="112" t="s">
        <v>1203</v>
      </c>
      <c r="H336" s="112" t="s">
        <v>896</v>
      </c>
      <c r="K336" s="112" t="s">
        <v>102</v>
      </c>
      <c r="L336" s="112" t="s">
        <v>102</v>
      </c>
      <c r="M336" s="112" t="s">
        <v>1204</v>
      </c>
      <c r="O336" s="112" t="s">
        <v>105</v>
      </c>
      <c r="P336" s="112">
        <v>84.1</v>
      </c>
      <c r="Q336" s="112" t="s">
        <v>118</v>
      </c>
    </row>
    <row r="337" spans="1:17" hidden="1">
      <c r="A337" s="112" t="s">
        <v>761</v>
      </c>
      <c r="B337" s="112" t="s">
        <v>888</v>
      </c>
      <c r="C337" s="112" t="s">
        <v>800</v>
      </c>
      <c r="D337" s="112" t="s">
        <v>800</v>
      </c>
      <c r="E337" s="112">
        <v>8105</v>
      </c>
      <c r="F337" s="112" t="s">
        <v>807</v>
      </c>
      <c r="G337" s="112" t="s">
        <v>1205</v>
      </c>
      <c r="H337" s="112" t="s">
        <v>899</v>
      </c>
      <c r="K337" s="112" t="s">
        <v>102</v>
      </c>
      <c r="L337" s="112" t="s">
        <v>102</v>
      </c>
      <c r="M337" s="112" t="s">
        <v>1204</v>
      </c>
      <c r="O337" s="112" t="s">
        <v>105</v>
      </c>
      <c r="P337" s="112">
        <v>201.84</v>
      </c>
      <c r="Q337" s="112" t="s">
        <v>118</v>
      </c>
    </row>
    <row r="338" spans="1:17" hidden="1">
      <c r="A338" s="112" t="s">
        <v>761</v>
      </c>
      <c r="B338" s="112" t="s">
        <v>888</v>
      </c>
      <c r="C338" s="112" t="s">
        <v>800</v>
      </c>
      <c r="D338" s="112" t="s">
        <v>800</v>
      </c>
      <c r="E338" s="112">
        <v>8046</v>
      </c>
      <c r="F338" s="112" t="s">
        <v>807</v>
      </c>
      <c r="G338" s="112" t="s">
        <v>1206</v>
      </c>
      <c r="H338" s="112" t="s">
        <v>901</v>
      </c>
      <c r="K338" s="112" t="s">
        <v>102</v>
      </c>
      <c r="L338" s="112" t="s">
        <v>102</v>
      </c>
      <c r="M338" s="112" t="s">
        <v>1204</v>
      </c>
      <c r="O338" s="112" t="s">
        <v>105</v>
      </c>
      <c r="P338" s="112">
        <v>151.38</v>
      </c>
      <c r="Q338" s="112" t="s">
        <v>118</v>
      </c>
    </row>
    <row r="339" spans="1:17" hidden="1">
      <c r="A339" s="112" t="s">
        <v>761</v>
      </c>
      <c r="B339" s="112" t="s">
        <v>888</v>
      </c>
      <c r="C339" s="112" t="s">
        <v>800</v>
      </c>
      <c r="D339" s="112" t="s">
        <v>800</v>
      </c>
      <c r="E339" s="112">
        <v>8148</v>
      </c>
      <c r="F339" s="112" t="s">
        <v>807</v>
      </c>
      <c r="G339" s="112" t="s">
        <v>1207</v>
      </c>
      <c r="H339" s="112" t="s">
        <v>903</v>
      </c>
      <c r="K339" s="112" t="s">
        <v>102</v>
      </c>
      <c r="L339" s="112" t="s">
        <v>102</v>
      </c>
      <c r="M339" s="112" t="s">
        <v>1204</v>
      </c>
      <c r="O339" s="112" t="s">
        <v>105</v>
      </c>
      <c r="P339" s="112">
        <v>168.2</v>
      </c>
      <c r="Q339" s="112" t="s">
        <v>118</v>
      </c>
    </row>
    <row r="340" spans="1:17" hidden="1">
      <c r="A340" s="112" t="s">
        <v>761</v>
      </c>
      <c r="B340" s="112" t="s">
        <v>888</v>
      </c>
      <c r="C340" s="112" t="s">
        <v>800</v>
      </c>
      <c r="D340" s="112" t="s">
        <v>800</v>
      </c>
      <c r="E340" s="112">
        <v>8113</v>
      </c>
      <c r="F340" s="112" t="s">
        <v>1208</v>
      </c>
      <c r="G340" s="112" t="s">
        <v>1209</v>
      </c>
      <c r="H340" s="112" t="s">
        <v>905</v>
      </c>
      <c r="K340" s="112" t="s">
        <v>102</v>
      </c>
      <c r="L340" s="112" t="s">
        <v>102</v>
      </c>
      <c r="M340" s="112" t="s">
        <v>1185</v>
      </c>
      <c r="N340" s="112" t="s">
        <v>138</v>
      </c>
      <c r="O340" s="112" t="s">
        <v>105</v>
      </c>
      <c r="P340" s="112">
        <v>134.56</v>
      </c>
      <c r="Q340" s="112" t="s">
        <v>118</v>
      </c>
    </row>
    <row r="341" spans="1:17" hidden="1">
      <c r="A341" s="112" t="s">
        <v>761</v>
      </c>
      <c r="B341" s="112" t="s">
        <v>799</v>
      </c>
      <c r="C341" s="112" t="s">
        <v>800</v>
      </c>
      <c r="D341" s="112" t="s">
        <v>800</v>
      </c>
      <c r="E341" s="112">
        <v>4576</v>
      </c>
      <c r="F341" s="112" t="s">
        <v>1190</v>
      </c>
      <c r="G341" s="112" t="s">
        <v>1210</v>
      </c>
      <c r="H341" s="112" t="s">
        <v>907</v>
      </c>
      <c r="K341" s="112" t="s">
        <v>102</v>
      </c>
      <c r="L341" s="112" t="s">
        <v>102</v>
      </c>
      <c r="M341" s="112" t="s">
        <v>1192</v>
      </c>
      <c r="N341" s="112" t="s">
        <v>138</v>
      </c>
      <c r="O341" s="112" t="s">
        <v>105</v>
      </c>
      <c r="P341" s="112">
        <v>242.41</v>
      </c>
      <c r="Q341" s="112" t="s">
        <v>118</v>
      </c>
    </row>
    <row r="342" spans="1:17" hidden="1">
      <c r="A342" s="112" t="s">
        <v>761</v>
      </c>
      <c r="B342" s="112" t="s">
        <v>799</v>
      </c>
      <c r="C342" s="112" t="s">
        <v>800</v>
      </c>
      <c r="D342" s="112" t="s">
        <v>800</v>
      </c>
      <c r="E342" s="112">
        <v>4602</v>
      </c>
      <c r="F342" s="112" t="s">
        <v>807</v>
      </c>
      <c r="G342" s="112" t="s">
        <v>1211</v>
      </c>
      <c r="H342" s="112" t="s">
        <v>1212</v>
      </c>
      <c r="K342" s="112" t="s">
        <v>102</v>
      </c>
      <c r="L342" s="112" t="s">
        <v>102</v>
      </c>
      <c r="M342" s="112" t="s">
        <v>1213</v>
      </c>
      <c r="O342" s="112" t="s">
        <v>105</v>
      </c>
      <c r="P342" s="112">
        <v>106.76</v>
      </c>
      <c r="Q342" s="112" t="s">
        <v>118</v>
      </c>
    </row>
    <row r="343" spans="1:17" hidden="1">
      <c r="A343" s="112" t="s">
        <v>761</v>
      </c>
      <c r="B343" s="112" t="s">
        <v>888</v>
      </c>
      <c r="C343" s="112" t="s">
        <v>800</v>
      </c>
      <c r="D343" s="112" t="s">
        <v>800</v>
      </c>
      <c r="E343" s="112">
        <v>6515</v>
      </c>
      <c r="F343" s="112" t="s">
        <v>894</v>
      </c>
      <c r="G343" s="112" t="s">
        <v>1214</v>
      </c>
      <c r="H343" s="112" t="s">
        <v>1215</v>
      </c>
      <c r="K343" s="112" t="s">
        <v>102</v>
      </c>
      <c r="L343" s="112" t="s">
        <v>102</v>
      </c>
      <c r="M343" s="112" t="s">
        <v>891</v>
      </c>
      <c r="N343" s="112" t="s">
        <v>138</v>
      </c>
      <c r="O343" s="112" t="s">
        <v>105</v>
      </c>
      <c r="P343" s="112">
        <v>34.64</v>
      </c>
      <c r="Q343" s="112" t="s">
        <v>118</v>
      </c>
    </row>
    <row r="344" spans="1:17" hidden="1">
      <c r="A344" s="112" t="s">
        <v>761</v>
      </c>
      <c r="B344" s="112" t="s">
        <v>1216</v>
      </c>
      <c r="C344" s="112" t="s">
        <v>800</v>
      </c>
      <c r="D344" s="112" t="s">
        <v>800</v>
      </c>
      <c r="E344" s="112">
        <v>4505</v>
      </c>
      <c r="F344" s="112" t="s">
        <v>807</v>
      </c>
      <c r="G344" s="112" t="s">
        <v>1217</v>
      </c>
      <c r="H344" s="112" t="s">
        <v>1218</v>
      </c>
      <c r="K344" s="112" t="s">
        <v>102</v>
      </c>
      <c r="L344" s="112" t="s">
        <v>102</v>
      </c>
      <c r="M344" s="112" t="s">
        <v>1219</v>
      </c>
      <c r="N344" s="112" t="s">
        <v>138</v>
      </c>
      <c r="O344" s="112" t="s">
        <v>105</v>
      </c>
      <c r="P344" s="112">
        <v>92.4</v>
      </c>
      <c r="Q344" s="112" t="s">
        <v>118</v>
      </c>
    </row>
    <row r="345" spans="1:17" hidden="1">
      <c r="A345" s="112" t="s">
        <v>761</v>
      </c>
      <c r="B345" s="112" t="s">
        <v>1216</v>
      </c>
      <c r="C345" s="112" t="s">
        <v>800</v>
      </c>
      <c r="D345" s="112" t="s">
        <v>800</v>
      </c>
      <c r="E345" s="112">
        <v>4503</v>
      </c>
      <c r="F345" s="112" t="s">
        <v>807</v>
      </c>
      <c r="G345" s="112" t="s">
        <v>1217</v>
      </c>
      <c r="H345" s="112" t="s">
        <v>1220</v>
      </c>
      <c r="K345" s="112" t="s">
        <v>102</v>
      </c>
      <c r="L345" s="112" t="s">
        <v>102</v>
      </c>
      <c r="M345" s="112" t="s">
        <v>1219</v>
      </c>
      <c r="N345" s="112" t="s">
        <v>138</v>
      </c>
      <c r="O345" s="112" t="s">
        <v>105</v>
      </c>
      <c r="P345" s="112">
        <v>93.32</v>
      </c>
      <c r="Q345" s="112" t="s">
        <v>118</v>
      </c>
    </row>
    <row r="346" spans="1:17" hidden="1">
      <c r="A346" s="112" t="s">
        <v>761</v>
      </c>
      <c r="B346" s="112" t="s">
        <v>1216</v>
      </c>
      <c r="C346" s="112" t="s">
        <v>800</v>
      </c>
      <c r="D346" s="112" t="s">
        <v>800</v>
      </c>
      <c r="E346" s="112">
        <v>4504</v>
      </c>
      <c r="F346" s="112" t="s">
        <v>807</v>
      </c>
      <c r="G346" s="112" t="s">
        <v>1217</v>
      </c>
      <c r="H346" s="112" t="s">
        <v>1221</v>
      </c>
      <c r="K346" s="112" t="s">
        <v>102</v>
      </c>
      <c r="L346" s="112" t="s">
        <v>102</v>
      </c>
      <c r="M346" s="112" t="s">
        <v>1219</v>
      </c>
      <c r="N346" s="112" t="s">
        <v>138</v>
      </c>
      <c r="O346" s="112" t="s">
        <v>105</v>
      </c>
      <c r="P346" s="112">
        <v>656</v>
      </c>
      <c r="Q346" s="112" t="s">
        <v>118</v>
      </c>
    </row>
    <row r="347" spans="1:17" hidden="1">
      <c r="A347" s="112" t="s">
        <v>761</v>
      </c>
      <c r="B347" s="112" t="s">
        <v>1216</v>
      </c>
      <c r="C347" s="112" t="s">
        <v>800</v>
      </c>
      <c r="D347" s="112" t="s">
        <v>800</v>
      </c>
      <c r="E347" s="112">
        <v>4505</v>
      </c>
      <c r="F347" s="112" t="s">
        <v>807</v>
      </c>
      <c r="G347" s="112" t="s">
        <v>1222</v>
      </c>
      <c r="H347" s="112" t="s">
        <v>1218</v>
      </c>
      <c r="K347" s="112" t="s">
        <v>102</v>
      </c>
      <c r="L347" s="112" t="s">
        <v>102</v>
      </c>
      <c r="M347" s="112" t="s">
        <v>1219</v>
      </c>
      <c r="N347" s="112" t="s">
        <v>138</v>
      </c>
      <c r="O347" s="112" t="s">
        <v>105</v>
      </c>
      <c r="P347" s="112">
        <v>471.2</v>
      </c>
      <c r="Q347" s="112" t="s">
        <v>118</v>
      </c>
    </row>
    <row r="348" spans="1:17" hidden="1">
      <c r="A348" s="112" t="s">
        <v>761</v>
      </c>
      <c r="B348" s="112" t="s">
        <v>1216</v>
      </c>
      <c r="C348" s="112" t="s">
        <v>800</v>
      </c>
      <c r="D348" s="112" t="s">
        <v>800</v>
      </c>
      <c r="E348" s="112">
        <v>4503</v>
      </c>
      <c r="F348" s="112" t="s">
        <v>807</v>
      </c>
      <c r="G348" s="112" t="s">
        <v>1223</v>
      </c>
      <c r="H348" s="112" t="s">
        <v>1220</v>
      </c>
      <c r="K348" s="112" t="s">
        <v>102</v>
      </c>
      <c r="L348" s="112" t="s">
        <v>102</v>
      </c>
      <c r="M348" s="112" t="s">
        <v>1219</v>
      </c>
      <c r="N348" s="112" t="s">
        <v>138</v>
      </c>
      <c r="O348" s="112" t="s">
        <v>105</v>
      </c>
      <c r="P348" s="112">
        <v>441.32</v>
      </c>
      <c r="Q348" s="112" t="s">
        <v>118</v>
      </c>
    </row>
    <row r="349" spans="1:17" hidden="1">
      <c r="A349" s="112" t="s">
        <v>761</v>
      </c>
      <c r="B349" s="112" t="s">
        <v>1216</v>
      </c>
      <c r="C349" s="112" t="s">
        <v>800</v>
      </c>
      <c r="D349" s="112" t="s">
        <v>800</v>
      </c>
      <c r="E349" s="112">
        <v>8860</v>
      </c>
      <c r="F349" s="112" t="s">
        <v>1224</v>
      </c>
      <c r="G349" s="112" t="s">
        <v>1225</v>
      </c>
      <c r="H349" s="112" t="s">
        <v>1226</v>
      </c>
      <c r="K349" s="112" t="s">
        <v>102</v>
      </c>
      <c r="L349" s="112" t="s">
        <v>102</v>
      </c>
      <c r="M349" s="112" t="s">
        <v>1227</v>
      </c>
      <c r="N349" s="112" t="s">
        <v>138</v>
      </c>
      <c r="O349" s="112" t="s">
        <v>105</v>
      </c>
      <c r="P349" s="112">
        <v>436.72</v>
      </c>
      <c r="Q349" s="112" t="s">
        <v>118</v>
      </c>
    </row>
    <row r="350" spans="1:17" hidden="1">
      <c r="A350" s="112" t="s">
        <v>761</v>
      </c>
      <c r="B350" s="112" t="s">
        <v>806</v>
      </c>
      <c r="C350" s="112" t="s">
        <v>800</v>
      </c>
      <c r="D350" s="112" t="s">
        <v>800</v>
      </c>
      <c r="E350" s="112">
        <v>7149</v>
      </c>
      <c r="F350" s="112" t="s">
        <v>807</v>
      </c>
      <c r="G350" s="112" t="s">
        <v>1228</v>
      </c>
      <c r="H350" s="112" t="s">
        <v>1229</v>
      </c>
      <c r="K350" s="112" t="s">
        <v>102</v>
      </c>
      <c r="L350" s="112" t="s">
        <v>102</v>
      </c>
      <c r="M350" s="112" t="s">
        <v>875</v>
      </c>
      <c r="N350" s="112" t="s">
        <v>138</v>
      </c>
      <c r="O350" s="112" t="s">
        <v>105</v>
      </c>
      <c r="P350" s="112">
        <v>114.86</v>
      </c>
      <c r="Q350" s="112" t="s">
        <v>118</v>
      </c>
    </row>
    <row r="351" spans="1:17" hidden="1">
      <c r="A351" s="112" t="s">
        <v>761</v>
      </c>
      <c r="B351" s="112" t="s">
        <v>806</v>
      </c>
      <c r="C351" s="112" t="s">
        <v>800</v>
      </c>
      <c r="D351" s="112" t="s">
        <v>800</v>
      </c>
      <c r="E351" s="112">
        <v>7558</v>
      </c>
      <c r="F351" s="112" t="s">
        <v>1230</v>
      </c>
      <c r="G351" s="112" t="s">
        <v>1231</v>
      </c>
      <c r="H351" s="112" t="s">
        <v>1232</v>
      </c>
      <c r="K351" s="112" t="s">
        <v>102</v>
      </c>
      <c r="L351" s="112" t="s">
        <v>102</v>
      </c>
      <c r="M351" s="112" t="s">
        <v>1021</v>
      </c>
      <c r="N351" s="112" t="s">
        <v>138</v>
      </c>
      <c r="O351" s="112" t="s">
        <v>105</v>
      </c>
      <c r="P351" s="112">
        <v>58.8</v>
      </c>
      <c r="Q351" s="112" t="s">
        <v>118</v>
      </c>
    </row>
    <row r="352" spans="1:17" hidden="1">
      <c r="A352" s="112" t="s">
        <v>761</v>
      </c>
      <c r="B352" s="112" t="s">
        <v>1233</v>
      </c>
      <c r="C352" s="112" t="s">
        <v>800</v>
      </c>
      <c r="D352" s="112" t="s">
        <v>800</v>
      </c>
      <c r="E352" s="112">
        <v>7173</v>
      </c>
      <c r="F352" s="112" t="s">
        <v>807</v>
      </c>
      <c r="G352" s="112" t="s">
        <v>1234</v>
      </c>
      <c r="H352" s="112" t="s">
        <v>1235</v>
      </c>
      <c r="K352" s="112" t="s">
        <v>102</v>
      </c>
      <c r="L352" s="112" t="s">
        <v>102</v>
      </c>
      <c r="M352" s="112" t="s">
        <v>875</v>
      </c>
      <c r="N352" s="112" t="s">
        <v>138</v>
      </c>
      <c r="O352" s="112" t="s">
        <v>105</v>
      </c>
      <c r="P352" s="112">
        <v>88.08</v>
      </c>
      <c r="Q352" s="112" t="s">
        <v>118</v>
      </c>
    </row>
    <row r="353" spans="1:17" hidden="1">
      <c r="A353" s="112" t="s">
        <v>761</v>
      </c>
      <c r="B353" s="112" t="s">
        <v>806</v>
      </c>
      <c r="C353" s="112" t="s">
        <v>800</v>
      </c>
      <c r="D353" s="112" t="s">
        <v>800</v>
      </c>
      <c r="E353" s="112">
        <v>26</v>
      </c>
      <c r="F353" s="112" t="s">
        <v>1236</v>
      </c>
      <c r="G353" s="112" t="s">
        <v>1237</v>
      </c>
      <c r="H353" s="112" t="s">
        <v>1238</v>
      </c>
      <c r="K353" s="112" t="s">
        <v>102</v>
      </c>
      <c r="L353" s="112" t="s">
        <v>102</v>
      </c>
      <c r="M353" s="112" t="s">
        <v>1159</v>
      </c>
      <c r="N353" s="112" t="s">
        <v>138</v>
      </c>
      <c r="O353" s="112" t="s">
        <v>105</v>
      </c>
      <c r="P353" s="112">
        <v>57.86</v>
      </c>
      <c r="Q353" s="112" t="s">
        <v>118</v>
      </c>
    </row>
    <row r="354" spans="1:17" hidden="1">
      <c r="A354" s="112" t="s">
        <v>761</v>
      </c>
      <c r="B354" s="112" t="s">
        <v>806</v>
      </c>
      <c r="C354" s="112" t="s">
        <v>800</v>
      </c>
      <c r="D354" s="112" t="s">
        <v>800</v>
      </c>
      <c r="E354" s="112">
        <v>1103</v>
      </c>
      <c r="F354" s="112" t="s">
        <v>945</v>
      </c>
      <c r="G354" s="112" t="s">
        <v>1239</v>
      </c>
      <c r="H354" s="112" t="s">
        <v>1171</v>
      </c>
      <c r="K354" s="112" t="s">
        <v>102</v>
      </c>
      <c r="L354" s="112" t="s">
        <v>102</v>
      </c>
      <c r="M354" s="112" t="s">
        <v>948</v>
      </c>
      <c r="N354" s="112" t="s">
        <v>138</v>
      </c>
      <c r="O354" s="112" t="s">
        <v>105</v>
      </c>
      <c r="P354" s="112">
        <v>29.4</v>
      </c>
      <c r="Q354" s="112" t="s">
        <v>118</v>
      </c>
    </row>
    <row r="355" spans="1:17" hidden="1">
      <c r="A355" s="112" t="s">
        <v>761</v>
      </c>
      <c r="B355" s="112" t="s">
        <v>1008</v>
      </c>
      <c r="C355" s="112" t="s">
        <v>800</v>
      </c>
      <c r="D355" s="112" t="s">
        <v>98</v>
      </c>
      <c r="E355" s="112">
        <v>3454649</v>
      </c>
      <c r="F355" s="112" t="s">
        <v>807</v>
      </c>
      <c r="G355" s="112" t="s">
        <v>1082</v>
      </c>
      <c r="H355" s="112" t="s">
        <v>1240</v>
      </c>
      <c r="K355" s="112" t="s">
        <v>102</v>
      </c>
      <c r="L355" s="112" t="s">
        <v>102</v>
      </c>
      <c r="M355" s="112" t="s">
        <v>955</v>
      </c>
      <c r="O355" s="112" t="s">
        <v>105</v>
      </c>
      <c r="P355" s="112">
        <v>43.1</v>
      </c>
      <c r="Q355" s="112" t="s">
        <v>118</v>
      </c>
    </row>
    <row r="356" spans="1:17" hidden="1">
      <c r="A356" s="112" t="s">
        <v>761</v>
      </c>
      <c r="B356" s="112" t="s">
        <v>799</v>
      </c>
      <c r="C356" s="112" t="s">
        <v>1241</v>
      </c>
      <c r="D356" s="112" t="s">
        <v>98</v>
      </c>
      <c r="E356" s="112">
        <v>7107640</v>
      </c>
      <c r="F356" s="112" t="s">
        <v>1242</v>
      </c>
      <c r="G356" s="112" t="s">
        <v>1243</v>
      </c>
      <c r="H356" s="112" t="s">
        <v>1244</v>
      </c>
      <c r="K356" s="112" t="s">
        <v>102</v>
      </c>
      <c r="L356" s="112" t="s">
        <v>102</v>
      </c>
      <c r="M356" s="112" t="s">
        <v>1000</v>
      </c>
      <c r="O356" s="112" t="s">
        <v>105</v>
      </c>
      <c r="P356" s="112">
        <v>2146.71</v>
      </c>
      <c r="Q356" s="112" t="s">
        <v>118</v>
      </c>
    </row>
    <row r="357" spans="1:17" hidden="1">
      <c r="A357" s="112" t="s">
        <v>761</v>
      </c>
      <c r="B357" s="112" t="s">
        <v>1245</v>
      </c>
      <c r="C357" s="112" t="s">
        <v>1241</v>
      </c>
      <c r="D357" s="112" t="s">
        <v>98</v>
      </c>
      <c r="E357" s="112">
        <v>7037122</v>
      </c>
      <c r="F357" s="112" t="s">
        <v>1242</v>
      </c>
      <c r="G357" s="112" t="s">
        <v>1246</v>
      </c>
      <c r="H357" s="112" t="s">
        <v>1247</v>
      </c>
      <c r="K357" s="112" t="s">
        <v>102</v>
      </c>
      <c r="L357" s="112" t="s">
        <v>102</v>
      </c>
      <c r="M357" s="112" t="s">
        <v>1248</v>
      </c>
      <c r="O357" s="112" t="s">
        <v>105</v>
      </c>
      <c r="P357" s="112">
        <v>0</v>
      </c>
      <c r="Q357" s="112" t="s">
        <v>118</v>
      </c>
    </row>
    <row r="358" spans="1:17" hidden="1">
      <c r="A358" s="112" t="s">
        <v>761</v>
      </c>
      <c r="B358" s="112" t="s">
        <v>1245</v>
      </c>
      <c r="C358" s="112" t="s">
        <v>1249</v>
      </c>
      <c r="D358" s="112" t="s">
        <v>98</v>
      </c>
      <c r="E358" s="112">
        <v>2514297</v>
      </c>
      <c r="F358" s="112" t="s">
        <v>1250</v>
      </c>
      <c r="G358" s="112" t="s">
        <v>1251</v>
      </c>
      <c r="H358" s="112" t="s">
        <v>1252</v>
      </c>
      <c r="I358" s="112" t="s">
        <v>131</v>
      </c>
      <c r="J358" s="112" t="s">
        <v>132</v>
      </c>
      <c r="K358" s="112" t="s">
        <v>102</v>
      </c>
      <c r="L358" s="112" t="s">
        <v>102</v>
      </c>
      <c r="M358" s="112" t="s">
        <v>1253</v>
      </c>
      <c r="O358" s="112" t="s">
        <v>105</v>
      </c>
      <c r="P358" s="112">
        <v>34.5</v>
      </c>
      <c r="Q358" s="112" t="s">
        <v>118</v>
      </c>
    </row>
    <row r="359" spans="1:17" hidden="1">
      <c r="A359" s="112" t="s">
        <v>761</v>
      </c>
      <c r="B359" s="112" t="s">
        <v>1245</v>
      </c>
      <c r="C359" s="112" t="s">
        <v>1249</v>
      </c>
      <c r="D359" s="112" t="s">
        <v>98</v>
      </c>
      <c r="E359" s="112">
        <v>8074031</v>
      </c>
      <c r="F359" s="112" t="s">
        <v>1250</v>
      </c>
      <c r="G359" s="112" t="s">
        <v>1251</v>
      </c>
      <c r="H359" s="112" t="s">
        <v>1254</v>
      </c>
      <c r="I359" s="112" t="s">
        <v>131</v>
      </c>
      <c r="J359" s="112" t="s">
        <v>132</v>
      </c>
      <c r="K359" s="112" t="s">
        <v>102</v>
      </c>
      <c r="L359" s="112" t="s">
        <v>102</v>
      </c>
      <c r="M359" s="112" t="s">
        <v>1253</v>
      </c>
      <c r="O359" s="112" t="s">
        <v>105</v>
      </c>
      <c r="P359" s="112">
        <v>17</v>
      </c>
      <c r="Q359" s="112" t="s">
        <v>118</v>
      </c>
    </row>
    <row r="360" spans="1:17" hidden="1">
      <c r="A360" s="112" t="s">
        <v>761</v>
      </c>
      <c r="B360" s="112" t="s">
        <v>1245</v>
      </c>
      <c r="C360" s="112" t="s">
        <v>1249</v>
      </c>
      <c r="D360" s="112" t="s">
        <v>98</v>
      </c>
      <c r="E360" s="112">
        <v>319475</v>
      </c>
      <c r="F360" s="112" t="s">
        <v>1250</v>
      </c>
      <c r="G360" s="112" t="s">
        <v>1255</v>
      </c>
      <c r="H360" s="112" t="s">
        <v>1256</v>
      </c>
      <c r="I360" s="112" t="s">
        <v>131</v>
      </c>
      <c r="J360" s="112" t="s">
        <v>132</v>
      </c>
      <c r="K360" s="112" t="s">
        <v>102</v>
      </c>
      <c r="L360" s="112" t="s">
        <v>102</v>
      </c>
      <c r="M360" s="112" t="s">
        <v>1253</v>
      </c>
      <c r="O360" s="112" t="s">
        <v>105</v>
      </c>
      <c r="P360" s="112">
        <v>104</v>
      </c>
      <c r="Q360" s="112" t="s">
        <v>118</v>
      </c>
    </row>
    <row r="361" spans="1:17" hidden="1">
      <c r="A361" s="112" t="s">
        <v>761</v>
      </c>
      <c r="B361" s="112" t="s">
        <v>1245</v>
      </c>
      <c r="C361" s="112" t="s">
        <v>1249</v>
      </c>
      <c r="D361" s="112" t="s">
        <v>98</v>
      </c>
      <c r="E361" s="112">
        <v>848711</v>
      </c>
      <c r="F361" s="112" t="s">
        <v>1250</v>
      </c>
      <c r="G361" s="112" t="s">
        <v>1257</v>
      </c>
      <c r="H361" s="112" t="s">
        <v>1258</v>
      </c>
      <c r="I361" s="112" t="s">
        <v>131</v>
      </c>
      <c r="J361" s="112" t="s">
        <v>132</v>
      </c>
      <c r="K361" s="112" t="s">
        <v>102</v>
      </c>
      <c r="L361" s="112" t="s">
        <v>102</v>
      </c>
      <c r="M361" s="112" t="s">
        <v>1253</v>
      </c>
      <c r="O361" s="112" t="s">
        <v>105</v>
      </c>
      <c r="P361" s="112">
        <v>69</v>
      </c>
      <c r="Q361" s="112" t="s">
        <v>118</v>
      </c>
    </row>
    <row r="362" spans="1:17" hidden="1">
      <c r="A362" s="112" t="s">
        <v>761</v>
      </c>
      <c r="B362" s="112" t="s">
        <v>1245</v>
      </c>
      <c r="C362" s="112" t="s">
        <v>1249</v>
      </c>
      <c r="D362" s="112" t="s">
        <v>98</v>
      </c>
      <c r="E362" s="112">
        <v>2514016</v>
      </c>
      <c r="F362" s="112" t="s">
        <v>1259</v>
      </c>
      <c r="G362" s="112" t="s">
        <v>1260</v>
      </c>
      <c r="H362" s="112" t="s">
        <v>1261</v>
      </c>
      <c r="I362" s="112" t="s">
        <v>131</v>
      </c>
      <c r="J362" s="112" t="s">
        <v>132</v>
      </c>
      <c r="K362" s="112" t="s">
        <v>102</v>
      </c>
      <c r="L362" s="112" t="s">
        <v>102</v>
      </c>
      <c r="M362" s="112" t="s">
        <v>1253</v>
      </c>
      <c r="O362" s="112" t="s">
        <v>105</v>
      </c>
      <c r="P362" s="112">
        <v>362.7</v>
      </c>
      <c r="Q362" s="112" t="s">
        <v>118</v>
      </c>
    </row>
    <row r="363" spans="1:17" hidden="1">
      <c r="A363" s="112" t="s">
        <v>761</v>
      </c>
      <c r="B363" s="112" t="s">
        <v>1245</v>
      </c>
      <c r="C363" s="112" t="s">
        <v>1249</v>
      </c>
      <c r="D363" s="112" t="s">
        <v>98</v>
      </c>
      <c r="E363" s="112">
        <v>313635</v>
      </c>
      <c r="F363" s="112" t="s">
        <v>1259</v>
      </c>
      <c r="G363" s="112" t="s">
        <v>1262</v>
      </c>
      <c r="H363" s="112" t="s">
        <v>1247</v>
      </c>
      <c r="I363" s="112" t="s">
        <v>131</v>
      </c>
      <c r="J363" s="112" t="s">
        <v>132</v>
      </c>
      <c r="K363" s="112" t="s">
        <v>102</v>
      </c>
      <c r="L363" s="112" t="s">
        <v>102</v>
      </c>
      <c r="M363" s="112" t="s">
        <v>1000</v>
      </c>
      <c r="O363" s="112" t="s">
        <v>105</v>
      </c>
      <c r="P363" s="112">
        <v>22.82</v>
      </c>
      <c r="Q363" s="112" t="s">
        <v>118</v>
      </c>
    </row>
    <row r="364" spans="1:17" hidden="1">
      <c r="A364" s="112" t="s">
        <v>761</v>
      </c>
      <c r="B364" s="112" t="s">
        <v>1245</v>
      </c>
      <c r="C364" s="112" t="s">
        <v>1249</v>
      </c>
      <c r="D364" s="112" t="s">
        <v>98</v>
      </c>
      <c r="E364" s="112">
        <v>5173799</v>
      </c>
      <c r="F364" s="112" t="s">
        <v>1250</v>
      </c>
      <c r="G364" s="112" t="s">
        <v>1263</v>
      </c>
      <c r="H364" s="112" t="s">
        <v>1264</v>
      </c>
      <c r="K364" s="112" t="s">
        <v>102</v>
      </c>
      <c r="L364" s="112" t="s">
        <v>102</v>
      </c>
      <c r="M364" s="112" t="s">
        <v>1265</v>
      </c>
      <c r="N364" s="112" t="s">
        <v>138</v>
      </c>
      <c r="O364" s="112" t="s">
        <v>105</v>
      </c>
      <c r="P364" s="112">
        <v>17</v>
      </c>
      <c r="Q364" s="112" t="s">
        <v>118</v>
      </c>
    </row>
    <row r="365" spans="1:17" hidden="1">
      <c r="A365" s="112" t="s">
        <v>761</v>
      </c>
      <c r="B365" s="112" t="s">
        <v>1266</v>
      </c>
      <c r="C365" s="112" t="s">
        <v>1267</v>
      </c>
      <c r="D365" s="112" t="s">
        <v>98</v>
      </c>
      <c r="E365" s="112">
        <v>2821106</v>
      </c>
      <c r="F365" s="112" t="s">
        <v>1268</v>
      </c>
      <c r="G365" s="112" t="s">
        <v>1269</v>
      </c>
      <c r="H365" s="112" t="s">
        <v>1270</v>
      </c>
      <c r="I365" s="112" t="s">
        <v>186</v>
      </c>
      <c r="J365" s="112" t="s">
        <v>186</v>
      </c>
      <c r="K365" s="112" t="s">
        <v>102</v>
      </c>
      <c r="L365" s="112" t="s">
        <v>102</v>
      </c>
      <c r="M365" s="112" t="s">
        <v>1271</v>
      </c>
      <c r="O365" s="112" t="s">
        <v>105</v>
      </c>
      <c r="P365" s="112">
        <v>60.82</v>
      </c>
      <c r="Q365" s="112" t="s">
        <v>118</v>
      </c>
    </row>
    <row r="366" spans="1:17" hidden="1">
      <c r="A366" s="112" t="s">
        <v>761</v>
      </c>
      <c r="B366" s="112" t="s">
        <v>1032</v>
      </c>
      <c r="C366" s="112" t="s">
        <v>1272</v>
      </c>
      <c r="D366" s="112" t="s">
        <v>98</v>
      </c>
      <c r="E366" s="112">
        <v>6888897</v>
      </c>
      <c r="F366" s="112" t="s">
        <v>1273</v>
      </c>
      <c r="G366" s="112" t="s">
        <v>1274</v>
      </c>
      <c r="H366" s="112" t="s">
        <v>1275</v>
      </c>
      <c r="J366" s="112" t="s">
        <v>115</v>
      </c>
      <c r="K366" s="112" t="s">
        <v>102</v>
      </c>
      <c r="L366" s="112" t="s">
        <v>102</v>
      </c>
      <c r="M366" s="112" t="s">
        <v>1276</v>
      </c>
      <c r="N366" s="112" t="s">
        <v>1277</v>
      </c>
      <c r="O366" s="112" t="s">
        <v>105</v>
      </c>
      <c r="P366" s="112">
        <v>136.16</v>
      </c>
      <c r="Q366" s="112" t="s">
        <v>118</v>
      </c>
    </row>
    <row r="367" spans="1:17" hidden="1">
      <c r="A367" s="112" t="s">
        <v>761</v>
      </c>
      <c r="B367" s="112" t="s">
        <v>1032</v>
      </c>
      <c r="C367" s="112" t="s">
        <v>1272</v>
      </c>
      <c r="D367" s="112" t="s">
        <v>98</v>
      </c>
      <c r="E367" s="112">
        <v>6888883</v>
      </c>
      <c r="F367" s="112" t="s">
        <v>1273</v>
      </c>
      <c r="G367" s="112" t="s">
        <v>1278</v>
      </c>
      <c r="H367" s="112" t="s">
        <v>1279</v>
      </c>
      <c r="J367" s="112" t="s">
        <v>115</v>
      </c>
      <c r="K367" s="112" t="s">
        <v>102</v>
      </c>
      <c r="L367" s="112" t="s">
        <v>102</v>
      </c>
      <c r="M367" s="112" t="s">
        <v>1276</v>
      </c>
      <c r="N367" s="112" t="s">
        <v>1277</v>
      </c>
      <c r="O367" s="112" t="s">
        <v>105</v>
      </c>
      <c r="P367" s="112">
        <v>153.18</v>
      </c>
      <c r="Q367" s="112" t="s">
        <v>118</v>
      </c>
    </row>
    <row r="368" spans="1:17" hidden="1">
      <c r="A368" s="112" t="s">
        <v>761</v>
      </c>
      <c r="B368" s="112" t="s">
        <v>1280</v>
      </c>
      <c r="C368" s="112" t="s">
        <v>1272</v>
      </c>
      <c r="D368" s="112" t="s">
        <v>98</v>
      </c>
      <c r="E368" s="112">
        <v>2582506</v>
      </c>
      <c r="F368" s="112" t="s">
        <v>1281</v>
      </c>
      <c r="G368" s="112" t="s">
        <v>1282</v>
      </c>
      <c r="H368" s="112" t="s">
        <v>1283</v>
      </c>
      <c r="J368" s="112" t="s">
        <v>186</v>
      </c>
      <c r="K368" s="112" t="s">
        <v>102</v>
      </c>
      <c r="L368" s="112" t="s">
        <v>102</v>
      </c>
      <c r="M368" s="112" t="s">
        <v>1284</v>
      </c>
      <c r="O368" s="112" t="s">
        <v>105</v>
      </c>
      <c r="P368" s="112">
        <v>189.07</v>
      </c>
      <c r="Q368" s="112" t="s">
        <v>118</v>
      </c>
    </row>
    <row r="369" spans="1:17" hidden="1">
      <c r="A369" s="112" t="s">
        <v>761</v>
      </c>
      <c r="B369" s="112" t="s">
        <v>1280</v>
      </c>
      <c r="C369" s="112" t="s">
        <v>1272</v>
      </c>
      <c r="D369" s="112" t="s">
        <v>98</v>
      </c>
      <c r="E369" s="112">
        <v>2582498</v>
      </c>
      <c r="F369" s="112" t="s">
        <v>1281</v>
      </c>
      <c r="G369" s="112" t="s">
        <v>1285</v>
      </c>
      <c r="H369" s="112" t="s">
        <v>1286</v>
      </c>
      <c r="J369" s="112" t="s">
        <v>186</v>
      </c>
      <c r="K369" s="112" t="s">
        <v>102</v>
      </c>
      <c r="L369" s="112" t="s">
        <v>102</v>
      </c>
      <c r="M369" s="112" t="s">
        <v>1284</v>
      </c>
      <c r="O369" s="112" t="s">
        <v>105</v>
      </c>
      <c r="P369" s="112">
        <v>162.06</v>
      </c>
      <c r="Q369" s="112" t="s">
        <v>118</v>
      </c>
    </row>
    <row r="370" spans="1:17" hidden="1">
      <c r="A370" s="112" t="s">
        <v>761</v>
      </c>
      <c r="B370" s="112" t="s">
        <v>1280</v>
      </c>
      <c r="C370" s="112" t="s">
        <v>1272</v>
      </c>
      <c r="D370" s="112" t="s">
        <v>98</v>
      </c>
      <c r="E370" s="112">
        <v>2287799</v>
      </c>
      <c r="F370" s="112" t="s">
        <v>1287</v>
      </c>
      <c r="G370" s="112" t="s">
        <v>1288</v>
      </c>
      <c r="H370" s="112" t="s">
        <v>1289</v>
      </c>
      <c r="J370" s="112" t="s">
        <v>186</v>
      </c>
      <c r="K370" s="112" t="s">
        <v>102</v>
      </c>
      <c r="L370" s="112" t="s">
        <v>102</v>
      </c>
      <c r="M370" s="112" t="s">
        <v>1290</v>
      </c>
      <c r="O370" s="112" t="s">
        <v>105</v>
      </c>
      <c r="P370" s="112">
        <v>518.86</v>
      </c>
      <c r="Q370" s="112" t="s">
        <v>118</v>
      </c>
    </row>
    <row r="371" spans="1:17" hidden="1">
      <c r="A371" s="112" t="s">
        <v>761</v>
      </c>
      <c r="B371" s="112" t="s">
        <v>1280</v>
      </c>
      <c r="C371" s="112" t="s">
        <v>1272</v>
      </c>
      <c r="D371" s="112" t="s">
        <v>98</v>
      </c>
      <c r="E371" s="112">
        <v>2197628</v>
      </c>
      <c r="F371" s="112" t="s">
        <v>1287</v>
      </c>
      <c r="G371" s="112" t="s">
        <v>1291</v>
      </c>
      <c r="H371" s="112" t="s">
        <v>1292</v>
      </c>
      <c r="J371" s="112" t="s">
        <v>186</v>
      </c>
      <c r="K371" s="112" t="s">
        <v>102</v>
      </c>
      <c r="L371" s="112" t="s">
        <v>102</v>
      </c>
      <c r="M371" s="112" t="s">
        <v>1290</v>
      </c>
      <c r="O371" s="112" t="s">
        <v>105</v>
      </c>
      <c r="P371" s="112">
        <v>464.84</v>
      </c>
      <c r="Q371" s="112" t="s">
        <v>118</v>
      </c>
    </row>
    <row r="372" spans="1:17" hidden="1">
      <c r="A372" s="112" t="s">
        <v>761</v>
      </c>
      <c r="B372" s="112" t="s">
        <v>1266</v>
      </c>
      <c r="C372" s="112" t="s">
        <v>1272</v>
      </c>
      <c r="D372" s="112" t="s">
        <v>98</v>
      </c>
      <c r="E372" s="112">
        <v>2456838</v>
      </c>
      <c r="F372" s="112" t="s">
        <v>1293</v>
      </c>
      <c r="G372" s="112" t="s">
        <v>1294</v>
      </c>
      <c r="H372" s="112" t="s">
        <v>1295</v>
      </c>
      <c r="K372" s="112" t="s">
        <v>102</v>
      </c>
      <c r="L372" s="112" t="s">
        <v>102</v>
      </c>
      <c r="M372" s="112" t="s">
        <v>1296</v>
      </c>
      <c r="O372" s="112" t="s">
        <v>105</v>
      </c>
      <c r="P372" s="112">
        <v>39.04</v>
      </c>
      <c r="Q372" s="112" t="s">
        <v>118</v>
      </c>
    </row>
    <row r="373" spans="1:17" hidden="1">
      <c r="A373" s="112" t="s">
        <v>761</v>
      </c>
      <c r="B373" s="112" t="s">
        <v>1266</v>
      </c>
      <c r="C373" s="112" t="s">
        <v>1272</v>
      </c>
      <c r="D373" s="112" t="s">
        <v>98</v>
      </c>
      <c r="E373" s="112">
        <v>8210159</v>
      </c>
      <c r="F373" s="112" t="s">
        <v>1293</v>
      </c>
      <c r="G373" s="112" t="s">
        <v>1297</v>
      </c>
      <c r="H373" s="112" t="s">
        <v>1298</v>
      </c>
      <c r="K373" s="112" t="s">
        <v>102</v>
      </c>
      <c r="L373" s="112" t="s">
        <v>102</v>
      </c>
      <c r="M373" s="112" t="s">
        <v>1299</v>
      </c>
      <c r="O373" s="112" t="s">
        <v>105</v>
      </c>
      <c r="P373" s="112">
        <v>73.7</v>
      </c>
      <c r="Q373" s="112" t="s">
        <v>118</v>
      </c>
    </row>
    <row r="374" spans="1:17" hidden="1">
      <c r="A374" s="112" t="s">
        <v>761</v>
      </c>
      <c r="B374" s="112" t="s">
        <v>1300</v>
      </c>
      <c r="C374" s="112" t="s">
        <v>1272</v>
      </c>
      <c r="D374" s="112" t="s">
        <v>98</v>
      </c>
      <c r="E374" s="112">
        <v>4226187</v>
      </c>
      <c r="F374" s="112" t="s">
        <v>1301</v>
      </c>
      <c r="G374" s="112" t="s">
        <v>1302</v>
      </c>
      <c r="H374" s="112" t="s">
        <v>1303</v>
      </c>
      <c r="K374" s="112" t="s">
        <v>102</v>
      </c>
      <c r="L374" s="112" t="s">
        <v>102</v>
      </c>
      <c r="M374" s="112" t="s">
        <v>1304</v>
      </c>
      <c r="N374" s="112" t="s">
        <v>138</v>
      </c>
      <c r="O374" s="112" t="s">
        <v>105</v>
      </c>
      <c r="P374" s="112">
        <v>201.85</v>
      </c>
      <c r="Q374" s="112" t="s">
        <v>118</v>
      </c>
    </row>
    <row r="375" spans="1:17" hidden="1">
      <c r="A375" s="112" t="s">
        <v>761</v>
      </c>
      <c r="B375" s="112" t="s">
        <v>1305</v>
      </c>
      <c r="C375" s="112" t="s">
        <v>1306</v>
      </c>
      <c r="D375" s="112" t="s">
        <v>98</v>
      </c>
      <c r="E375" s="112">
        <v>2455129</v>
      </c>
      <c r="F375" s="112" t="s">
        <v>1307</v>
      </c>
      <c r="G375" s="112" t="s">
        <v>1308</v>
      </c>
      <c r="H375" s="112" t="s">
        <v>1309</v>
      </c>
      <c r="K375" s="112" t="s">
        <v>102</v>
      </c>
      <c r="L375" s="112" t="s">
        <v>102</v>
      </c>
      <c r="M375" s="112" t="s">
        <v>840</v>
      </c>
      <c r="O375" s="112" t="s">
        <v>105</v>
      </c>
      <c r="P375" s="112">
        <v>53.7</v>
      </c>
      <c r="Q375" s="112" t="s">
        <v>118</v>
      </c>
    </row>
    <row r="376" spans="1:17" hidden="1">
      <c r="A376" s="112" t="s">
        <v>761</v>
      </c>
      <c r="B376" s="112" t="s">
        <v>1310</v>
      </c>
      <c r="C376" s="112" t="s">
        <v>1311</v>
      </c>
      <c r="D376" s="112" t="s">
        <v>98</v>
      </c>
      <c r="E376" s="112">
        <v>3865292</v>
      </c>
      <c r="F376" s="112" t="s">
        <v>1312</v>
      </c>
      <c r="G376" s="112" t="s">
        <v>1313</v>
      </c>
      <c r="H376" s="112" t="s">
        <v>1314</v>
      </c>
      <c r="K376" s="112" t="s">
        <v>102</v>
      </c>
      <c r="L376" s="112" t="s">
        <v>102</v>
      </c>
      <c r="M376" s="112" t="s">
        <v>1315</v>
      </c>
      <c r="O376" s="112" t="s">
        <v>105</v>
      </c>
      <c r="P376" s="112">
        <v>1446.55</v>
      </c>
      <c r="Q376" s="112" t="s">
        <v>118</v>
      </c>
    </row>
    <row r="377" spans="1:17" hidden="1">
      <c r="A377" s="112" t="s">
        <v>761</v>
      </c>
      <c r="B377" s="112" t="s">
        <v>1316</v>
      </c>
      <c r="C377" s="112" t="s">
        <v>1317</v>
      </c>
      <c r="D377" s="112" t="s">
        <v>506</v>
      </c>
      <c r="E377" s="112">
        <v>1405403262</v>
      </c>
      <c r="F377" s="112" t="s">
        <v>1318</v>
      </c>
      <c r="G377" s="112" t="s">
        <v>1319</v>
      </c>
      <c r="H377" s="112" t="s">
        <v>1320</v>
      </c>
      <c r="K377" s="112" t="s">
        <v>102</v>
      </c>
      <c r="L377" s="112" t="s">
        <v>102</v>
      </c>
      <c r="M377" s="112" t="s">
        <v>1321</v>
      </c>
      <c r="N377" s="112" t="s">
        <v>138</v>
      </c>
      <c r="O377" s="112" t="s">
        <v>944</v>
      </c>
      <c r="P377" s="112">
        <v>642.55999999999995</v>
      </c>
      <c r="Q377" s="112" t="s">
        <v>118</v>
      </c>
    </row>
    <row r="378" spans="1:17" hidden="1">
      <c r="A378" s="112" t="s">
        <v>761</v>
      </c>
      <c r="B378" s="112" t="s">
        <v>1316</v>
      </c>
      <c r="C378" s="112" t="s">
        <v>1317</v>
      </c>
      <c r="D378" s="112" t="s">
        <v>506</v>
      </c>
      <c r="E378" s="112">
        <v>1405403269</v>
      </c>
      <c r="F378" s="112" t="s">
        <v>1318</v>
      </c>
      <c r="G378" s="112" t="s">
        <v>1322</v>
      </c>
      <c r="H378" s="112" t="s">
        <v>1323</v>
      </c>
      <c r="K378" s="112" t="s">
        <v>102</v>
      </c>
      <c r="L378" s="112" t="s">
        <v>102</v>
      </c>
      <c r="M378" s="112" t="s">
        <v>1324</v>
      </c>
      <c r="N378" s="112" t="s">
        <v>138</v>
      </c>
      <c r="O378" s="112" t="s">
        <v>944</v>
      </c>
      <c r="P378" s="112">
        <v>714.88</v>
      </c>
      <c r="Q378" s="112" t="s">
        <v>118</v>
      </c>
    </row>
    <row r="379" spans="1:17" hidden="1">
      <c r="A379" s="112" t="s">
        <v>761</v>
      </c>
      <c r="B379" s="112" t="s">
        <v>1316</v>
      </c>
      <c r="C379" s="112" t="s">
        <v>1317</v>
      </c>
      <c r="D379" s="112" t="s">
        <v>506</v>
      </c>
      <c r="E379" s="112">
        <v>1405403264</v>
      </c>
      <c r="F379" s="112" t="s">
        <v>1318</v>
      </c>
      <c r="G379" s="112" t="s">
        <v>1325</v>
      </c>
      <c r="H379" s="112" t="s">
        <v>1326</v>
      </c>
      <c r="K379" s="112" t="s">
        <v>102</v>
      </c>
      <c r="L379" s="112" t="s">
        <v>102</v>
      </c>
      <c r="M379" s="112" t="s">
        <v>1321</v>
      </c>
      <c r="N379" s="112" t="s">
        <v>138</v>
      </c>
      <c r="O379" s="112" t="s">
        <v>944</v>
      </c>
      <c r="P379" s="112">
        <v>604.16</v>
      </c>
      <c r="Q379" s="112" t="s">
        <v>118</v>
      </c>
    </row>
    <row r="380" spans="1:17" hidden="1">
      <c r="A380" s="112" t="s">
        <v>761</v>
      </c>
      <c r="B380" s="112" t="s">
        <v>762</v>
      </c>
      <c r="C380" s="112" t="s">
        <v>1317</v>
      </c>
      <c r="D380" s="112" t="s">
        <v>506</v>
      </c>
      <c r="E380" s="112">
        <v>5960000051</v>
      </c>
      <c r="F380" s="112" t="s">
        <v>935</v>
      </c>
      <c r="G380" s="112" t="s">
        <v>1327</v>
      </c>
      <c r="H380" s="112" t="s">
        <v>1328</v>
      </c>
      <c r="K380" s="112" t="s">
        <v>102</v>
      </c>
      <c r="L380" s="112" t="s">
        <v>102</v>
      </c>
      <c r="M380" s="112" t="s">
        <v>1329</v>
      </c>
      <c r="N380" s="112" t="s">
        <v>138</v>
      </c>
      <c r="O380" s="112" t="s">
        <v>944</v>
      </c>
      <c r="P380" s="112">
        <v>148.08000000000001</v>
      </c>
      <c r="Q380" s="112" t="s">
        <v>118</v>
      </c>
    </row>
    <row r="381" spans="1:17" hidden="1">
      <c r="A381" s="112" t="s">
        <v>761</v>
      </c>
      <c r="B381" s="112" t="s">
        <v>762</v>
      </c>
      <c r="C381" s="112" t="s">
        <v>1317</v>
      </c>
      <c r="D381" s="112" t="s">
        <v>506</v>
      </c>
      <c r="E381" s="112">
        <v>5960000057</v>
      </c>
      <c r="F381" s="112" t="s">
        <v>935</v>
      </c>
      <c r="G381" s="112" t="s">
        <v>1330</v>
      </c>
      <c r="H381" s="112" t="s">
        <v>1331</v>
      </c>
      <c r="K381" s="112" t="s">
        <v>102</v>
      </c>
      <c r="L381" s="112" t="s">
        <v>102</v>
      </c>
      <c r="M381" s="112" t="s">
        <v>1332</v>
      </c>
      <c r="N381" s="112" t="s">
        <v>138</v>
      </c>
      <c r="O381" s="112" t="s">
        <v>944</v>
      </c>
      <c r="P381" s="112">
        <v>257.88</v>
      </c>
      <c r="Q381" s="112" t="s">
        <v>118</v>
      </c>
    </row>
    <row r="382" spans="1:17" hidden="1">
      <c r="A382" s="112" t="s">
        <v>761</v>
      </c>
      <c r="B382" s="112" t="s">
        <v>762</v>
      </c>
      <c r="C382" s="112" t="s">
        <v>1317</v>
      </c>
      <c r="D382" s="112" t="s">
        <v>506</v>
      </c>
      <c r="E382" s="112">
        <v>5960000058</v>
      </c>
      <c r="F382" s="112" t="s">
        <v>935</v>
      </c>
      <c r="G382" s="112" t="s">
        <v>1333</v>
      </c>
      <c r="H382" s="112" t="s">
        <v>1334</v>
      </c>
      <c r="K382" s="112" t="s">
        <v>102</v>
      </c>
      <c r="L382" s="112" t="s">
        <v>102</v>
      </c>
      <c r="M382" s="112" t="s">
        <v>1332</v>
      </c>
      <c r="N382" s="112" t="s">
        <v>138</v>
      </c>
      <c r="O382" s="112" t="s">
        <v>944</v>
      </c>
      <c r="P382" s="112">
        <v>172.08</v>
      </c>
      <c r="Q382" s="112" t="s">
        <v>118</v>
      </c>
    </row>
    <row r="383" spans="1:17" hidden="1">
      <c r="A383" s="112" t="s">
        <v>761</v>
      </c>
      <c r="B383" s="112" t="s">
        <v>762</v>
      </c>
      <c r="C383" s="112" t="s">
        <v>1317</v>
      </c>
      <c r="D383" s="112" t="s">
        <v>506</v>
      </c>
      <c r="E383" s="112">
        <v>5960000067</v>
      </c>
      <c r="F383" s="112" t="s">
        <v>935</v>
      </c>
      <c r="G383" s="112" t="s">
        <v>1335</v>
      </c>
      <c r="H383" s="112" t="s">
        <v>1336</v>
      </c>
      <c r="K383" s="112" t="s">
        <v>102</v>
      </c>
      <c r="L383" s="112" t="s">
        <v>102</v>
      </c>
      <c r="M383" s="112" t="s">
        <v>1337</v>
      </c>
      <c r="N383" s="112" t="s">
        <v>138</v>
      </c>
      <c r="O383" s="112" t="s">
        <v>944</v>
      </c>
      <c r="P383" s="112">
        <v>179.16</v>
      </c>
      <c r="Q383" s="112" t="s">
        <v>118</v>
      </c>
    </row>
    <row r="384" spans="1:17" hidden="1">
      <c r="A384" s="112" t="s">
        <v>761</v>
      </c>
      <c r="B384" s="112" t="s">
        <v>762</v>
      </c>
      <c r="C384" s="112" t="s">
        <v>1317</v>
      </c>
      <c r="D384" s="112" t="s">
        <v>800</v>
      </c>
      <c r="E384" s="112">
        <v>5881</v>
      </c>
      <c r="F384" s="112" t="s">
        <v>816</v>
      </c>
      <c r="G384" s="112" t="s">
        <v>1338</v>
      </c>
      <c r="H384" s="112" t="s">
        <v>827</v>
      </c>
      <c r="K384" s="112" t="s">
        <v>102</v>
      </c>
      <c r="L384" s="112" t="s">
        <v>102</v>
      </c>
      <c r="M384" s="112" t="s">
        <v>814</v>
      </c>
      <c r="O384" s="112" t="s">
        <v>105</v>
      </c>
      <c r="P384" s="112">
        <v>24.48</v>
      </c>
      <c r="Q384" s="112" t="s">
        <v>118</v>
      </c>
    </row>
    <row r="385" spans="1:17" hidden="1">
      <c r="A385" s="112" t="s">
        <v>761</v>
      </c>
      <c r="B385" s="112" t="s">
        <v>1339</v>
      </c>
      <c r="C385" s="112" t="s">
        <v>1317</v>
      </c>
      <c r="D385" s="112" t="s">
        <v>98</v>
      </c>
      <c r="E385" s="112">
        <v>2285542</v>
      </c>
      <c r="F385" s="112" t="s">
        <v>816</v>
      </c>
      <c r="G385" s="112" t="s">
        <v>1340</v>
      </c>
      <c r="H385" s="112" t="s">
        <v>1341</v>
      </c>
      <c r="K385" s="112" t="s">
        <v>102</v>
      </c>
      <c r="L385" s="112" t="s">
        <v>102</v>
      </c>
      <c r="M385" s="112" t="s">
        <v>1342</v>
      </c>
      <c r="O385" s="112" t="s">
        <v>105</v>
      </c>
      <c r="P385" s="112">
        <v>8200.16</v>
      </c>
      <c r="Q385" s="112" t="s">
        <v>118</v>
      </c>
    </row>
    <row r="386" spans="1:17" hidden="1">
      <c r="A386" s="112" t="s">
        <v>761</v>
      </c>
      <c r="B386" s="112" t="s">
        <v>1339</v>
      </c>
      <c r="C386" s="112" t="s">
        <v>1317</v>
      </c>
      <c r="D386" s="112" t="s">
        <v>98</v>
      </c>
      <c r="E386" s="112">
        <v>2274124</v>
      </c>
      <c r="F386" s="112" t="s">
        <v>816</v>
      </c>
      <c r="G386" s="112" t="s">
        <v>1343</v>
      </c>
      <c r="H386" s="112" t="s">
        <v>1344</v>
      </c>
      <c r="K386" s="112" t="s">
        <v>102</v>
      </c>
      <c r="L386" s="112" t="s">
        <v>102</v>
      </c>
      <c r="M386" s="112" t="s">
        <v>1345</v>
      </c>
      <c r="O386" s="112" t="s">
        <v>105</v>
      </c>
      <c r="P386" s="112">
        <v>9005.7800000000007</v>
      </c>
      <c r="Q386" s="112" t="s">
        <v>118</v>
      </c>
    </row>
    <row r="387" spans="1:17" hidden="1">
      <c r="A387" s="112" t="s">
        <v>761</v>
      </c>
      <c r="B387" s="112" t="s">
        <v>1266</v>
      </c>
      <c r="C387" s="112" t="s">
        <v>1317</v>
      </c>
      <c r="D387" s="112" t="s">
        <v>98</v>
      </c>
      <c r="E387" s="112">
        <v>371490</v>
      </c>
      <c r="F387" s="112" t="s">
        <v>935</v>
      </c>
      <c r="G387" s="112" t="s">
        <v>1346</v>
      </c>
      <c r="H387" s="112" t="s">
        <v>1347</v>
      </c>
      <c r="K387" s="112" t="s">
        <v>102</v>
      </c>
      <c r="L387" s="112" t="s">
        <v>102</v>
      </c>
      <c r="M387" s="112" t="s">
        <v>1348</v>
      </c>
      <c r="O387" s="112" t="s">
        <v>105</v>
      </c>
      <c r="P387" s="112">
        <v>35.65</v>
      </c>
      <c r="Q387" s="112" t="s">
        <v>118</v>
      </c>
    </row>
    <row r="388" spans="1:17" hidden="1">
      <c r="A388" s="112" t="s">
        <v>1349</v>
      </c>
      <c r="B388" s="112" t="s">
        <v>1350</v>
      </c>
      <c r="C388" s="112" t="s">
        <v>1351</v>
      </c>
      <c r="D388" s="112" t="s">
        <v>98</v>
      </c>
      <c r="E388" s="112">
        <v>7911704</v>
      </c>
      <c r="F388" s="112" t="s">
        <v>365</v>
      </c>
      <c r="G388" s="112" t="s">
        <v>1352</v>
      </c>
      <c r="H388" s="112" t="s">
        <v>1353</v>
      </c>
      <c r="K388" s="112" t="s">
        <v>102</v>
      </c>
      <c r="L388" s="112" t="s">
        <v>102</v>
      </c>
      <c r="M388" s="112" t="s">
        <v>1354</v>
      </c>
      <c r="O388" s="112" t="s">
        <v>105</v>
      </c>
      <c r="P388" s="112">
        <v>171.41</v>
      </c>
      <c r="Q388" s="112" t="s">
        <v>118</v>
      </c>
    </row>
    <row r="389" spans="1:17" hidden="1">
      <c r="A389" s="112" t="s">
        <v>1349</v>
      </c>
      <c r="B389" s="112" t="s">
        <v>1355</v>
      </c>
      <c r="C389" s="112" t="s">
        <v>1356</v>
      </c>
      <c r="D389" s="112" t="s">
        <v>98</v>
      </c>
      <c r="E389" s="112">
        <v>1501366</v>
      </c>
      <c r="F389" s="112" t="s">
        <v>1357</v>
      </c>
      <c r="G389" s="112" t="s">
        <v>1358</v>
      </c>
      <c r="H389" s="112" t="s">
        <v>1359</v>
      </c>
      <c r="K389" s="112" t="s">
        <v>102</v>
      </c>
      <c r="L389" s="112" t="s">
        <v>102</v>
      </c>
      <c r="M389" s="112" t="s">
        <v>1360</v>
      </c>
      <c r="O389" s="112" t="s">
        <v>105</v>
      </c>
      <c r="P389" s="112">
        <v>483.23</v>
      </c>
      <c r="Q389" s="112" t="s">
        <v>118</v>
      </c>
    </row>
    <row r="390" spans="1:17" hidden="1">
      <c r="A390" s="112" t="s">
        <v>1349</v>
      </c>
      <c r="B390" s="112" t="s">
        <v>1361</v>
      </c>
      <c r="C390" s="112" t="s">
        <v>1356</v>
      </c>
      <c r="D390" s="112" t="s">
        <v>98</v>
      </c>
      <c r="E390" s="112">
        <v>1501400</v>
      </c>
      <c r="F390" s="112" t="s">
        <v>1357</v>
      </c>
      <c r="G390" s="112" t="s">
        <v>1362</v>
      </c>
      <c r="H390" s="112" t="s">
        <v>1363</v>
      </c>
      <c r="K390" s="112" t="s">
        <v>102</v>
      </c>
      <c r="L390" s="112" t="s">
        <v>102</v>
      </c>
      <c r="M390" s="112" t="s">
        <v>1364</v>
      </c>
      <c r="O390" s="112" t="s">
        <v>105</v>
      </c>
      <c r="P390" s="112">
        <v>71.959999999999994</v>
      </c>
      <c r="Q390" s="112" t="s">
        <v>118</v>
      </c>
    </row>
    <row r="391" spans="1:17" hidden="1">
      <c r="A391" s="112" t="s">
        <v>1349</v>
      </c>
      <c r="B391" s="112" t="s">
        <v>1365</v>
      </c>
      <c r="C391" s="112" t="s">
        <v>1356</v>
      </c>
      <c r="D391" s="112" t="s">
        <v>98</v>
      </c>
      <c r="E391" s="112">
        <v>1501331</v>
      </c>
      <c r="F391" s="112" t="s">
        <v>1357</v>
      </c>
      <c r="G391" s="112" t="s">
        <v>1366</v>
      </c>
      <c r="H391" s="112" t="s">
        <v>1367</v>
      </c>
      <c r="K391" s="112" t="s">
        <v>102</v>
      </c>
      <c r="L391" s="112" t="s">
        <v>102</v>
      </c>
      <c r="M391" s="112" t="s">
        <v>1360</v>
      </c>
      <c r="O391" s="112" t="s">
        <v>105</v>
      </c>
      <c r="P391" s="112">
        <v>37.659999999999997</v>
      </c>
      <c r="Q391" s="112" t="s">
        <v>118</v>
      </c>
    </row>
    <row r="392" spans="1:17" hidden="1">
      <c r="A392" s="112" t="s">
        <v>1349</v>
      </c>
      <c r="B392" s="112" t="s">
        <v>1365</v>
      </c>
      <c r="C392" s="112" t="s">
        <v>1356</v>
      </c>
      <c r="D392" s="112" t="s">
        <v>98</v>
      </c>
      <c r="E392" s="112">
        <v>7171032</v>
      </c>
      <c r="F392" s="112" t="s">
        <v>1357</v>
      </c>
      <c r="G392" s="112" t="s">
        <v>1368</v>
      </c>
      <c r="H392" s="112" t="s">
        <v>1369</v>
      </c>
      <c r="K392" s="112" t="s">
        <v>102</v>
      </c>
      <c r="L392" s="112" t="s">
        <v>102</v>
      </c>
      <c r="M392" s="112" t="s">
        <v>1370</v>
      </c>
      <c r="N392" s="112" t="s">
        <v>138</v>
      </c>
      <c r="O392" s="112" t="s">
        <v>105</v>
      </c>
      <c r="P392" s="112">
        <v>42.19</v>
      </c>
      <c r="Q392" s="112" t="s">
        <v>118</v>
      </c>
    </row>
    <row r="393" spans="1:17" hidden="1">
      <c r="A393" s="112" t="s">
        <v>1349</v>
      </c>
      <c r="B393" s="112" t="s">
        <v>1371</v>
      </c>
      <c r="C393" s="112" t="s">
        <v>421</v>
      </c>
      <c r="D393" s="112" t="s">
        <v>98</v>
      </c>
      <c r="E393" s="112">
        <v>2234094</v>
      </c>
      <c r="F393" s="112" t="s">
        <v>422</v>
      </c>
      <c r="G393" s="112" t="s">
        <v>1372</v>
      </c>
      <c r="H393" s="112" t="s">
        <v>1373</v>
      </c>
      <c r="K393" s="112" t="s">
        <v>102</v>
      </c>
      <c r="L393" s="112" t="s">
        <v>102</v>
      </c>
      <c r="M393" s="112" t="s">
        <v>244</v>
      </c>
      <c r="O393" s="112" t="s">
        <v>105</v>
      </c>
      <c r="P393" s="112">
        <v>487.3</v>
      </c>
      <c r="Q393" s="112" t="s">
        <v>118</v>
      </c>
    </row>
    <row r="394" spans="1:17" hidden="1">
      <c r="A394" s="112" t="s">
        <v>1349</v>
      </c>
      <c r="B394" s="112" t="s">
        <v>1374</v>
      </c>
      <c r="C394" s="112" t="s">
        <v>421</v>
      </c>
      <c r="D394" s="112" t="s">
        <v>98</v>
      </c>
      <c r="E394" s="112">
        <v>2921070</v>
      </c>
      <c r="F394" s="112" t="s">
        <v>422</v>
      </c>
      <c r="G394" s="112" t="s">
        <v>1375</v>
      </c>
      <c r="H394" s="112" t="s">
        <v>1376</v>
      </c>
      <c r="K394" s="112" t="s">
        <v>102</v>
      </c>
      <c r="L394" s="112" t="s">
        <v>102</v>
      </c>
      <c r="M394" s="112" t="s">
        <v>1377</v>
      </c>
      <c r="O394" s="112" t="s">
        <v>105</v>
      </c>
      <c r="P394" s="112">
        <v>69.53</v>
      </c>
      <c r="Q394" s="112" t="s">
        <v>118</v>
      </c>
    </row>
    <row r="395" spans="1:17" hidden="1">
      <c r="A395" s="112" t="s">
        <v>1349</v>
      </c>
      <c r="B395" s="112" t="s">
        <v>1374</v>
      </c>
      <c r="C395" s="112" t="s">
        <v>421</v>
      </c>
      <c r="D395" s="112" t="s">
        <v>98</v>
      </c>
      <c r="E395" s="112">
        <v>2921708</v>
      </c>
      <c r="F395" s="112" t="s">
        <v>422</v>
      </c>
      <c r="G395" s="112" t="s">
        <v>1378</v>
      </c>
      <c r="H395" s="112" t="s">
        <v>1376</v>
      </c>
      <c r="K395" s="112" t="s">
        <v>102</v>
      </c>
      <c r="L395" s="112" t="s">
        <v>102</v>
      </c>
      <c r="M395" s="112" t="s">
        <v>1379</v>
      </c>
      <c r="O395" s="112" t="s">
        <v>105</v>
      </c>
      <c r="P395" s="112">
        <v>813.6</v>
      </c>
      <c r="Q395" s="112" t="s">
        <v>118</v>
      </c>
    </row>
    <row r="396" spans="1:17" hidden="1">
      <c r="A396" s="112" t="s">
        <v>1349</v>
      </c>
      <c r="B396" s="112" t="s">
        <v>1371</v>
      </c>
      <c r="C396" s="112" t="s">
        <v>421</v>
      </c>
      <c r="D396" s="112" t="s">
        <v>98</v>
      </c>
      <c r="E396" s="112">
        <v>7477367</v>
      </c>
      <c r="F396" s="112" t="s">
        <v>422</v>
      </c>
      <c r="G396" s="112" t="s">
        <v>1380</v>
      </c>
      <c r="H396" s="112" t="s">
        <v>1381</v>
      </c>
      <c r="K396" s="112" t="s">
        <v>102</v>
      </c>
      <c r="L396" s="112" t="s">
        <v>102</v>
      </c>
      <c r="M396" s="112" t="s">
        <v>244</v>
      </c>
      <c r="O396" s="112" t="s">
        <v>105</v>
      </c>
      <c r="P396" s="112">
        <v>4597</v>
      </c>
      <c r="Q396" s="112" t="s">
        <v>118</v>
      </c>
    </row>
    <row r="397" spans="1:17" hidden="1">
      <c r="A397" s="112" t="s">
        <v>1349</v>
      </c>
      <c r="B397" s="112" t="s">
        <v>1382</v>
      </c>
      <c r="C397" s="112" t="s">
        <v>421</v>
      </c>
      <c r="D397" s="112" t="s">
        <v>98</v>
      </c>
      <c r="E397" s="112">
        <v>7067137</v>
      </c>
      <c r="F397" s="112" t="s">
        <v>422</v>
      </c>
      <c r="G397" s="112" t="s">
        <v>1383</v>
      </c>
      <c r="H397" s="112" t="s">
        <v>1384</v>
      </c>
      <c r="K397" s="112" t="s">
        <v>102</v>
      </c>
      <c r="L397" s="112" t="s">
        <v>102</v>
      </c>
      <c r="M397" s="112" t="s">
        <v>1385</v>
      </c>
      <c r="O397" s="112" t="s">
        <v>105</v>
      </c>
      <c r="P397" s="112">
        <v>85.28</v>
      </c>
      <c r="Q397" s="112" t="s">
        <v>118</v>
      </c>
    </row>
    <row r="398" spans="1:17" hidden="1">
      <c r="A398" s="112" t="s">
        <v>1349</v>
      </c>
      <c r="B398" s="112" t="s">
        <v>1350</v>
      </c>
      <c r="C398" s="112" t="s">
        <v>421</v>
      </c>
      <c r="D398" s="112" t="s">
        <v>98</v>
      </c>
      <c r="E398" s="112">
        <v>2235232</v>
      </c>
      <c r="F398" s="112" t="s">
        <v>422</v>
      </c>
      <c r="G398" s="112" t="s">
        <v>1386</v>
      </c>
      <c r="H398" s="112" t="s">
        <v>1387</v>
      </c>
      <c r="K398" s="112" t="s">
        <v>102</v>
      </c>
      <c r="L398" s="112" t="s">
        <v>102</v>
      </c>
      <c r="M398" s="112" t="s">
        <v>1388</v>
      </c>
      <c r="O398" s="112" t="s">
        <v>105</v>
      </c>
      <c r="P398" s="112">
        <v>48.98</v>
      </c>
      <c r="Q398" s="112" t="s">
        <v>118</v>
      </c>
    </row>
    <row r="399" spans="1:17" hidden="1">
      <c r="A399" s="112" t="s">
        <v>1349</v>
      </c>
      <c r="B399" s="112" t="s">
        <v>1350</v>
      </c>
      <c r="C399" s="112" t="s">
        <v>421</v>
      </c>
      <c r="D399" s="112" t="s">
        <v>98</v>
      </c>
      <c r="E399" s="112">
        <v>2941151</v>
      </c>
      <c r="F399" s="112" t="s">
        <v>422</v>
      </c>
      <c r="G399" s="112" t="s">
        <v>1389</v>
      </c>
      <c r="H399" s="112" t="s">
        <v>1390</v>
      </c>
      <c r="K399" s="112" t="s">
        <v>102</v>
      </c>
      <c r="L399" s="112" t="s">
        <v>102</v>
      </c>
      <c r="M399" s="112" t="s">
        <v>1391</v>
      </c>
      <c r="O399" s="112" t="s">
        <v>105</v>
      </c>
      <c r="P399" s="112">
        <v>29.46</v>
      </c>
      <c r="Q399" s="112" t="s">
        <v>118</v>
      </c>
    </row>
    <row r="400" spans="1:17" hidden="1">
      <c r="A400" s="112" t="s">
        <v>1349</v>
      </c>
      <c r="B400" s="112" t="s">
        <v>1392</v>
      </c>
      <c r="C400" s="112" t="s">
        <v>421</v>
      </c>
      <c r="D400" s="112" t="s">
        <v>98</v>
      </c>
      <c r="E400" s="112">
        <v>2915056</v>
      </c>
      <c r="F400" s="112" t="s">
        <v>422</v>
      </c>
      <c r="G400" s="112" t="s">
        <v>1393</v>
      </c>
      <c r="H400" s="112" t="s">
        <v>1394</v>
      </c>
      <c r="K400" s="112" t="s">
        <v>102</v>
      </c>
      <c r="L400" s="112" t="s">
        <v>102</v>
      </c>
      <c r="M400" s="112" t="s">
        <v>1395</v>
      </c>
      <c r="O400" s="112" t="s">
        <v>105</v>
      </c>
      <c r="P400" s="112">
        <v>259.61</v>
      </c>
      <c r="Q400" s="112" t="s">
        <v>118</v>
      </c>
    </row>
    <row r="401" spans="1:17" hidden="1">
      <c r="A401" s="112" t="s">
        <v>1349</v>
      </c>
      <c r="B401" s="112" t="s">
        <v>1396</v>
      </c>
      <c r="C401" s="112" t="s">
        <v>421</v>
      </c>
      <c r="D401" s="112" t="s">
        <v>98</v>
      </c>
      <c r="E401" s="112">
        <v>2915320</v>
      </c>
      <c r="F401" s="112" t="s">
        <v>422</v>
      </c>
      <c r="G401" s="112" t="s">
        <v>1397</v>
      </c>
      <c r="H401" s="112" t="s">
        <v>1398</v>
      </c>
      <c r="K401" s="112" t="s">
        <v>102</v>
      </c>
      <c r="L401" s="112" t="s">
        <v>102</v>
      </c>
      <c r="M401" s="112" t="s">
        <v>1399</v>
      </c>
      <c r="O401" s="112" t="s">
        <v>105</v>
      </c>
      <c r="P401" s="112">
        <v>57.75</v>
      </c>
      <c r="Q401" s="112" t="s">
        <v>118</v>
      </c>
    </row>
    <row r="402" spans="1:17" hidden="1">
      <c r="A402" s="112" t="s">
        <v>1349</v>
      </c>
      <c r="B402" s="112" t="s">
        <v>1400</v>
      </c>
      <c r="C402" s="112" t="s">
        <v>421</v>
      </c>
      <c r="D402" s="112" t="s">
        <v>98</v>
      </c>
      <c r="E402" s="112">
        <v>2234995</v>
      </c>
      <c r="F402" s="112" t="s">
        <v>422</v>
      </c>
      <c r="G402" s="112" t="s">
        <v>1401</v>
      </c>
      <c r="H402" s="112" t="s">
        <v>1402</v>
      </c>
      <c r="K402" s="112" t="s">
        <v>102</v>
      </c>
      <c r="L402" s="112" t="s">
        <v>102</v>
      </c>
      <c r="M402" s="112" t="s">
        <v>1403</v>
      </c>
      <c r="O402" s="112" t="s">
        <v>105</v>
      </c>
      <c r="P402" s="112">
        <v>206</v>
      </c>
      <c r="Q402" s="112" t="s">
        <v>118</v>
      </c>
    </row>
    <row r="403" spans="1:17" hidden="1">
      <c r="A403" s="112" t="s">
        <v>1349</v>
      </c>
      <c r="B403" s="112" t="s">
        <v>1404</v>
      </c>
      <c r="C403" s="112" t="s">
        <v>421</v>
      </c>
      <c r="D403" s="112" t="s">
        <v>98</v>
      </c>
      <c r="E403" s="112">
        <v>7831463</v>
      </c>
      <c r="F403" s="112" t="s">
        <v>422</v>
      </c>
      <c r="G403" s="112" t="s">
        <v>1405</v>
      </c>
      <c r="H403" s="112" t="s">
        <v>1406</v>
      </c>
      <c r="K403" s="112" t="s">
        <v>102</v>
      </c>
      <c r="L403" s="112" t="s">
        <v>102</v>
      </c>
      <c r="M403" s="112" t="s">
        <v>1407</v>
      </c>
      <c r="O403" s="112" t="s">
        <v>105</v>
      </c>
      <c r="P403" s="112">
        <v>78</v>
      </c>
      <c r="Q403" s="112" t="s">
        <v>118</v>
      </c>
    </row>
    <row r="404" spans="1:17" hidden="1">
      <c r="A404" s="112" t="s">
        <v>1349</v>
      </c>
      <c r="B404" s="112" t="s">
        <v>1408</v>
      </c>
      <c r="C404" s="112" t="s">
        <v>421</v>
      </c>
      <c r="D404" s="112" t="s">
        <v>98</v>
      </c>
      <c r="E404" s="112">
        <v>1151269</v>
      </c>
      <c r="F404" s="112" t="s">
        <v>422</v>
      </c>
      <c r="G404" s="112" t="s">
        <v>1409</v>
      </c>
      <c r="H404" s="112" t="s">
        <v>1410</v>
      </c>
      <c r="K404" s="112" t="s">
        <v>102</v>
      </c>
      <c r="L404" s="112" t="s">
        <v>102</v>
      </c>
      <c r="M404" s="112" t="s">
        <v>1411</v>
      </c>
      <c r="O404" s="112" t="s">
        <v>105</v>
      </c>
      <c r="P404" s="112">
        <v>46.52</v>
      </c>
      <c r="Q404" s="112" t="s">
        <v>118</v>
      </c>
    </row>
    <row r="405" spans="1:17" hidden="1">
      <c r="A405" s="112" t="s">
        <v>1349</v>
      </c>
      <c r="B405" s="112" t="s">
        <v>1412</v>
      </c>
      <c r="C405" s="112" t="s">
        <v>421</v>
      </c>
      <c r="D405" s="112" t="s">
        <v>98</v>
      </c>
      <c r="E405" s="112">
        <v>9204686</v>
      </c>
      <c r="F405" s="112" t="s">
        <v>422</v>
      </c>
      <c r="G405" s="112" t="s">
        <v>1413</v>
      </c>
      <c r="H405" s="112" t="s">
        <v>1414</v>
      </c>
      <c r="K405" s="112" t="s">
        <v>102</v>
      </c>
      <c r="L405" s="112" t="s">
        <v>102</v>
      </c>
      <c r="M405" s="112" t="s">
        <v>1415</v>
      </c>
      <c r="O405" s="112" t="s">
        <v>105</v>
      </c>
      <c r="P405" s="112">
        <v>143.77000000000001</v>
      </c>
      <c r="Q405" s="112" t="s">
        <v>118</v>
      </c>
    </row>
    <row r="406" spans="1:17" hidden="1">
      <c r="A406" s="112" t="s">
        <v>1349</v>
      </c>
      <c r="B406" s="112" t="s">
        <v>1416</v>
      </c>
      <c r="C406" s="112" t="s">
        <v>222</v>
      </c>
      <c r="D406" s="112" t="s">
        <v>98</v>
      </c>
      <c r="E406" s="112">
        <v>3164227</v>
      </c>
      <c r="F406" s="112" t="s">
        <v>1417</v>
      </c>
      <c r="G406" s="112" t="s">
        <v>1418</v>
      </c>
      <c r="H406" s="112" t="s">
        <v>1419</v>
      </c>
      <c r="K406" s="112" t="s">
        <v>102</v>
      </c>
      <c r="L406" s="112" t="s">
        <v>102</v>
      </c>
      <c r="M406" s="112" t="s">
        <v>1420</v>
      </c>
      <c r="O406" s="112" t="s">
        <v>105</v>
      </c>
      <c r="P406" s="112">
        <v>29.81</v>
      </c>
      <c r="Q406" s="112" t="s">
        <v>118</v>
      </c>
    </row>
    <row r="407" spans="1:17" hidden="1">
      <c r="A407" s="112" t="s">
        <v>1349</v>
      </c>
      <c r="B407" s="112" t="s">
        <v>1416</v>
      </c>
      <c r="C407" s="112" t="s">
        <v>222</v>
      </c>
      <c r="D407" s="112" t="s">
        <v>98</v>
      </c>
      <c r="E407" s="112">
        <v>3164235</v>
      </c>
      <c r="F407" s="112" t="s">
        <v>1417</v>
      </c>
      <c r="G407" s="112" t="s">
        <v>1421</v>
      </c>
      <c r="H407" s="112" t="s">
        <v>1422</v>
      </c>
      <c r="K407" s="112" t="s">
        <v>102</v>
      </c>
      <c r="L407" s="112" t="s">
        <v>102</v>
      </c>
      <c r="M407" s="112" t="s">
        <v>1420</v>
      </c>
      <c r="O407" s="112" t="s">
        <v>105</v>
      </c>
      <c r="P407" s="112">
        <v>57.36</v>
      </c>
      <c r="Q407" s="112" t="s">
        <v>118</v>
      </c>
    </row>
    <row r="408" spans="1:17" hidden="1">
      <c r="A408" s="112" t="s">
        <v>1349</v>
      </c>
      <c r="B408" s="112" t="s">
        <v>1350</v>
      </c>
      <c r="C408" s="112" t="s">
        <v>1423</v>
      </c>
      <c r="D408" s="112" t="s">
        <v>98</v>
      </c>
      <c r="E408" s="112">
        <v>5941786</v>
      </c>
      <c r="F408" s="112" t="s">
        <v>1424</v>
      </c>
      <c r="G408" s="112" t="s">
        <v>1425</v>
      </c>
      <c r="H408" s="112" t="s">
        <v>1426</v>
      </c>
      <c r="K408" s="112" t="s">
        <v>102</v>
      </c>
      <c r="L408" s="112" t="s">
        <v>102</v>
      </c>
      <c r="M408" s="112" t="s">
        <v>1427</v>
      </c>
      <c r="O408" s="112" t="s">
        <v>105</v>
      </c>
      <c r="P408" s="112">
        <v>70.209999999999994</v>
      </c>
      <c r="Q408" s="112" t="s">
        <v>118</v>
      </c>
    </row>
    <row r="409" spans="1:17" hidden="1">
      <c r="A409" s="112" t="s">
        <v>1349</v>
      </c>
      <c r="B409" s="112" t="s">
        <v>1428</v>
      </c>
      <c r="C409" s="112" t="s">
        <v>1429</v>
      </c>
      <c r="D409" s="112" t="s">
        <v>98</v>
      </c>
      <c r="E409" s="112">
        <v>4102034</v>
      </c>
      <c r="F409" s="112" t="s">
        <v>1430</v>
      </c>
      <c r="G409" s="112" t="s">
        <v>1431</v>
      </c>
      <c r="H409" s="112" t="s">
        <v>1432</v>
      </c>
      <c r="K409" s="112" t="s">
        <v>102</v>
      </c>
      <c r="L409" s="112" t="s">
        <v>102</v>
      </c>
      <c r="M409" s="112" t="s">
        <v>1433</v>
      </c>
      <c r="O409" s="112" t="s">
        <v>105</v>
      </c>
      <c r="P409" s="112">
        <v>337.84</v>
      </c>
      <c r="Q409" s="112" t="s">
        <v>118</v>
      </c>
    </row>
    <row r="410" spans="1:17" hidden="1">
      <c r="A410" s="112" t="s">
        <v>1349</v>
      </c>
      <c r="B410" s="112" t="s">
        <v>1350</v>
      </c>
      <c r="C410" s="112" t="s">
        <v>1434</v>
      </c>
      <c r="D410" s="112" t="s">
        <v>98</v>
      </c>
      <c r="E410" s="112">
        <v>4431807</v>
      </c>
      <c r="F410" s="112" t="s">
        <v>793</v>
      </c>
      <c r="G410" s="112" t="s">
        <v>1435</v>
      </c>
      <c r="H410" s="112" t="s">
        <v>1436</v>
      </c>
      <c r="K410" s="112" t="s">
        <v>102</v>
      </c>
      <c r="L410" s="112" t="s">
        <v>102</v>
      </c>
      <c r="M410" s="112" t="s">
        <v>1437</v>
      </c>
      <c r="N410" s="112" t="s">
        <v>138</v>
      </c>
      <c r="O410" s="112" t="s">
        <v>105</v>
      </c>
      <c r="P410" s="112">
        <v>18.13</v>
      </c>
      <c r="Q410" s="112" t="s">
        <v>118</v>
      </c>
    </row>
    <row r="411" spans="1:17" hidden="1">
      <c r="A411" s="112" t="s">
        <v>1349</v>
      </c>
      <c r="B411" s="112" t="s">
        <v>1350</v>
      </c>
      <c r="C411" s="112" t="s">
        <v>1434</v>
      </c>
      <c r="D411" s="112" t="s">
        <v>98</v>
      </c>
      <c r="E411" s="112">
        <v>4431823</v>
      </c>
      <c r="F411" s="112" t="s">
        <v>1438</v>
      </c>
      <c r="G411" s="112" t="s">
        <v>1439</v>
      </c>
      <c r="H411" s="112" t="s">
        <v>1440</v>
      </c>
      <c r="K411" s="112" t="s">
        <v>102</v>
      </c>
      <c r="L411" s="112" t="s">
        <v>102</v>
      </c>
      <c r="M411" s="112" t="s">
        <v>1441</v>
      </c>
      <c r="N411" s="112" t="s">
        <v>138</v>
      </c>
      <c r="O411" s="112" t="s">
        <v>105</v>
      </c>
      <c r="P411" s="112">
        <v>44.79</v>
      </c>
      <c r="Q411" s="112" t="s">
        <v>118</v>
      </c>
    </row>
    <row r="412" spans="1:17" hidden="1">
      <c r="A412" s="112" t="s">
        <v>1349</v>
      </c>
      <c r="B412" s="112" t="s">
        <v>1350</v>
      </c>
      <c r="C412" s="112" t="s">
        <v>1434</v>
      </c>
      <c r="D412" s="112" t="s">
        <v>98</v>
      </c>
      <c r="E412" s="112">
        <v>4440693</v>
      </c>
      <c r="F412" s="112" t="s">
        <v>793</v>
      </c>
      <c r="G412" s="112" t="s">
        <v>1442</v>
      </c>
      <c r="H412" s="112" t="s">
        <v>1443</v>
      </c>
      <c r="K412" s="112" t="s">
        <v>102</v>
      </c>
      <c r="L412" s="112" t="s">
        <v>102</v>
      </c>
      <c r="M412" s="112" t="s">
        <v>1444</v>
      </c>
      <c r="N412" s="112" t="s">
        <v>138</v>
      </c>
      <c r="O412" s="112" t="s">
        <v>105</v>
      </c>
      <c r="P412" s="112">
        <v>35.76</v>
      </c>
      <c r="Q412" s="112" t="s">
        <v>118</v>
      </c>
    </row>
    <row r="413" spans="1:17" hidden="1">
      <c r="A413" s="112" t="s">
        <v>1349</v>
      </c>
      <c r="B413" s="112" t="s">
        <v>1350</v>
      </c>
      <c r="C413" s="112" t="s">
        <v>1434</v>
      </c>
      <c r="D413" s="112" t="s">
        <v>98</v>
      </c>
      <c r="E413" s="112">
        <v>68460</v>
      </c>
      <c r="F413" s="112" t="s">
        <v>139</v>
      </c>
      <c r="G413" s="112" t="s">
        <v>1445</v>
      </c>
      <c r="H413" s="112" t="s">
        <v>1446</v>
      </c>
      <c r="K413" s="112" t="s">
        <v>102</v>
      </c>
      <c r="L413" s="112" t="s">
        <v>102</v>
      </c>
      <c r="M413" s="112" t="s">
        <v>1447</v>
      </c>
      <c r="O413" s="112" t="s">
        <v>105</v>
      </c>
      <c r="P413" s="112">
        <v>160.56</v>
      </c>
      <c r="Q413" s="112" t="s">
        <v>118</v>
      </c>
    </row>
    <row r="414" spans="1:17" hidden="1">
      <c r="A414" s="112" t="s">
        <v>1349</v>
      </c>
      <c r="B414" s="112" t="s">
        <v>1448</v>
      </c>
      <c r="C414" s="112" t="s">
        <v>238</v>
      </c>
      <c r="D414" s="112" t="s">
        <v>98</v>
      </c>
      <c r="E414" s="112">
        <v>2640100</v>
      </c>
      <c r="F414" s="112" t="s">
        <v>239</v>
      </c>
      <c r="G414" s="112" t="s">
        <v>1449</v>
      </c>
      <c r="H414" s="112" t="s">
        <v>1450</v>
      </c>
      <c r="I414" s="112" t="s">
        <v>131</v>
      </c>
      <c r="J414" s="112" t="s">
        <v>131</v>
      </c>
      <c r="K414" s="112" t="s">
        <v>102</v>
      </c>
      <c r="L414" s="112" t="s">
        <v>102</v>
      </c>
      <c r="M414" s="112" t="s">
        <v>1451</v>
      </c>
      <c r="O414" s="112" t="s">
        <v>105</v>
      </c>
      <c r="P414" s="112">
        <v>1224.26</v>
      </c>
      <c r="Q414" s="112" t="s">
        <v>118</v>
      </c>
    </row>
    <row r="415" spans="1:17" hidden="1">
      <c r="A415" s="112" t="s">
        <v>1349</v>
      </c>
      <c r="B415" s="112" t="s">
        <v>1452</v>
      </c>
      <c r="C415" s="112" t="s">
        <v>1453</v>
      </c>
      <c r="D415" s="112" t="s">
        <v>98</v>
      </c>
      <c r="E415" s="112">
        <v>2025464</v>
      </c>
      <c r="F415" s="112" t="s">
        <v>1454</v>
      </c>
      <c r="G415" s="112" t="s">
        <v>1455</v>
      </c>
      <c r="H415" s="112" t="s">
        <v>1456</v>
      </c>
      <c r="K415" s="112" t="s">
        <v>102</v>
      </c>
      <c r="L415" s="112" t="s">
        <v>102</v>
      </c>
      <c r="M415" s="112" t="s">
        <v>244</v>
      </c>
      <c r="O415" s="112" t="s">
        <v>105</v>
      </c>
      <c r="P415" s="112">
        <v>329.42</v>
      </c>
      <c r="Q415" s="112" t="s">
        <v>118</v>
      </c>
    </row>
    <row r="416" spans="1:17" hidden="1">
      <c r="A416" s="112" t="s">
        <v>1349</v>
      </c>
      <c r="B416" s="112" t="s">
        <v>1457</v>
      </c>
      <c r="C416" s="112" t="s">
        <v>1453</v>
      </c>
      <c r="D416" s="112" t="s">
        <v>98</v>
      </c>
      <c r="E416" s="112">
        <v>2256048</v>
      </c>
      <c r="F416" s="112" t="s">
        <v>1454</v>
      </c>
      <c r="G416" s="112" t="s">
        <v>1458</v>
      </c>
      <c r="H416" s="112" t="s">
        <v>1459</v>
      </c>
      <c r="K416" s="112" t="s">
        <v>102</v>
      </c>
      <c r="L416" s="112" t="s">
        <v>102</v>
      </c>
      <c r="M416" s="112" t="s">
        <v>249</v>
      </c>
      <c r="O416" s="112" t="s">
        <v>105</v>
      </c>
      <c r="P416" s="112">
        <v>101.04</v>
      </c>
      <c r="Q416" s="112" t="s">
        <v>118</v>
      </c>
    </row>
    <row r="417" spans="1:17" hidden="1">
      <c r="A417" s="112" t="s">
        <v>1349</v>
      </c>
      <c r="B417" s="112" t="s">
        <v>1365</v>
      </c>
      <c r="C417" s="112" t="s">
        <v>1453</v>
      </c>
      <c r="D417" s="112" t="s">
        <v>98</v>
      </c>
      <c r="E417" s="112">
        <v>2900728</v>
      </c>
      <c r="F417" s="112" t="s">
        <v>1454</v>
      </c>
      <c r="G417" s="112" t="s">
        <v>1460</v>
      </c>
      <c r="H417" s="112" t="s">
        <v>1461</v>
      </c>
      <c r="K417" s="112" t="s">
        <v>102</v>
      </c>
      <c r="L417" s="112" t="s">
        <v>102</v>
      </c>
      <c r="M417" s="112" t="s">
        <v>249</v>
      </c>
      <c r="O417" s="112" t="s">
        <v>105</v>
      </c>
      <c r="P417" s="112">
        <v>51.02</v>
      </c>
      <c r="Q417" s="112" t="s">
        <v>118</v>
      </c>
    </row>
    <row r="418" spans="1:17" hidden="1">
      <c r="A418" s="112" t="s">
        <v>1349</v>
      </c>
      <c r="B418" s="112" t="s">
        <v>1365</v>
      </c>
      <c r="C418" s="112" t="s">
        <v>1453</v>
      </c>
      <c r="D418" s="112" t="s">
        <v>98</v>
      </c>
      <c r="E418" s="112">
        <v>2255891</v>
      </c>
      <c r="F418" s="112" t="s">
        <v>1454</v>
      </c>
      <c r="G418" s="112" t="s">
        <v>1462</v>
      </c>
      <c r="H418" s="112" t="s">
        <v>1463</v>
      </c>
      <c r="K418" s="112" t="s">
        <v>102</v>
      </c>
      <c r="L418" s="112" t="s">
        <v>102</v>
      </c>
      <c r="M418" s="112" t="s">
        <v>1464</v>
      </c>
      <c r="O418" s="112" t="s">
        <v>105</v>
      </c>
      <c r="P418" s="112">
        <v>285.22000000000003</v>
      </c>
      <c r="Q418" s="112" t="s">
        <v>118</v>
      </c>
    </row>
    <row r="419" spans="1:17" hidden="1">
      <c r="A419" s="112" t="s">
        <v>1349</v>
      </c>
      <c r="B419" s="112" t="s">
        <v>1365</v>
      </c>
      <c r="C419" s="112" t="s">
        <v>1453</v>
      </c>
      <c r="D419" s="112" t="s">
        <v>98</v>
      </c>
      <c r="E419" s="112">
        <v>2894335</v>
      </c>
      <c r="F419" s="112" t="s">
        <v>1454</v>
      </c>
      <c r="G419" s="112" t="s">
        <v>1465</v>
      </c>
      <c r="H419" s="112" t="s">
        <v>1466</v>
      </c>
      <c r="K419" s="112" t="s">
        <v>102</v>
      </c>
      <c r="L419" s="112" t="s">
        <v>102</v>
      </c>
      <c r="M419" s="112" t="s">
        <v>249</v>
      </c>
      <c r="O419" s="112" t="s">
        <v>105</v>
      </c>
      <c r="P419" s="112">
        <v>312.33999999999997</v>
      </c>
      <c r="Q419" s="112" t="s">
        <v>118</v>
      </c>
    </row>
    <row r="420" spans="1:17" hidden="1">
      <c r="A420" s="112" t="s">
        <v>1349</v>
      </c>
      <c r="B420" s="112" t="s">
        <v>1355</v>
      </c>
      <c r="C420" s="112" t="s">
        <v>1453</v>
      </c>
      <c r="D420" s="112" t="s">
        <v>98</v>
      </c>
      <c r="E420" s="112">
        <v>2901973</v>
      </c>
      <c r="F420" s="112" t="s">
        <v>1454</v>
      </c>
      <c r="G420" s="112" t="s">
        <v>1467</v>
      </c>
      <c r="H420" s="112" t="s">
        <v>1468</v>
      </c>
      <c r="K420" s="112" t="s">
        <v>102</v>
      </c>
      <c r="L420" s="112" t="s">
        <v>102</v>
      </c>
      <c r="M420" s="112" t="s">
        <v>1370</v>
      </c>
      <c r="O420" s="112" t="s">
        <v>105</v>
      </c>
      <c r="P420" s="112">
        <v>1191.8499999999999</v>
      </c>
      <c r="Q420" s="112" t="s">
        <v>118</v>
      </c>
    </row>
    <row r="421" spans="1:17" hidden="1">
      <c r="A421" s="112" t="s">
        <v>1349</v>
      </c>
      <c r="B421" s="112" t="s">
        <v>1469</v>
      </c>
      <c r="C421" s="112" t="s">
        <v>1470</v>
      </c>
      <c r="D421" s="112" t="s">
        <v>98</v>
      </c>
      <c r="E421" s="112">
        <v>4573313</v>
      </c>
      <c r="F421" s="112" t="s">
        <v>1471</v>
      </c>
      <c r="G421" s="112" t="s">
        <v>1472</v>
      </c>
      <c r="H421" s="112" t="s">
        <v>1473</v>
      </c>
      <c r="K421" s="112" t="s">
        <v>102</v>
      </c>
      <c r="L421" s="112" t="s">
        <v>102</v>
      </c>
      <c r="M421" s="112" t="s">
        <v>313</v>
      </c>
      <c r="N421" s="112" t="s">
        <v>138</v>
      </c>
      <c r="O421" s="112" t="s">
        <v>105</v>
      </c>
      <c r="P421" s="112">
        <v>231.66</v>
      </c>
      <c r="Q421" s="112" t="s">
        <v>118</v>
      </c>
    </row>
    <row r="422" spans="1:17" hidden="1">
      <c r="A422" s="112" t="s">
        <v>1349</v>
      </c>
      <c r="B422" s="112" t="s">
        <v>1365</v>
      </c>
      <c r="C422" s="112" t="s">
        <v>246</v>
      </c>
      <c r="D422" s="112" t="s">
        <v>98</v>
      </c>
      <c r="E422" s="112">
        <v>7912753</v>
      </c>
      <c r="F422" s="112" t="s">
        <v>1474</v>
      </c>
      <c r="G422" s="112" t="s">
        <v>1475</v>
      </c>
      <c r="H422" s="112" t="s">
        <v>1476</v>
      </c>
      <c r="K422" s="112" t="s">
        <v>102</v>
      </c>
      <c r="L422" s="112" t="s">
        <v>102</v>
      </c>
      <c r="M422" s="112" t="s">
        <v>1477</v>
      </c>
      <c r="O422" s="112" t="s">
        <v>105</v>
      </c>
      <c r="P422" s="112">
        <v>34.54</v>
      </c>
      <c r="Q422" s="112" t="s">
        <v>118</v>
      </c>
    </row>
    <row r="423" spans="1:17" hidden="1">
      <c r="A423" s="112" t="s">
        <v>1349</v>
      </c>
      <c r="B423" s="112" t="s">
        <v>1365</v>
      </c>
      <c r="C423" s="112" t="s">
        <v>246</v>
      </c>
      <c r="D423" s="112" t="s">
        <v>98</v>
      </c>
      <c r="E423" s="112">
        <v>7691787</v>
      </c>
      <c r="F423" s="112" t="s">
        <v>1478</v>
      </c>
      <c r="G423" s="112" t="s">
        <v>1479</v>
      </c>
      <c r="H423" s="112" t="s">
        <v>1480</v>
      </c>
      <c r="K423" s="112" t="s">
        <v>102</v>
      </c>
      <c r="L423" s="112" t="s">
        <v>102</v>
      </c>
      <c r="M423" s="112" t="s">
        <v>1481</v>
      </c>
      <c r="O423" s="112" t="s">
        <v>105</v>
      </c>
      <c r="P423" s="112">
        <v>910.94</v>
      </c>
      <c r="Q423" s="112" t="s">
        <v>118</v>
      </c>
    </row>
    <row r="424" spans="1:17" hidden="1">
      <c r="A424" s="112" t="s">
        <v>1349</v>
      </c>
      <c r="B424" s="112" t="s">
        <v>1404</v>
      </c>
      <c r="C424" s="112" t="s">
        <v>246</v>
      </c>
      <c r="D424" s="112" t="s">
        <v>98</v>
      </c>
      <c r="E424" s="112">
        <v>2255156</v>
      </c>
      <c r="F424" s="112" t="s">
        <v>1482</v>
      </c>
      <c r="G424" s="112" t="s">
        <v>1483</v>
      </c>
      <c r="H424" s="112" t="s">
        <v>1484</v>
      </c>
      <c r="K424" s="112" t="s">
        <v>102</v>
      </c>
      <c r="L424" s="112" t="s">
        <v>102</v>
      </c>
      <c r="M424" s="112" t="s">
        <v>1485</v>
      </c>
      <c r="N424" s="112" t="s">
        <v>138</v>
      </c>
      <c r="O424" s="112" t="s">
        <v>105</v>
      </c>
      <c r="P424" s="112">
        <v>465.41</v>
      </c>
      <c r="Q424" s="112" t="s">
        <v>118</v>
      </c>
    </row>
    <row r="425" spans="1:17" hidden="1">
      <c r="A425" s="112" t="s">
        <v>1349</v>
      </c>
      <c r="B425" s="112" t="s">
        <v>1404</v>
      </c>
      <c r="C425" s="112" t="s">
        <v>246</v>
      </c>
      <c r="D425" s="112" t="s">
        <v>98</v>
      </c>
      <c r="E425" s="112">
        <v>3843883</v>
      </c>
      <c r="F425" s="112" t="s">
        <v>1486</v>
      </c>
      <c r="G425" s="112" t="s">
        <v>1487</v>
      </c>
      <c r="H425" s="112" t="s">
        <v>1488</v>
      </c>
      <c r="K425" s="112" t="s">
        <v>102</v>
      </c>
      <c r="L425" s="112" t="s">
        <v>102</v>
      </c>
      <c r="M425" s="112" t="s">
        <v>1489</v>
      </c>
      <c r="N425" s="112" t="s">
        <v>138</v>
      </c>
      <c r="O425" s="112" t="s">
        <v>105</v>
      </c>
      <c r="P425" s="112">
        <v>44.3</v>
      </c>
      <c r="Q425" s="112" t="s">
        <v>118</v>
      </c>
    </row>
    <row r="426" spans="1:17" hidden="1">
      <c r="A426" s="112" t="s">
        <v>1349</v>
      </c>
      <c r="B426" s="112" t="s">
        <v>1428</v>
      </c>
      <c r="C426" s="112" t="s">
        <v>246</v>
      </c>
      <c r="D426" s="112" t="s">
        <v>98</v>
      </c>
      <c r="E426" s="112">
        <v>942110</v>
      </c>
      <c r="F426" s="112" t="s">
        <v>1490</v>
      </c>
      <c r="G426" s="112" t="s">
        <v>1491</v>
      </c>
      <c r="H426" s="112" t="s">
        <v>1492</v>
      </c>
      <c r="K426" s="112" t="s">
        <v>102</v>
      </c>
      <c r="L426" s="112" t="s">
        <v>102</v>
      </c>
      <c r="M426" s="112" t="s">
        <v>1370</v>
      </c>
      <c r="O426" s="112" t="s">
        <v>105</v>
      </c>
      <c r="P426" s="112">
        <v>297.83999999999997</v>
      </c>
      <c r="Q426" s="112" t="s">
        <v>118</v>
      </c>
    </row>
    <row r="427" spans="1:17" hidden="1">
      <c r="A427" s="112" t="s">
        <v>1349</v>
      </c>
      <c r="B427" s="112" t="s">
        <v>1365</v>
      </c>
      <c r="C427" s="112" t="s">
        <v>246</v>
      </c>
      <c r="D427" s="112" t="s">
        <v>98</v>
      </c>
      <c r="E427" s="112">
        <v>408955</v>
      </c>
      <c r="F427" s="112" t="s">
        <v>1478</v>
      </c>
      <c r="G427" s="112" t="s">
        <v>1493</v>
      </c>
      <c r="H427" s="112" t="s">
        <v>1494</v>
      </c>
      <c r="K427" s="112" t="s">
        <v>102</v>
      </c>
      <c r="L427" s="112" t="s">
        <v>102</v>
      </c>
      <c r="M427" s="112" t="s">
        <v>249</v>
      </c>
      <c r="O427" s="112" t="s">
        <v>105</v>
      </c>
      <c r="P427" s="112">
        <v>90.32</v>
      </c>
      <c r="Q427" s="112" t="s">
        <v>118</v>
      </c>
    </row>
    <row r="428" spans="1:17" hidden="1">
      <c r="A428" s="112" t="s">
        <v>1349</v>
      </c>
      <c r="B428" s="112" t="s">
        <v>1361</v>
      </c>
      <c r="C428" s="112" t="s">
        <v>246</v>
      </c>
      <c r="D428" s="112" t="s">
        <v>98</v>
      </c>
      <c r="E428" s="112">
        <v>409037</v>
      </c>
      <c r="F428" s="112" t="s">
        <v>1478</v>
      </c>
      <c r="G428" s="112" t="s">
        <v>1495</v>
      </c>
      <c r="H428" s="112" t="s">
        <v>1496</v>
      </c>
      <c r="K428" s="112" t="s">
        <v>102</v>
      </c>
      <c r="L428" s="112" t="s">
        <v>102</v>
      </c>
      <c r="M428" s="112" t="s">
        <v>249</v>
      </c>
      <c r="O428" s="112" t="s">
        <v>105</v>
      </c>
      <c r="P428" s="112">
        <v>40.24</v>
      </c>
      <c r="Q428" s="112" t="s">
        <v>118</v>
      </c>
    </row>
    <row r="429" spans="1:17" hidden="1">
      <c r="A429" s="112" t="s">
        <v>1349</v>
      </c>
      <c r="B429" s="112" t="s">
        <v>1497</v>
      </c>
      <c r="C429" s="112" t="s">
        <v>246</v>
      </c>
      <c r="D429" s="112" t="s">
        <v>98</v>
      </c>
      <c r="E429" s="112">
        <v>634636</v>
      </c>
      <c r="F429" s="112" t="s">
        <v>1478</v>
      </c>
      <c r="G429" s="112" t="s">
        <v>1498</v>
      </c>
      <c r="H429" s="112" t="s">
        <v>1499</v>
      </c>
      <c r="K429" s="112" t="s">
        <v>102</v>
      </c>
      <c r="L429" s="112" t="s">
        <v>102</v>
      </c>
      <c r="M429" s="112" t="s">
        <v>1500</v>
      </c>
      <c r="O429" s="112" t="s">
        <v>105</v>
      </c>
      <c r="P429" s="112">
        <v>77.22</v>
      </c>
      <c r="Q429" s="112" t="s">
        <v>118</v>
      </c>
    </row>
    <row r="430" spans="1:17" hidden="1">
      <c r="A430" s="112" t="s">
        <v>1349</v>
      </c>
      <c r="B430" s="112" t="s">
        <v>1448</v>
      </c>
      <c r="C430" s="112" t="s">
        <v>246</v>
      </c>
      <c r="D430" s="112" t="s">
        <v>98</v>
      </c>
      <c r="E430" s="112">
        <v>4907806</v>
      </c>
      <c r="F430" s="112" t="s">
        <v>1501</v>
      </c>
      <c r="G430" s="112" t="s">
        <v>1502</v>
      </c>
      <c r="H430" s="112" t="s">
        <v>1503</v>
      </c>
      <c r="K430" s="112" t="s">
        <v>102</v>
      </c>
      <c r="L430" s="112" t="s">
        <v>102</v>
      </c>
      <c r="M430" s="112" t="s">
        <v>1504</v>
      </c>
      <c r="N430" s="112" t="s">
        <v>138</v>
      </c>
      <c r="O430" s="112" t="s">
        <v>105</v>
      </c>
      <c r="P430" s="112">
        <v>60.78</v>
      </c>
      <c r="Q430" s="112" t="s">
        <v>118</v>
      </c>
    </row>
    <row r="431" spans="1:17" hidden="1">
      <c r="A431" s="112" t="s">
        <v>1349</v>
      </c>
      <c r="B431" s="112" t="s">
        <v>1448</v>
      </c>
      <c r="C431" s="112" t="s">
        <v>246</v>
      </c>
      <c r="D431" s="112" t="s">
        <v>98</v>
      </c>
      <c r="E431" s="112">
        <v>5312384</v>
      </c>
      <c r="F431" s="112" t="s">
        <v>1490</v>
      </c>
      <c r="G431" s="112" t="s">
        <v>1505</v>
      </c>
      <c r="H431" s="112" t="s">
        <v>1506</v>
      </c>
      <c r="K431" s="112" t="s">
        <v>102</v>
      </c>
      <c r="L431" s="112" t="s">
        <v>102</v>
      </c>
      <c r="M431" s="112" t="s">
        <v>1507</v>
      </c>
      <c r="O431" s="112" t="s">
        <v>105</v>
      </c>
      <c r="P431" s="112">
        <v>42.27</v>
      </c>
      <c r="Q431" s="112" t="s">
        <v>118</v>
      </c>
    </row>
    <row r="432" spans="1:17" hidden="1">
      <c r="A432" s="112" t="s">
        <v>1349</v>
      </c>
      <c r="B432" s="112" t="s">
        <v>1448</v>
      </c>
      <c r="C432" s="112" t="s">
        <v>1508</v>
      </c>
      <c r="D432" s="112" t="s">
        <v>98</v>
      </c>
      <c r="E432" s="112">
        <v>3020916</v>
      </c>
      <c r="F432" s="112" t="s">
        <v>1509</v>
      </c>
      <c r="G432" s="112" t="s">
        <v>1510</v>
      </c>
      <c r="H432" s="112" t="s">
        <v>1511</v>
      </c>
      <c r="K432" s="112" t="s">
        <v>102</v>
      </c>
      <c r="L432" s="112" t="s">
        <v>102</v>
      </c>
      <c r="M432" s="112" t="s">
        <v>1370</v>
      </c>
      <c r="N432" s="112" t="s">
        <v>138</v>
      </c>
      <c r="O432" s="112" t="s">
        <v>105</v>
      </c>
      <c r="P432" s="112">
        <v>1237.4000000000001</v>
      </c>
      <c r="Q432" s="112" t="s">
        <v>118</v>
      </c>
    </row>
    <row r="433" spans="1:18" hidden="1">
      <c r="A433" s="113" t="s">
        <v>1512</v>
      </c>
      <c r="B433" s="113" t="s">
        <v>1513</v>
      </c>
      <c r="C433" s="113" t="s">
        <v>1514</v>
      </c>
      <c r="D433" s="113" t="s">
        <v>98</v>
      </c>
      <c r="E433" s="113">
        <v>8662835</v>
      </c>
      <c r="F433" s="113" t="s">
        <v>1515</v>
      </c>
      <c r="G433" s="113" t="s">
        <v>1516</v>
      </c>
      <c r="H433" s="113" t="s">
        <v>1517</v>
      </c>
      <c r="I433" s="113"/>
      <c r="J433" s="113"/>
      <c r="K433" s="113" t="s">
        <v>756</v>
      </c>
      <c r="L433" s="113" t="s">
        <v>102</v>
      </c>
      <c r="M433" s="113" t="s">
        <v>1518</v>
      </c>
      <c r="N433" s="113"/>
      <c r="O433" s="113" t="s">
        <v>105</v>
      </c>
      <c r="P433" s="113">
        <v>163.74</v>
      </c>
      <c r="Q433" s="112" t="s">
        <v>118</v>
      </c>
      <c r="R433" s="113">
        <v>163.74</v>
      </c>
    </row>
    <row r="434" spans="1:18" hidden="1">
      <c r="A434" s="112" t="s">
        <v>1512</v>
      </c>
      <c r="B434" s="112" t="s">
        <v>1519</v>
      </c>
      <c r="C434" s="112" t="s">
        <v>1520</v>
      </c>
      <c r="D434" s="112" t="s">
        <v>98</v>
      </c>
      <c r="E434" s="112">
        <v>5286046</v>
      </c>
      <c r="F434" s="112" t="s">
        <v>1521</v>
      </c>
      <c r="G434" s="112" t="s">
        <v>1522</v>
      </c>
      <c r="K434" s="112" t="s">
        <v>102</v>
      </c>
      <c r="L434" s="112" t="s">
        <v>102</v>
      </c>
      <c r="M434" s="112" t="s">
        <v>1523</v>
      </c>
      <c r="N434" s="112" t="s">
        <v>138</v>
      </c>
      <c r="O434" s="112" t="s">
        <v>1524</v>
      </c>
      <c r="P434" s="112">
        <v>129.54</v>
      </c>
      <c r="Q434" s="112" t="s">
        <v>118</v>
      </c>
    </row>
    <row r="435" spans="1:18" hidden="1">
      <c r="A435" s="112" t="s">
        <v>1512</v>
      </c>
      <c r="B435" s="112" t="s">
        <v>1519</v>
      </c>
      <c r="C435" s="112" t="s">
        <v>1520</v>
      </c>
      <c r="D435" s="112" t="s">
        <v>98</v>
      </c>
      <c r="E435" s="112">
        <v>5286020</v>
      </c>
      <c r="F435" s="112" t="s">
        <v>1525</v>
      </c>
      <c r="G435" s="112" t="s">
        <v>1526</v>
      </c>
      <c r="H435" s="112" t="s">
        <v>1527</v>
      </c>
      <c r="K435" s="112" t="s">
        <v>102</v>
      </c>
      <c r="L435" s="112" t="s">
        <v>102</v>
      </c>
      <c r="M435" s="112" t="s">
        <v>1528</v>
      </c>
      <c r="N435" s="112" t="s">
        <v>138</v>
      </c>
      <c r="O435" s="112" t="s">
        <v>105</v>
      </c>
      <c r="P435" s="112">
        <v>129.54</v>
      </c>
      <c r="Q435" s="112" t="s">
        <v>118</v>
      </c>
    </row>
    <row r="436" spans="1:18" hidden="1">
      <c r="A436" s="112" t="s">
        <v>1512</v>
      </c>
      <c r="B436" s="112" t="s">
        <v>1519</v>
      </c>
      <c r="C436" s="112" t="s">
        <v>1520</v>
      </c>
      <c r="D436" s="112" t="s">
        <v>98</v>
      </c>
      <c r="E436" s="112">
        <v>5286004</v>
      </c>
      <c r="F436" s="112" t="s">
        <v>1525</v>
      </c>
      <c r="G436" s="112" t="s">
        <v>1529</v>
      </c>
      <c r="H436" s="112" t="s">
        <v>1530</v>
      </c>
      <c r="K436" s="112" t="s">
        <v>102</v>
      </c>
      <c r="L436" s="112" t="s">
        <v>102</v>
      </c>
      <c r="M436" s="112" t="s">
        <v>1531</v>
      </c>
      <c r="N436" s="112" t="s">
        <v>138</v>
      </c>
      <c r="O436" s="112" t="s">
        <v>105</v>
      </c>
      <c r="P436" s="112">
        <v>64.77</v>
      </c>
      <c r="Q436" s="112" t="s">
        <v>118</v>
      </c>
    </row>
    <row r="437" spans="1:18" hidden="1">
      <c r="A437" s="112" t="s">
        <v>1512</v>
      </c>
      <c r="B437" s="112" t="s">
        <v>1519</v>
      </c>
      <c r="C437" s="112" t="s">
        <v>1520</v>
      </c>
      <c r="D437" s="112" t="s">
        <v>98</v>
      </c>
      <c r="E437" s="112">
        <v>4364347</v>
      </c>
      <c r="F437" s="112" t="s">
        <v>1525</v>
      </c>
      <c r="G437" s="112" t="s">
        <v>1532</v>
      </c>
      <c r="H437" s="112" t="s">
        <v>1533</v>
      </c>
      <c r="K437" s="112" t="s">
        <v>102</v>
      </c>
      <c r="L437" s="112" t="s">
        <v>102</v>
      </c>
      <c r="M437" s="112" t="s">
        <v>1534</v>
      </c>
      <c r="N437" s="112" t="s">
        <v>138</v>
      </c>
      <c r="O437" s="112" t="s">
        <v>105</v>
      </c>
      <c r="P437" s="112">
        <v>453.39</v>
      </c>
      <c r="Q437" s="112" t="s">
        <v>118</v>
      </c>
    </row>
    <row r="438" spans="1:18" hidden="1">
      <c r="A438" s="112" t="s">
        <v>1512</v>
      </c>
      <c r="B438" s="112" t="s">
        <v>1519</v>
      </c>
      <c r="C438" s="112" t="s">
        <v>1520</v>
      </c>
      <c r="D438" s="112" t="s">
        <v>98</v>
      </c>
      <c r="E438" s="112">
        <v>4364335</v>
      </c>
      <c r="F438" s="112" t="s">
        <v>1525</v>
      </c>
      <c r="G438" s="112" t="s">
        <v>1535</v>
      </c>
      <c r="H438" s="112" t="s">
        <v>1536</v>
      </c>
      <c r="K438" s="112" t="s">
        <v>102</v>
      </c>
      <c r="L438" s="112" t="s">
        <v>102</v>
      </c>
      <c r="M438" s="112" t="s">
        <v>1537</v>
      </c>
      <c r="N438" s="112" t="s">
        <v>138</v>
      </c>
      <c r="O438" s="112" t="s">
        <v>105</v>
      </c>
      <c r="P438" s="112">
        <v>144.81</v>
      </c>
      <c r="Q438" s="112" t="s">
        <v>118</v>
      </c>
    </row>
    <row r="439" spans="1:18" hidden="1">
      <c r="A439" s="112" t="s">
        <v>1512</v>
      </c>
      <c r="B439" s="112" t="s">
        <v>1538</v>
      </c>
      <c r="C439" s="112" t="s">
        <v>1539</v>
      </c>
      <c r="D439" s="112" t="s">
        <v>98</v>
      </c>
      <c r="E439" s="112">
        <v>4659435</v>
      </c>
      <c r="F439" s="112" t="s">
        <v>1540</v>
      </c>
      <c r="G439" s="112" t="s">
        <v>1541</v>
      </c>
      <c r="H439" s="112" t="s">
        <v>1542</v>
      </c>
      <c r="K439" s="112" t="s">
        <v>102</v>
      </c>
      <c r="L439" s="112" t="s">
        <v>102</v>
      </c>
      <c r="M439" s="112" t="s">
        <v>1543</v>
      </c>
      <c r="N439" s="112" t="s">
        <v>138</v>
      </c>
      <c r="O439" s="112" t="s">
        <v>105</v>
      </c>
      <c r="P439" s="112">
        <v>224.7</v>
      </c>
      <c r="Q439" s="112" t="s">
        <v>118</v>
      </c>
    </row>
    <row r="440" spans="1:18" hidden="1">
      <c r="A440" s="112" t="s">
        <v>1512</v>
      </c>
      <c r="B440" s="112" t="s">
        <v>1519</v>
      </c>
      <c r="C440" s="112" t="s">
        <v>1544</v>
      </c>
      <c r="D440" s="112" t="s">
        <v>98</v>
      </c>
      <c r="E440" s="112">
        <v>2209369</v>
      </c>
      <c r="F440" s="112" t="s">
        <v>1545</v>
      </c>
      <c r="G440" s="112" t="s">
        <v>1546</v>
      </c>
      <c r="H440" s="112" t="s">
        <v>1547</v>
      </c>
      <c r="K440" s="112" t="s">
        <v>102</v>
      </c>
      <c r="L440" s="112" t="s">
        <v>102</v>
      </c>
      <c r="M440" s="112" t="s">
        <v>1548</v>
      </c>
      <c r="O440" s="112" t="s">
        <v>105</v>
      </c>
      <c r="P440" s="112">
        <v>17.239999999999998</v>
      </c>
      <c r="Q440" s="112" t="s">
        <v>118</v>
      </c>
    </row>
    <row r="441" spans="1:18" hidden="1">
      <c r="A441" s="112" t="s">
        <v>1512</v>
      </c>
      <c r="B441" s="112" t="s">
        <v>1519</v>
      </c>
      <c r="C441" s="112" t="s">
        <v>1544</v>
      </c>
      <c r="D441" s="112" t="s">
        <v>98</v>
      </c>
      <c r="E441" s="112">
        <v>1464421</v>
      </c>
      <c r="F441" s="112" t="s">
        <v>1549</v>
      </c>
      <c r="G441" s="112" t="s">
        <v>1550</v>
      </c>
      <c r="H441" s="112" t="s">
        <v>1551</v>
      </c>
      <c r="K441" s="112" t="s">
        <v>102</v>
      </c>
      <c r="L441" s="112" t="s">
        <v>102</v>
      </c>
      <c r="M441" s="112" t="s">
        <v>1552</v>
      </c>
      <c r="O441" s="112" t="s">
        <v>105</v>
      </c>
      <c r="P441" s="112">
        <v>20.27</v>
      </c>
      <c r="Q441" s="112" t="s">
        <v>118</v>
      </c>
    </row>
    <row r="442" spans="1:18" hidden="1">
      <c r="A442" s="112" t="s">
        <v>1512</v>
      </c>
      <c r="B442" s="112" t="s">
        <v>1519</v>
      </c>
      <c r="C442" s="112" t="s">
        <v>1544</v>
      </c>
      <c r="D442" s="112" t="s">
        <v>98</v>
      </c>
      <c r="E442" s="112">
        <v>3444140</v>
      </c>
      <c r="F442" s="112" t="s">
        <v>1553</v>
      </c>
      <c r="G442" s="112" t="s">
        <v>1554</v>
      </c>
      <c r="H442" s="112" t="s">
        <v>1555</v>
      </c>
      <c r="K442" s="112" t="s">
        <v>102</v>
      </c>
      <c r="L442" s="112" t="s">
        <v>102</v>
      </c>
      <c r="M442" s="112" t="s">
        <v>1556</v>
      </c>
      <c r="O442" s="112" t="s">
        <v>1524</v>
      </c>
      <c r="P442" s="112">
        <v>20.27</v>
      </c>
      <c r="Q442" s="112" t="s">
        <v>118</v>
      </c>
    </row>
    <row r="443" spans="1:18" hidden="1">
      <c r="A443" s="112" t="s">
        <v>1512</v>
      </c>
      <c r="B443" s="112" t="s">
        <v>1557</v>
      </c>
      <c r="C443" s="112" t="s">
        <v>1558</v>
      </c>
      <c r="D443" s="112" t="s">
        <v>98</v>
      </c>
      <c r="E443" s="112">
        <v>3026766</v>
      </c>
      <c r="F443" s="112" t="s">
        <v>139</v>
      </c>
      <c r="G443" s="112" t="s">
        <v>1559</v>
      </c>
      <c r="H443" s="112" t="s">
        <v>1560</v>
      </c>
      <c r="K443" s="112" t="s">
        <v>102</v>
      </c>
      <c r="L443" s="112" t="s">
        <v>102</v>
      </c>
      <c r="M443" s="112" t="s">
        <v>1561</v>
      </c>
      <c r="N443" s="112" t="s">
        <v>138</v>
      </c>
      <c r="O443" s="112" t="s">
        <v>105</v>
      </c>
      <c r="P443" s="112">
        <v>193.84</v>
      </c>
      <c r="Q443" s="112" t="s">
        <v>118</v>
      </c>
    </row>
    <row r="444" spans="1:18" hidden="1">
      <c r="A444" s="112" t="s">
        <v>1512</v>
      </c>
      <c r="B444" s="112" t="s">
        <v>1562</v>
      </c>
      <c r="C444" s="112" t="s">
        <v>167</v>
      </c>
      <c r="D444" s="112" t="s">
        <v>98</v>
      </c>
      <c r="E444" s="112">
        <v>7864655</v>
      </c>
      <c r="F444" s="112" t="s">
        <v>139</v>
      </c>
      <c r="G444" s="112" t="s">
        <v>1563</v>
      </c>
      <c r="H444" s="112" t="s">
        <v>1564</v>
      </c>
      <c r="I444" s="112" t="s">
        <v>131</v>
      </c>
      <c r="J444" s="112" t="s">
        <v>116</v>
      </c>
      <c r="K444" s="112" t="s">
        <v>102</v>
      </c>
      <c r="L444" s="112" t="s">
        <v>102</v>
      </c>
      <c r="M444" s="112" t="s">
        <v>172</v>
      </c>
      <c r="O444" s="112" t="s">
        <v>105</v>
      </c>
      <c r="P444" s="112">
        <v>197.84</v>
      </c>
      <c r="Q444" s="112" t="s">
        <v>118</v>
      </c>
    </row>
    <row r="445" spans="1:18" hidden="1">
      <c r="A445" s="112" t="s">
        <v>1512</v>
      </c>
      <c r="B445" s="112" t="s">
        <v>1562</v>
      </c>
      <c r="C445" s="112" t="s">
        <v>167</v>
      </c>
      <c r="D445" s="112" t="s">
        <v>98</v>
      </c>
      <c r="E445" s="112">
        <v>580332</v>
      </c>
      <c r="F445" s="112" t="s">
        <v>168</v>
      </c>
      <c r="G445" s="112" t="s">
        <v>1565</v>
      </c>
      <c r="H445" s="112" t="s">
        <v>1566</v>
      </c>
      <c r="I445" s="112" t="s">
        <v>131</v>
      </c>
      <c r="J445" s="112" t="s">
        <v>116</v>
      </c>
      <c r="K445" s="112" t="s">
        <v>102</v>
      </c>
      <c r="L445" s="112" t="s">
        <v>102</v>
      </c>
      <c r="M445" s="112" t="s">
        <v>172</v>
      </c>
      <c r="O445" s="112" t="s">
        <v>105</v>
      </c>
      <c r="P445" s="112">
        <v>143.72</v>
      </c>
      <c r="Q445" s="112" t="s">
        <v>118</v>
      </c>
    </row>
    <row r="446" spans="1:18" hidden="1">
      <c r="A446" s="112" t="s">
        <v>1512</v>
      </c>
      <c r="B446" s="112" t="s">
        <v>1562</v>
      </c>
      <c r="C446" s="112" t="s">
        <v>167</v>
      </c>
      <c r="D446" s="112" t="s">
        <v>98</v>
      </c>
      <c r="E446" s="112">
        <v>244699</v>
      </c>
      <c r="F446" s="112" t="s">
        <v>168</v>
      </c>
      <c r="G446" s="112" t="s">
        <v>1567</v>
      </c>
      <c r="H446" s="112" t="s">
        <v>1568</v>
      </c>
      <c r="I446" s="112" t="s">
        <v>186</v>
      </c>
      <c r="J446" s="112" t="s">
        <v>116</v>
      </c>
      <c r="K446" s="112" t="s">
        <v>102</v>
      </c>
      <c r="L446" s="112" t="s">
        <v>102</v>
      </c>
      <c r="M446" s="112" t="s">
        <v>172</v>
      </c>
      <c r="O446" s="112" t="s">
        <v>105</v>
      </c>
      <c r="P446" s="112">
        <v>58.69</v>
      </c>
      <c r="Q446" s="112" t="s">
        <v>118</v>
      </c>
    </row>
    <row r="447" spans="1:18" hidden="1">
      <c r="A447" s="112" t="s">
        <v>1512</v>
      </c>
      <c r="B447" s="112" t="s">
        <v>1562</v>
      </c>
      <c r="C447" s="112" t="s">
        <v>167</v>
      </c>
      <c r="D447" s="112" t="s">
        <v>98</v>
      </c>
      <c r="E447" s="112">
        <v>2331254</v>
      </c>
      <c r="F447" s="112" t="s">
        <v>168</v>
      </c>
      <c r="G447" s="112" t="s">
        <v>1569</v>
      </c>
      <c r="H447" s="112" t="s">
        <v>1570</v>
      </c>
      <c r="I447" s="112" t="s">
        <v>186</v>
      </c>
      <c r="J447" s="112" t="s">
        <v>116</v>
      </c>
      <c r="K447" s="112" t="s">
        <v>102</v>
      </c>
      <c r="L447" s="112" t="s">
        <v>102</v>
      </c>
      <c r="M447" s="112" t="s">
        <v>172</v>
      </c>
      <c r="O447" s="112" t="s">
        <v>105</v>
      </c>
      <c r="P447" s="112">
        <v>99.18</v>
      </c>
      <c r="Q447" s="112" t="s">
        <v>118</v>
      </c>
    </row>
    <row r="448" spans="1:18" hidden="1">
      <c r="A448" s="112" t="s">
        <v>1512</v>
      </c>
      <c r="B448" s="112" t="s">
        <v>1562</v>
      </c>
      <c r="C448" s="112" t="s">
        <v>167</v>
      </c>
      <c r="D448" s="112" t="s">
        <v>98</v>
      </c>
      <c r="E448" s="112">
        <v>6132881</v>
      </c>
      <c r="F448" s="112" t="s">
        <v>139</v>
      </c>
      <c r="G448" s="112" t="s">
        <v>1571</v>
      </c>
      <c r="H448" s="112" t="s">
        <v>1572</v>
      </c>
      <c r="I448" s="112" t="s">
        <v>186</v>
      </c>
      <c r="J448" s="112" t="s">
        <v>116</v>
      </c>
      <c r="K448" s="112" t="s">
        <v>102</v>
      </c>
      <c r="L448" s="112" t="s">
        <v>102</v>
      </c>
      <c r="M448" s="112" t="s">
        <v>187</v>
      </c>
      <c r="O448" s="112" t="s">
        <v>105</v>
      </c>
      <c r="P448" s="112">
        <v>133.62</v>
      </c>
      <c r="Q448" s="112" t="s">
        <v>118</v>
      </c>
    </row>
    <row r="449" spans="1:17" hidden="1">
      <c r="A449" s="112" t="s">
        <v>1512</v>
      </c>
      <c r="B449" s="112" t="s">
        <v>1573</v>
      </c>
      <c r="C449" s="112" t="s">
        <v>167</v>
      </c>
      <c r="D449" s="112" t="s">
        <v>98</v>
      </c>
      <c r="E449" s="112">
        <v>2334571</v>
      </c>
      <c r="F449" s="112" t="s">
        <v>168</v>
      </c>
      <c r="G449" s="112" t="s">
        <v>1574</v>
      </c>
      <c r="H449" s="112" t="s">
        <v>1575</v>
      </c>
      <c r="I449" s="112" t="s">
        <v>186</v>
      </c>
      <c r="K449" s="112" t="s">
        <v>102</v>
      </c>
      <c r="L449" s="112" t="s">
        <v>102</v>
      </c>
      <c r="M449" s="112" t="s">
        <v>1576</v>
      </c>
      <c r="N449" s="112" t="s">
        <v>1577</v>
      </c>
      <c r="O449" s="112" t="s">
        <v>105</v>
      </c>
      <c r="P449" s="112">
        <v>36.75</v>
      </c>
      <c r="Q449" s="112" t="s">
        <v>118</v>
      </c>
    </row>
    <row r="450" spans="1:17" hidden="1">
      <c r="A450" s="112" t="s">
        <v>1512</v>
      </c>
      <c r="B450" s="112" t="s">
        <v>1578</v>
      </c>
      <c r="C450" s="112" t="s">
        <v>1579</v>
      </c>
      <c r="D450" s="112" t="s">
        <v>98</v>
      </c>
      <c r="E450" s="112">
        <v>603763</v>
      </c>
      <c r="F450" s="112" t="s">
        <v>1580</v>
      </c>
      <c r="G450" s="112" t="s">
        <v>1581</v>
      </c>
      <c r="H450" s="112" t="s">
        <v>1582</v>
      </c>
      <c r="I450" s="112" t="s">
        <v>131</v>
      </c>
      <c r="J450" s="112" t="s">
        <v>186</v>
      </c>
      <c r="K450" s="112" t="s">
        <v>102</v>
      </c>
      <c r="L450" s="112" t="s">
        <v>102</v>
      </c>
      <c r="M450" s="112" t="s">
        <v>1583</v>
      </c>
      <c r="O450" s="112" t="s">
        <v>105</v>
      </c>
      <c r="P450" s="112">
        <v>93.02</v>
      </c>
      <c r="Q450" s="112" t="s">
        <v>118</v>
      </c>
    </row>
    <row r="451" spans="1:17" hidden="1">
      <c r="A451" s="112" t="s">
        <v>1512</v>
      </c>
      <c r="B451" s="112" t="s">
        <v>1578</v>
      </c>
      <c r="C451" s="112" t="s">
        <v>1579</v>
      </c>
      <c r="D451" s="112" t="s">
        <v>98</v>
      </c>
      <c r="E451" s="112">
        <v>603777</v>
      </c>
      <c r="F451" s="112" t="s">
        <v>1580</v>
      </c>
      <c r="G451" s="112" t="s">
        <v>1584</v>
      </c>
      <c r="H451" s="112" t="s">
        <v>1585</v>
      </c>
      <c r="I451" s="112" t="s">
        <v>131</v>
      </c>
      <c r="J451" s="112" t="s">
        <v>186</v>
      </c>
      <c r="K451" s="112" t="s">
        <v>102</v>
      </c>
      <c r="L451" s="112" t="s">
        <v>102</v>
      </c>
      <c r="M451" s="112" t="s">
        <v>1586</v>
      </c>
      <c r="O451" s="112" t="s">
        <v>105</v>
      </c>
      <c r="P451" s="112">
        <v>104.64</v>
      </c>
      <c r="Q451" s="112" t="s">
        <v>118</v>
      </c>
    </row>
    <row r="452" spans="1:17" hidden="1">
      <c r="A452" s="112" t="s">
        <v>1512</v>
      </c>
      <c r="B452" s="112" t="s">
        <v>1578</v>
      </c>
      <c r="C452" s="112" t="s">
        <v>1579</v>
      </c>
      <c r="D452" s="112" t="s">
        <v>98</v>
      </c>
      <c r="E452" s="112">
        <v>3126622</v>
      </c>
      <c r="F452" s="112" t="s">
        <v>1587</v>
      </c>
      <c r="G452" s="112" t="s">
        <v>1588</v>
      </c>
      <c r="H452" s="112" t="s">
        <v>1589</v>
      </c>
      <c r="K452" s="112" t="s">
        <v>102</v>
      </c>
      <c r="L452" s="112" t="s">
        <v>102</v>
      </c>
      <c r="M452" s="112" t="s">
        <v>1590</v>
      </c>
      <c r="N452" s="112" t="s">
        <v>138</v>
      </c>
      <c r="O452" s="112" t="s">
        <v>105</v>
      </c>
      <c r="P452" s="112">
        <v>850.52</v>
      </c>
      <c r="Q452" s="112" t="s">
        <v>118</v>
      </c>
    </row>
    <row r="453" spans="1:17" hidden="1">
      <c r="A453" s="112" t="s">
        <v>1512</v>
      </c>
      <c r="B453" s="112" t="s">
        <v>1513</v>
      </c>
      <c r="C453" s="112" t="s">
        <v>201</v>
      </c>
      <c r="D453" s="112" t="s">
        <v>98</v>
      </c>
      <c r="E453" s="112">
        <v>8359857</v>
      </c>
      <c r="F453" s="112" t="s">
        <v>1591</v>
      </c>
      <c r="G453" s="112" t="s">
        <v>1592</v>
      </c>
      <c r="H453" s="112" t="s">
        <v>1593</v>
      </c>
      <c r="K453" s="112" t="s">
        <v>102</v>
      </c>
      <c r="L453" s="112" t="s">
        <v>102</v>
      </c>
      <c r="M453" s="112" t="s">
        <v>1594</v>
      </c>
      <c r="O453" s="112" t="s">
        <v>105</v>
      </c>
      <c r="P453" s="112">
        <v>295.98</v>
      </c>
      <c r="Q453" s="112" t="s">
        <v>118</v>
      </c>
    </row>
    <row r="454" spans="1:17" hidden="1">
      <c r="A454" s="112" t="s">
        <v>1512</v>
      </c>
      <c r="B454" s="112" t="s">
        <v>1513</v>
      </c>
      <c r="C454" s="112" t="s">
        <v>201</v>
      </c>
      <c r="D454" s="112" t="s">
        <v>98</v>
      </c>
      <c r="E454" s="112">
        <v>1986583</v>
      </c>
      <c r="F454" s="112" t="s">
        <v>1595</v>
      </c>
      <c r="G454" s="112" t="s">
        <v>1596</v>
      </c>
      <c r="H454" s="112" t="s">
        <v>1597</v>
      </c>
      <c r="K454" s="112" t="s">
        <v>102</v>
      </c>
      <c r="L454" s="112" t="s">
        <v>102</v>
      </c>
      <c r="M454" s="112" t="s">
        <v>1598</v>
      </c>
      <c r="O454" s="112" t="s">
        <v>105</v>
      </c>
      <c r="P454" s="112">
        <v>197.28</v>
      </c>
      <c r="Q454" s="112" t="s">
        <v>118</v>
      </c>
    </row>
    <row r="455" spans="1:17" hidden="1">
      <c r="A455" s="112" t="s">
        <v>1512</v>
      </c>
      <c r="B455" s="112" t="s">
        <v>1573</v>
      </c>
      <c r="C455" s="112" t="s">
        <v>1599</v>
      </c>
      <c r="D455" s="112" t="s">
        <v>98</v>
      </c>
      <c r="E455" s="112">
        <v>2001402</v>
      </c>
      <c r="F455" s="112" t="s">
        <v>1478</v>
      </c>
      <c r="G455" s="112" t="s">
        <v>1600</v>
      </c>
      <c r="H455" s="112" t="s">
        <v>1601</v>
      </c>
      <c r="K455" s="112" t="s">
        <v>102</v>
      </c>
      <c r="L455" s="112" t="s">
        <v>102</v>
      </c>
      <c r="M455" s="112" t="s">
        <v>1602</v>
      </c>
      <c r="O455" s="112" t="s">
        <v>105</v>
      </c>
      <c r="P455" s="112">
        <v>348.98</v>
      </c>
      <c r="Q455" s="112" t="s">
        <v>118</v>
      </c>
    </row>
    <row r="456" spans="1:17" hidden="1">
      <c r="A456" s="112" t="s">
        <v>1512</v>
      </c>
      <c r="B456" s="112" t="s">
        <v>1573</v>
      </c>
      <c r="C456" s="112" t="s">
        <v>1599</v>
      </c>
      <c r="D456" s="112" t="s">
        <v>98</v>
      </c>
      <c r="E456" s="112">
        <v>2535664</v>
      </c>
      <c r="F456" s="112" t="s">
        <v>1603</v>
      </c>
      <c r="G456" s="112" t="s">
        <v>1604</v>
      </c>
      <c r="H456" s="112" t="s">
        <v>1605</v>
      </c>
      <c r="K456" s="112" t="s">
        <v>102</v>
      </c>
      <c r="L456" s="112" t="s">
        <v>102</v>
      </c>
      <c r="M456" s="112" t="s">
        <v>1606</v>
      </c>
      <c r="O456" s="112" t="s">
        <v>105</v>
      </c>
      <c r="P456" s="112">
        <v>33.130000000000003</v>
      </c>
      <c r="Q456" s="112" t="s">
        <v>118</v>
      </c>
    </row>
    <row r="457" spans="1:17" hidden="1">
      <c r="A457" s="112" t="s">
        <v>1512</v>
      </c>
      <c r="B457" s="112" t="s">
        <v>1607</v>
      </c>
      <c r="C457" s="112" t="s">
        <v>1599</v>
      </c>
      <c r="D457" s="112" t="s">
        <v>98</v>
      </c>
      <c r="E457" s="112">
        <v>6977005</v>
      </c>
      <c r="F457" s="112" t="s">
        <v>1603</v>
      </c>
      <c r="G457" s="112" t="s">
        <v>1608</v>
      </c>
      <c r="H457" s="112" t="s">
        <v>1609</v>
      </c>
      <c r="K457" s="112" t="s">
        <v>102</v>
      </c>
      <c r="L457" s="112" t="s">
        <v>102</v>
      </c>
      <c r="M457" s="112" t="s">
        <v>1610</v>
      </c>
      <c r="O457" s="112" t="s">
        <v>105</v>
      </c>
      <c r="P457" s="112">
        <v>124.23</v>
      </c>
      <c r="Q457" s="112" t="s">
        <v>118</v>
      </c>
    </row>
    <row r="458" spans="1:17" hidden="1">
      <c r="A458" s="112" t="s">
        <v>1512</v>
      </c>
      <c r="B458" s="112" t="s">
        <v>1611</v>
      </c>
      <c r="C458" s="112" t="s">
        <v>1612</v>
      </c>
      <c r="D458" s="112" t="s">
        <v>98</v>
      </c>
      <c r="E458" s="112">
        <v>7761867</v>
      </c>
      <c r="F458" s="112" t="s">
        <v>1613</v>
      </c>
      <c r="G458" s="112" t="s">
        <v>1614</v>
      </c>
      <c r="H458" s="112" t="s">
        <v>1615</v>
      </c>
      <c r="K458" s="112" t="s">
        <v>102</v>
      </c>
      <c r="L458" s="112" t="s">
        <v>102</v>
      </c>
      <c r="M458" s="112" t="s">
        <v>1616</v>
      </c>
      <c r="O458" s="112" t="s">
        <v>105</v>
      </c>
      <c r="P458" s="112">
        <v>53.7</v>
      </c>
      <c r="Q458" s="112" t="s">
        <v>118</v>
      </c>
    </row>
    <row r="459" spans="1:17" hidden="1">
      <c r="A459" s="112" t="s">
        <v>1512</v>
      </c>
      <c r="B459" s="112" t="s">
        <v>1617</v>
      </c>
      <c r="C459" s="112" t="s">
        <v>434</v>
      </c>
      <c r="D459" s="112" t="s">
        <v>98</v>
      </c>
      <c r="E459" s="112">
        <v>1488034</v>
      </c>
      <c r="F459" s="112" t="s">
        <v>435</v>
      </c>
      <c r="G459" s="112" t="s">
        <v>1618</v>
      </c>
      <c r="H459" s="112" t="s">
        <v>1619</v>
      </c>
      <c r="J459" s="112" t="s">
        <v>186</v>
      </c>
      <c r="K459" s="112" t="s">
        <v>102</v>
      </c>
      <c r="L459" s="112" t="s">
        <v>102</v>
      </c>
      <c r="M459" s="112" t="s">
        <v>1620</v>
      </c>
      <c r="O459" s="112" t="s">
        <v>105</v>
      </c>
      <c r="P459" s="112">
        <v>406.64</v>
      </c>
      <c r="Q459" s="112" t="s">
        <v>118</v>
      </c>
    </row>
    <row r="460" spans="1:17" hidden="1">
      <c r="A460" s="112" t="s">
        <v>1512</v>
      </c>
      <c r="B460" s="112" t="s">
        <v>1617</v>
      </c>
      <c r="C460" s="112" t="s">
        <v>434</v>
      </c>
      <c r="D460" s="112" t="s">
        <v>98</v>
      </c>
      <c r="E460" s="112">
        <v>2783868</v>
      </c>
      <c r="F460" s="112" t="s">
        <v>435</v>
      </c>
      <c r="G460" s="112" t="s">
        <v>1621</v>
      </c>
      <c r="H460" s="112" t="s">
        <v>1622</v>
      </c>
      <c r="J460" s="112" t="s">
        <v>186</v>
      </c>
      <c r="K460" s="112" t="s">
        <v>102</v>
      </c>
      <c r="L460" s="112" t="s">
        <v>102</v>
      </c>
      <c r="M460" s="112" t="s">
        <v>1623</v>
      </c>
      <c r="O460" s="112" t="s">
        <v>105</v>
      </c>
      <c r="P460" s="112">
        <v>22.2</v>
      </c>
      <c r="Q460" s="112" t="s">
        <v>118</v>
      </c>
    </row>
    <row r="461" spans="1:17" hidden="1">
      <c r="A461" s="112" t="s">
        <v>1512</v>
      </c>
      <c r="B461" s="112" t="s">
        <v>1617</v>
      </c>
      <c r="C461" s="112" t="s">
        <v>434</v>
      </c>
      <c r="D461" s="112" t="s">
        <v>98</v>
      </c>
      <c r="E461" s="112">
        <v>2783785</v>
      </c>
      <c r="F461" s="112" t="s">
        <v>435</v>
      </c>
      <c r="G461" s="112" t="s">
        <v>1624</v>
      </c>
      <c r="H461" s="112" t="s">
        <v>1625</v>
      </c>
      <c r="J461" s="112" t="s">
        <v>186</v>
      </c>
      <c r="K461" s="112" t="s">
        <v>102</v>
      </c>
      <c r="L461" s="112" t="s">
        <v>102</v>
      </c>
      <c r="M461" s="112" t="s">
        <v>1623</v>
      </c>
      <c r="O461" s="112" t="s">
        <v>105</v>
      </c>
      <c r="P461" s="112">
        <v>22.2</v>
      </c>
      <c r="Q461" s="112" t="s">
        <v>118</v>
      </c>
    </row>
    <row r="462" spans="1:17" hidden="1">
      <c r="A462" s="112" t="s">
        <v>1512</v>
      </c>
      <c r="B462" s="112" t="s">
        <v>1626</v>
      </c>
      <c r="C462" s="112" t="s">
        <v>434</v>
      </c>
      <c r="D462" s="112" t="s">
        <v>98</v>
      </c>
      <c r="E462" s="112">
        <v>2784486</v>
      </c>
      <c r="F462" s="112" t="s">
        <v>435</v>
      </c>
      <c r="G462" s="112" t="s">
        <v>1627</v>
      </c>
      <c r="H462" s="112" t="s">
        <v>1628</v>
      </c>
      <c r="J462" s="112" t="s">
        <v>186</v>
      </c>
      <c r="K462" s="112" t="s">
        <v>102</v>
      </c>
      <c r="L462" s="112" t="s">
        <v>102</v>
      </c>
      <c r="M462" s="112" t="s">
        <v>1629</v>
      </c>
      <c r="O462" s="112" t="s">
        <v>105</v>
      </c>
      <c r="P462" s="112">
        <v>1680.36</v>
      </c>
      <c r="Q462" s="112" t="s">
        <v>118</v>
      </c>
    </row>
    <row r="463" spans="1:17" hidden="1">
      <c r="A463" s="112" t="s">
        <v>1512</v>
      </c>
      <c r="B463" s="112" t="s">
        <v>1617</v>
      </c>
      <c r="C463" s="112" t="s">
        <v>434</v>
      </c>
      <c r="D463" s="112" t="s">
        <v>98</v>
      </c>
      <c r="E463" s="112">
        <v>5020791</v>
      </c>
      <c r="F463" s="112" t="s">
        <v>1630</v>
      </c>
      <c r="G463" s="112" t="s">
        <v>1631</v>
      </c>
      <c r="H463" s="112" t="s">
        <v>1632</v>
      </c>
      <c r="K463" s="112" t="s">
        <v>102</v>
      </c>
      <c r="L463" s="112" t="s">
        <v>102</v>
      </c>
      <c r="M463" s="112" t="s">
        <v>1633</v>
      </c>
      <c r="N463" s="112" t="s">
        <v>138</v>
      </c>
      <c r="O463" s="112" t="s">
        <v>105</v>
      </c>
      <c r="P463" s="112">
        <v>133.4</v>
      </c>
      <c r="Q463" s="112" t="s">
        <v>118</v>
      </c>
    </row>
    <row r="464" spans="1:17" hidden="1">
      <c r="A464" s="112" t="s">
        <v>1512</v>
      </c>
      <c r="B464" s="112" t="s">
        <v>1617</v>
      </c>
      <c r="C464" s="112" t="s">
        <v>434</v>
      </c>
      <c r="D464" s="112" t="s">
        <v>98</v>
      </c>
      <c r="E464" s="112">
        <v>4138220</v>
      </c>
      <c r="F464" s="112" t="s">
        <v>1630</v>
      </c>
      <c r="G464" s="112" t="s">
        <v>1634</v>
      </c>
      <c r="H464" s="112" t="s">
        <v>1635</v>
      </c>
      <c r="K464" s="112" t="s">
        <v>102</v>
      </c>
      <c r="L464" s="112" t="s">
        <v>102</v>
      </c>
      <c r="M464" s="112" t="s">
        <v>1636</v>
      </c>
      <c r="N464" s="112" t="s">
        <v>138</v>
      </c>
      <c r="O464" s="112" t="s">
        <v>105</v>
      </c>
      <c r="P464" s="112">
        <v>185.48</v>
      </c>
      <c r="Q464" s="112" t="s">
        <v>118</v>
      </c>
    </row>
    <row r="465" spans="1:17" hidden="1">
      <c r="A465" s="112" t="s">
        <v>1512</v>
      </c>
      <c r="B465" s="112" t="s">
        <v>1617</v>
      </c>
      <c r="C465" s="112" t="s">
        <v>434</v>
      </c>
      <c r="D465" s="112" t="s">
        <v>98</v>
      </c>
      <c r="E465" s="112">
        <v>5148681</v>
      </c>
      <c r="F465" s="112" t="s">
        <v>1637</v>
      </c>
      <c r="G465" s="112" t="s">
        <v>1638</v>
      </c>
      <c r="H465" s="112" t="s">
        <v>1639</v>
      </c>
      <c r="K465" s="112" t="s">
        <v>102</v>
      </c>
      <c r="L465" s="112" t="s">
        <v>102</v>
      </c>
      <c r="M465" s="112" t="s">
        <v>1640</v>
      </c>
      <c r="N465" s="112" t="s">
        <v>138</v>
      </c>
      <c r="O465" s="112" t="s">
        <v>105</v>
      </c>
      <c r="P465" s="112">
        <v>109.85</v>
      </c>
      <c r="Q465" s="112" t="s">
        <v>118</v>
      </c>
    </row>
    <row r="466" spans="1:17" hidden="1">
      <c r="A466" s="112" t="s">
        <v>1512</v>
      </c>
      <c r="B466" s="112" t="s">
        <v>1617</v>
      </c>
      <c r="C466" s="112" t="s">
        <v>434</v>
      </c>
      <c r="D466" s="112" t="s">
        <v>98</v>
      </c>
      <c r="E466" s="112">
        <v>5148699</v>
      </c>
      <c r="F466" s="112" t="s">
        <v>1637</v>
      </c>
      <c r="G466" s="112" t="s">
        <v>1641</v>
      </c>
      <c r="H466" s="112" t="s">
        <v>1642</v>
      </c>
      <c r="K466" s="112" t="s">
        <v>102</v>
      </c>
      <c r="L466" s="112" t="s">
        <v>102</v>
      </c>
      <c r="M466" s="112" t="s">
        <v>1640</v>
      </c>
      <c r="N466" s="112" t="s">
        <v>138</v>
      </c>
      <c r="O466" s="112" t="s">
        <v>105</v>
      </c>
      <c r="P466" s="112">
        <v>109.85</v>
      </c>
      <c r="Q466" s="112" t="s">
        <v>118</v>
      </c>
    </row>
    <row r="467" spans="1:17" hidden="1">
      <c r="A467" s="112" t="s">
        <v>1512</v>
      </c>
      <c r="B467" s="112" t="s">
        <v>1643</v>
      </c>
      <c r="C467" s="112" t="s">
        <v>434</v>
      </c>
      <c r="D467" s="112" t="s">
        <v>98</v>
      </c>
      <c r="E467" s="112">
        <v>4816688</v>
      </c>
      <c r="F467" s="112" t="s">
        <v>435</v>
      </c>
      <c r="G467" s="112" t="s">
        <v>1644</v>
      </c>
      <c r="H467" s="112" t="s">
        <v>1645</v>
      </c>
      <c r="K467" s="112" t="s">
        <v>102</v>
      </c>
      <c r="L467" s="112" t="s">
        <v>102</v>
      </c>
      <c r="M467" s="112" t="s">
        <v>1646</v>
      </c>
      <c r="N467" s="112" t="s">
        <v>138</v>
      </c>
      <c r="O467" s="112" t="s">
        <v>105</v>
      </c>
      <c r="P467" s="112">
        <v>372</v>
      </c>
      <c r="Q467" s="112" t="s">
        <v>118</v>
      </c>
    </row>
    <row r="468" spans="1:17" hidden="1">
      <c r="A468" s="112" t="s">
        <v>1512</v>
      </c>
      <c r="B468" s="112" t="s">
        <v>1513</v>
      </c>
      <c r="C468" s="112" t="s">
        <v>1647</v>
      </c>
      <c r="D468" s="112" t="s">
        <v>98</v>
      </c>
      <c r="E468" s="112">
        <v>1996154</v>
      </c>
      <c r="F468" s="112" t="s">
        <v>1648</v>
      </c>
      <c r="G468" s="112" t="s">
        <v>1649</v>
      </c>
      <c r="H468" s="112" t="s">
        <v>1650</v>
      </c>
      <c r="K468" s="112" t="s">
        <v>102</v>
      </c>
      <c r="L468" s="112" t="s">
        <v>102</v>
      </c>
      <c r="M468" s="112" t="s">
        <v>1651</v>
      </c>
      <c r="O468" s="112" t="s">
        <v>944</v>
      </c>
      <c r="P468" s="112">
        <v>694.37</v>
      </c>
      <c r="Q468" s="112" t="s">
        <v>118</v>
      </c>
    </row>
    <row r="469" spans="1:17" hidden="1">
      <c r="A469" s="112" t="s">
        <v>1512</v>
      </c>
      <c r="B469" s="112" t="s">
        <v>1513</v>
      </c>
      <c r="C469" s="112" t="s">
        <v>1647</v>
      </c>
      <c r="D469" s="112" t="s">
        <v>98</v>
      </c>
      <c r="E469" s="112">
        <v>8256051</v>
      </c>
      <c r="F469" s="112" t="s">
        <v>1652</v>
      </c>
      <c r="G469" s="112" t="s">
        <v>1653</v>
      </c>
      <c r="H469" s="112" t="s">
        <v>1654</v>
      </c>
      <c r="K469" s="112" t="s">
        <v>102</v>
      </c>
      <c r="L469" s="112" t="s">
        <v>102</v>
      </c>
      <c r="M469" s="112" t="s">
        <v>1655</v>
      </c>
      <c r="O469" s="112" t="s">
        <v>105</v>
      </c>
      <c r="P469" s="112">
        <v>957.09</v>
      </c>
      <c r="Q469" s="112" t="s">
        <v>118</v>
      </c>
    </row>
    <row r="470" spans="1:17" hidden="1">
      <c r="A470" s="112" t="s">
        <v>1512</v>
      </c>
      <c r="B470" s="112" t="s">
        <v>1513</v>
      </c>
      <c r="C470" s="112" t="s">
        <v>1647</v>
      </c>
      <c r="D470" s="112" t="s">
        <v>98</v>
      </c>
      <c r="E470" s="112">
        <v>1996154</v>
      </c>
      <c r="F470" s="112" t="s">
        <v>1648</v>
      </c>
      <c r="G470" s="112" t="s">
        <v>1656</v>
      </c>
      <c r="K470" s="112" t="s">
        <v>102</v>
      </c>
      <c r="L470" s="112" t="s">
        <v>102</v>
      </c>
      <c r="M470" s="112" t="s">
        <v>1657</v>
      </c>
      <c r="O470" s="112" t="s">
        <v>105</v>
      </c>
      <c r="P470" s="112">
        <v>112.62</v>
      </c>
      <c r="Q470" s="112" t="s">
        <v>118</v>
      </c>
    </row>
    <row r="471" spans="1:17" hidden="1">
      <c r="A471" s="112" t="s">
        <v>1512</v>
      </c>
      <c r="B471" s="112" t="s">
        <v>1658</v>
      </c>
      <c r="C471" s="112" t="s">
        <v>1514</v>
      </c>
      <c r="D471" s="112" t="s">
        <v>98</v>
      </c>
      <c r="E471" s="112">
        <v>1196050</v>
      </c>
      <c r="F471" s="112" t="s">
        <v>1659</v>
      </c>
      <c r="G471" s="112" t="s">
        <v>1660</v>
      </c>
      <c r="H471" s="112" t="s">
        <v>1661</v>
      </c>
      <c r="I471" s="112" t="s">
        <v>186</v>
      </c>
      <c r="J471" s="112" t="s">
        <v>116</v>
      </c>
      <c r="K471" s="112" t="s">
        <v>102</v>
      </c>
      <c r="L471" s="112" t="s">
        <v>102</v>
      </c>
      <c r="M471" s="112" t="s">
        <v>1662</v>
      </c>
      <c r="O471" s="112" t="s">
        <v>105</v>
      </c>
      <c r="P471" s="112">
        <v>823.16</v>
      </c>
      <c r="Q471" s="112" t="s">
        <v>118</v>
      </c>
    </row>
    <row r="472" spans="1:17" hidden="1">
      <c r="A472" s="112" t="s">
        <v>1512</v>
      </c>
      <c r="B472" s="112" t="s">
        <v>1658</v>
      </c>
      <c r="C472" s="112" t="s">
        <v>1514</v>
      </c>
      <c r="D472" s="112" t="s">
        <v>98</v>
      </c>
      <c r="E472" s="112">
        <v>1196074</v>
      </c>
      <c r="F472" s="112" t="s">
        <v>1663</v>
      </c>
      <c r="G472" s="112" t="s">
        <v>1664</v>
      </c>
      <c r="H472" s="112" t="s">
        <v>1665</v>
      </c>
      <c r="I472" s="112" t="s">
        <v>186</v>
      </c>
      <c r="J472" s="112" t="s">
        <v>116</v>
      </c>
      <c r="K472" s="112" t="s">
        <v>102</v>
      </c>
      <c r="L472" s="112" t="s">
        <v>102</v>
      </c>
      <c r="M472" s="112" t="s">
        <v>1662</v>
      </c>
      <c r="O472" s="112" t="s">
        <v>105</v>
      </c>
      <c r="P472" s="112">
        <v>696.52</v>
      </c>
      <c r="Q472" s="112" t="s">
        <v>118</v>
      </c>
    </row>
    <row r="473" spans="1:17" hidden="1">
      <c r="A473" s="112" t="s">
        <v>1512</v>
      </c>
      <c r="B473" s="112" t="s">
        <v>1513</v>
      </c>
      <c r="C473" s="112" t="s">
        <v>1666</v>
      </c>
      <c r="D473" s="112" t="s">
        <v>98</v>
      </c>
      <c r="E473" s="112">
        <v>5936994</v>
      </c>
      <c r="F473" s="112" t="s">
        <v>1667</v>
      </c>
      <c r="G473" s="112" t="s">
        <v>1668</v>
      </c>
      <c r="H473" s="112" t="s">
        <v>1669</v>
      </c>
      <c r="K473" s="112" t="s">
        <v>102</v>
      </c>
      <c r="L473" s="112" t="s">
        <v>102</v>
      </c>
      <c r="M473" s="112" t="s">
        <v>1670</v>
      </c>
      <c r="O473" s="112" t="s">
        <v>105</v>
      </c>
      <c r="P473" s="112">
        <v>2919.52</v>
      </c>
      <c r="Q473" s="112" t="s">
        <v>118</v>
      </c>
    </row>
    <row r="474" spans="1:17" hidden="1">
      <c r="A474" s="112" t="s">
        <v>1512</v>
      </c>
      <c r="B474" s="112" t="s">
        <v>1513</v>
      </c>
      <c r="C474" s="112" t="s">
        <v>1666</v>
      </c>
      <c r="D474" s="112" t="s">
        <v>98</v>
      </c>
      <c r="E474" s="112">
        <v>9372756</v>
      </c>
      <c r="F474" s="112" t="s">
        <v>1667</v>
      </c>
      <c r="G474" s="112" t="s">
        <v>1671</v>
      </c>
      <c r="H474" s="112" t="s">
        <v>1672</v>
      </c>
      <c r="K474" s="112" t="s">
        <v>102</v>
      </c>
      <c r="L474" s="112" t="s">
        <v>102</v>
      </c>
      <c r="M474" s="112" t="s">
        <v>1673</v>
      </c>
      <c r="O474" s="112" t="s">
        <v>105</v>
      </c>
      <c r="P474" s="112">
        <v>549.79999999999995</v>
      </c>
      <c r="Q474" s="112" t="s">
        <v>118</v>
      </c>
    </row>
    <row r="475" spans="1:17" hidden="1">
      <c r="A475" s="112" t="s">
        <v>1512</v>
      </c>
      <c r="B475" s="112" t="s">
        <v>1513</v>
      </c>
      <c r="C475" s="112" t="s">
        <v>1666</v>
      </c>
      <c r="D475" s="112" t="s">
        <v>98</v>
      </c>
      <c r="E475" s="112">
        <v>2883759</v>
      </c>
      <c r="F475" s="112" t="s">
        <v>1674</v>
      </c>
      <c r="G475" s="112" t="s">
        <v>1675</v>
      </c>
      <c r="H475" s="112" t="s">
        <v>1676</v>
      </c>
      <c r="K475" s="112" t="s">
        <v>102</v>
      </c>
      <c r="L475" s="112" t="s">
        <v>102</v>
      </c>
      <c r="M475" s="112" t="s">
        <v>1677</v>
      </c>
      <c r="O475" s="112" t="s">
        <v>105</v>
      </c>
      <c r="P475" s="112">
        <v>909.96</v>
      </c>
      <c r="Q475" s="112" t="s">
        <v>118</v>
      </c>
    </row>
    <row r="476" spans="1:17" hidden="1">
      <c r="A476" s="112" t="s">
        <v>1512</v>
      </c>
      <c r="B476" s="112" t="s">
        <v>1519</v>
      </c>
      <c r="C476" s="112" t="s">
        <v>1678</v>
      </c>
      <c r="D476" s="112" t="s">
        <v>98</v>
      </c>
      <c r="E476" s="112">
        <v>2784686</v>
      </c>
      <c r="F476" s="112" t="s">
        <v>1679</v>
      </c>
      <c r="G476" s="112" t="s">
        <v>1680</v>
      </c>
      <c r="H476" s="112" t="s">
        <v>1681</v>
      </c>
      <c r="I476" s="112" t="s">
        <v>131</v>
      </c>
      <c r="J476" s="112" t="s">
        <v>186</v>
      </c>
      <c r="K476" s="112" t="s">
        <v>102</v>
      </c>
      <c r="L476" s="112" t="s">
        <v>102</v>
      </c>
      <c r="M476" s="115">
        <v>43536</v>
      </c>
      <c r="N476" s="112" t="s">
        <v>138</v>
      </c>
      <c r="O476" s="112" t="s">
        <v>105</v>
      </c>
      <c r="P476" s="112">
        <v>121.64</v>
      </c>
      <c r="Q476" s="112" t="s">
        <v>118</v>
      </c>
    </row>
    <row r="477" spans="1:17" hidden="1">
      <c r="A477" s="112" t="s">
        <v>1512</v>
      </c>
      <c r="B477" s="112" t="s">
        <v>1519</v>
      </c>
      <c r="C477" s="112" t="s">
        <v>1678</v>
      </c>
      <c r="D477" s="112" t="s">
        <v>98</v>
      </c>
      <c r="E477" s="112">
        <v>2784717</v>
      </c>
      <c r="F477" s="112" t="s">
        <v>1679</v>
      </c>
      <c r="G477" s="112" t="s">
        <v>1682</v>
      </c>
      <c r="H477" s="112" t="s">
        <v>1683</v>
      </c>
      <c r="I477" s="112" t="s">
        <v>131</v>
      </c>
      <c r="J477" s="112" t="s">
        <v>186</v>
      </c>
      <c r="K477" s="112" t="s">
        <v>102</v>
      </c>
      <c r="L477" s="112" t="s">
        <v>102</v>
      </c>
      <c r="M477" s="115">
        <v>43536</v>
      </c>
      <c r="N477" s="112" t="s">
        <v>138</v>
      </c>
      <c r="O477" s="112" t="s">
        <v>105</v>
      </c>
      <c r="P477" s="112">
        <v>121.64</v>
      </c>
      <c r="Q477" s="112" t="s">
        <v>118</v>
      </c>
    </row>
    <row r="478" spans="1:17" hidden="1">
      <c r="A478" s="112" t="s">
        <v>1512</v>
      </c>
      <c r="B478" s="112" t="s">
        <v>1519</v>
      </c>
      <c r="C478" s="112" t="s">
        <v>1678</v>
      </c>
      <c r="D478" s="112" t="s">
        <v>98</v>
      </c>
      <c r="E478" s="112">
        <v>2784737</v>
      </c>
      <c r="F478" s="112" t="s">
        <v>1679</v>
      </c>
      <c r="G478" s="112" t="s">
        <v>1684</v>
      </c>
      <c r="H478" s="112" t="s">
        <v>1685</v>
      </c>
      <c r="I478" s="112" t="s">
        <v>131</v>
      </c>
      <c r="J478" s="112" t="s">
        <v>186</v>
      </c>
      <c r="K478" s="112" t="s">
        <v>102</v>
      </c>
      <c r="L478" s="112" t="s">
        <v>102</v>
      </c>
      <c r="M478" s="115">
        <v>43536</v>
      </c>
      <c r="O478" s="112" t="s">
        <v>105</v>
      </c>
      <c r="P478" s="112">
        <v>121.64</v>
      </c>
      <c r="Q478" s="112" t="s">
        <v>118</v>
      </c>
    </row>
    <row r="479" spans="1:17" hidden="1">
      <c r="A479" s="112" t="s">
        <v>1512</v>
      </c>
      <c r="B479" s="112" t="s">
        <v>1519</v>
      </c>
      <c r="C479" s="112" t="s">
        <v>1678</v>
      </c>
      <c r="D479" s="112" t="s">
        <v>98</v>
      </c>
      <c r="E479" s="112">
        <v>3270275</v>
      </c>
      <c r="F479" s="112" t="s">
        <v>1679</v>
      </c>
      <c r="G479" s="112" t="s">
        <v>1686</v>
      </c>
      <c r="H479" s="112" t="s">
        <v>1687</v>
      </c>
      <c r="I479" s="112" t="s">
        <v>131</v>
      </c>
      <c r="J479" s="112" t="s">
        <v>186</v>
      </c>
      <c r="K479" s="112" t="s">
        <v>102</v>
      </c>
      <c r="L479" s="112" t="s">
        <v>102</v>
      </c>
      <c r="M479" s="115">
        <v>43536</v>
      </c>
      <c r="N479" s="112" t="s">
        <v>138</v>
      </c>
      <c r="O479" s="112" t="s">
        <v>105</v>
      </c>
      <c r="P479" s="112">
        <v>60.82</v>
      </c>
      <c r="Q479" s="112" t="s">
        <v>118</v>
      </c>
    </row>
    <row r="480" spans="1:17" hidden="1">
      <c r="A480" s="112" t="s">
        <v>1512</v>
      </c>
      <c r="B480" s="112" t="s">
        <v>1643</v>
      </c>
      <c r="C480" s="112" t="s">
        <v>477</v>
      </c>
      <c r="D480" s="112" t="s">
        <v>98</v>
      </c>
      <c r="E480" s="112">
        <v>2656454</v>
      </c>
      <c r="F480" s="112" t="s">
        <v>478</v>
      </c>
      <c r="G480" s="112" t="s">
        <v>1688</v>
      </c>
      <c r="H480" s="112" t="s">
        <v>1689</v>
      </c>
      <c r="K480" s="112" t="s">
        <v>102</v>
      </c>
      <c r="L480" s="112" t="s">
        <v>102</v>
      </c>
      <c r="M480" s="112" t="s">
        <v>1690</v>
      </c>
      <c r="O480" s="112" t="s">
        <v>105</v>
      </c>
      <c r="P480" s="112">
        <v>46.52</v>
      </c>
      <c r="Q480" s="112" t="s">
        <v>118</v>
      </c>
    </row>
    <row r="481" spans="1:17" hidden="1">
      <c r="A481" s="112" t="s">
        <v>1512</v>
      </c>
      <c r="B481" s="112" t="s">
        <v>1643</v>
      </c>
      <c r="C481" s="112" t="s">
        <v>477</v>
      </c>
      <c r="D481" s="112" t="s">
        <v>98</v>
      </c>
      <c r="E481" s="112">
        <v>2967174</v>
      </c>
      <c r="F481" s="112" t="s">
        <v>478</v>
      </c>
      <c r="G481" s="112" t="s">
        <v>1691</v>
      </c>
      <c r="H481" s="112" t="s">
        <v>1692</v>
      </c>
      <c r="K481" s="112" t="s">
        <v>102</v>
      </c>
      <c r="L481" s="112" t="s">
        <v>102</v>
      </c>
      <c r="M481" s="112" t="s">
        <v>1693</v>
      </c>
      <c r="O481" s="112" t="s">
        <v>105</v>
      </c>
      <c r="P481" s="112">
        <v>23.26</v>
      </c>
      <c r="Q481" s="112" t="s">
        <v>118</v>
      </c>
    </row>
    <row r="482" spans="1:17" hidden="1">
      <c r="A482" s="112" t="s">
        <v>1512</v>
      </c>
      <c r="B482" s="112" t="s">
        <v>1643</v>
      </c>
      <c r="C482" s="112" t="s">
        <v>477</v>
      </c>
      <c r="D482" s="112" t="s">
        <v>98</v>
      </c>
      <c r="E482" s="112">
        <v>5098064</v>
      </c>
      <c r="F482" s="112" t="s">
        <v>1694</v>
      </c>
      <c r="G482" s="112" t="s">
        <v>1695</v>
      </c>
      <c r="H482" s="112" t="s">
        <v>1696</v>
      </c>
      <c r="K482" s="112" t="s">
        <v>102</v>
      </c>
      <c r="L482" s="112" t="s">
        <v>102</v>
      </c>
      <c r="M482" s="112" t="s">
        <v>1697</v>
      </c>
      <c r="N482" s="112" t="s">
        <v>138</v>
      </c>
      <c r="O482" s="112" t="s">
        <v>105</v>
      </c>
      <c r="P482" s="112">
        <v>53.31</v>
      </c>
      <c r="Q482" s="112" t="s">
        <v>118</v>
      </c>
    </row>
    <row r="483" spans="1:17" hidden="1">
      <c r="A483" s="112" t="s">
        <v>1512</v>
      </c>
      <c r="B483" s="112" t="s">
        <v>1643</v>
      </c>
      <c r="C483" s="112" t="s">
        <v>477</v>
      </c>
      <c r="D483" s="112" t="s">
        <v>98</v>
      </c>
      <c r="E483" s="112">
        <v>4292516</v>
      </c>
      <c r="F483" s="112" t="s">
        <v>1698</v>
      </c>
      <c r="G483" s="112" t="s">
        <v>1699</v>
      </c>
      <c r="H483" s="112" t="s">
        <v>1700</v>
      </c>
      <c r="K483" s="112" t="s">
        <v>102</v>
      </c>
      <c r="L483" s="112" t="s">
        <v>102</v>
      </c>
      <c r="M483" s="112" t="s">
        <v>1697</v>
      </c>
      <c r="N483" s="112" t="s">
        <v>138</v>
      </c>
      <c r="O483" s="112" t="s">
        <v>105</v>
      </c>
      <c r="P483" s="112">
        <v>93.04</v>
      </c>
      <c r="Q483" s="112" t="s">
        <v>118</v>
      </c>
    </row>
    <row r="484" spans="1:17" hidden="1">
      <c r="A484" s="112" t="s">
        <v>1512</v>
      </c>
      <c r="B484" s="112" t="s">
        <v>1643</v>
      </c>
      <c r="C484" s="112" t="s">
        <v>477</v>
      </c>
      <c r="D484" s="112" t="s">
        <v>98</v>
      </c>
      <c r="E484" s="112">
        <v>4708214</v>
      </c>
      <c r="F484" s="112" t="s">
        <v>1694</v>
      </c>
      <c r="G484" s="112" t="s">
        <v>1701</v>
      </c>
      <c r="H484" s="112" t="s">
        <v>1702</v>
      </c>
      <c r="K484" s="112" t="s">
        <v>102</v>
      </c>
      <c r="L484" s="112" t="s">
        <v>102</v>
      </c>
      <c r="M484" s="112" t="s">
        <v>1697</v>
      </c>
      <c r="N484" s="112" t="s">
        <v>138</v>
      </c>
      <c r="O484" s="112" t="s">
        <v>105</v>
      </c>
      <c r="P484" s="112">
        <v>53.31</v>
      </c>
      <c r="Q484" s="112" t="s">
        <v>118</v>
      </c>
    </row>
    <row r="485" spans="1:17" hidden="1">
      <c r="A485" s="112" t="s">
        <v>1512</v>
      </c>
      <c r="B485" s="112" t="s">
        <v>1703</v>
      </c>
      <c r="C485" s="112" t="s">
        <v>477</v>
      </c>
      <c r="D485" s="112" t="s">
        <v>98</v>
      </c>
      <c r="E485" s="112">
        <v>5101538</v>
      </c>
      <c r="F485" s="112" t="s">
        <v>1698</v>
      </c>
      <c r="G485" s="112" t="s">
        <v>1704</v>
      </c>
      <c r="H485" s="112" t="s">
        <v>1705</v>
      </c>
      <c r="K485" s="112" t="s">
        <v>102</v>
      </c>
      <c r="L485" s="112" t="s">
        <v>102</v>
      </c>
      <c r="M485" s="112" t="s">
        <v>1706</v>
      </c>
      <c r="N485" s="112" t="s">
        <v>138</v>
      </c>
      <c r="O485" s="112" t="s">
        <v>105</v>
      </c>
      <c r="P485" s="112">
        <v>53.31</v>
      </c>
      <c r="Q485" s="112" t="s">
        <v>118</v>
      </c>
    </row>
    <row r="486" spans="1:17" hidden="1">
      <c r="A486" s="112" t="s">
        <v>1512</v>
      </c>
      <c r="B486" s="112" t="s">
        <v>1643</v>
      </c>
      <c r="C486" s="112" t="s">
        <v>477</v>
      </c>
      <c r="D486" s="112" t="s">
        <v>98</v>
      </c>
      <c r="E486" s="112">
        <v>5101520</v>
      </c>
      <c r="F486" s="112" t="s">
        <v>1694</v>
      </c>
      <c r="G486" s="112" t="s">
        <v>1707</v>
      </c>
      <c r="H486" s="112" t="s">
        <v>1708</v>
      </c>
      <c r="K486" s="112" t="s">
        <v>102</v>
      </c>
      <c r="L486" s="112" t="s">
        <v>102</v>
      </c>
      <c r="M486" s="112" t="s">
        <v>1706</v>
      </c>
      <c r="N486" s="112" t="s">
        <v>138</v>
      </c>
      <c r="O486" s="112" t="s">
        <v>105</v>
      </c>
      <c r="P486" s="112">
        <v>123.09</v>
      </c>
      <c r="Q486" s="112" t="s">
        <v>118</v>
      </c>
    </row>
    <row r="487" spans="1:17" hidden="1">
      <c r="A487" s="112" t="s">
        <v>1512</v>
      </c>
      <c r="B487" s="112" t="s">
        <v>1643</v>
      </c>
      <c r="C487" s="112" t="s">
        <v>477</v>
      </c>
      <c r="D487" s="112" t="s">
        <v>98</v>
      </c>
      <c r="E487" s="112">
        <v>5275445</v>
      </c>
      <c r="F487" s="112" t="s">
        <v>1698</v>
      </c>
      <c r="G487" s="112" t="s">
        <v>1709</v>
      </c>
      <c r="H487" s="112" t="s">
        <v>1710</v>
      </c>
      <c r="K487" s="112" t="s">
        <v>102</v>
      </c>
      <c r="L487" s="112" t="s">
        <v>102</v>
      </c>
      <c r="M487" s="112" t="s">
        <v>1697</v>
      </c>
      <c r="N487" s="112" t="s">
        <v>138</v>
      </c>
      <c r="O487" s="112" t="s">
        <v>105</v>
      </c>
      <c r="P487" s="112">
        <v>35.54</v>
      </c>
      <c r="Q487" s="112" t="s">
        <v>118</v>
      </c>
    </row>
    <row r="488" spans="1:17" hidden="1">
      <c r="A488" s="112" t="s">
        <v>1512</v>
      </c>
      <c r="B488" s="112" t="s">
        <v>1643</v>
      </c>
      <c r="C488" s="112" t="s">
        <v>477</v>
      </c>
      <c r="D488" s="112" t="s">
        <v>98</v>
      </c>
      <c r="E488" s="112">
        <v>5276056</v>
      </c>
      <c r="F488" s="112" t="s">
        <v>1711</v>
      </c>
      <c r="G488" s="112" t="s">
        <v>1712</v>
      </c>
      <c r="H488" s="112" t="s">
        <v>1713</v>
      </c>
      <c r="K488" s="112" t="s">
        <v>102</v>
      </c>
      <c r="L488" s="112" t="s">
        <v>102</v>
      </c>
      <c r="M488" s="112" t="s">
        <v>1714</v>
      </c>
      <c r="N488" s="112" t="s">
        <v>138</v>
      </c>
      <c r="O488" s="112" t="s">
        <v>105</v>
      </c>
      <c r="P488" s="112">
        <v>134.52000000000001</v>
      </c>
      <c r="Q488" s="112" t="s">
        <v>118</v>
      </c>
    </row>
    <row r="489" spans="1:17" hidden="1">
      <c r="A489" s="112" t="s">
        <v>1512</v>
      </c>
      <c r="B489" s="112" t="s">
        <v>1715</v>
      </c>
      <c r="C489" s="112" t="s">
        <v>477</v>
      </c>
      <c r="D489" s="112" t="s">
        <v>98</v>
      </c>
      <c r="E489" s="112">
        <v>838209</v>
      </c>
      <c r="F489" s="112" t="s">
        <v>1716</v>
      </c>
      <c r="G489" s="112" t="s">
        <v>1717</v>
      </c>
      <c r="H489" s="112" t="s">
        <v>1718</v>
      </c>
      <c r="K489" s="112" t="s">
        <v>102</v>
      </c>
      <c r="L489" s="112" t="s">
        <v>102</v>
      </c>
      <c r="M489" s="112" t="s">
        <v>1719</v>
      </c>
      <c r="O489" s="112" t="s">
        <v>105</v>
      </c>
      <c r="P489" s="112">
        <v>52.12</v>
      </c>
      <c r="Q489" s="112" t="s">
        <v>118</v>
      </c>
    </row>
    <row r="490" spans="1:17" hidden="1">
      <c r="A490" s="112" t="s">
        <v>1512</v>
      </c>
      <c r="B490" s="112" t="s">
        <v>1643</v>
      </c>
      <c r="C490" s="112" t="s">
        <v>477</v>
      </c>
      <c r="D490" s="112" t="s">
        <v>98</v>
      </c>
      <c r="E490" s="112">
        <v>8449882</v>
      </c>
      <c r="F490" s="112" t="s">
        <v>1720</v>
      </c>
      <c r="G490" s="112" t="s">
        <v>1721</v>
      </c>
      <c r="H490" s="112" t="s">
        <v>1722</v>
      </c>
      <c r="K490" s="112" t="s">
        <v>102</v>
      </c>
      <c r="L490" s="112" t="s">
        <v>102</v>
      </c>
      <c r="M490" s="112" t="s">
        <v>1723</v>
      </c>
      <c r="O490" s="112" t="s">
        <v>105</v>
      </c>
      <c r="P490" s="112">
        <v>43.58</v>
      </c>
      <c r="Q490" s="112" t="s">
        <v>118</v>
      </c>
    </row>
    <row r="491" spans="1:17" hidden="1">
      <c r="A491" s="112" t="s">
        <v>1512</v>
      </c>
      <c r="B491" s="112" t="s">
        <v>1643</v>
      </c>
      <c r="C491" s="112" t="s">
        <v>477</v>
      </c>
      <c r="D491" s="112" t="s">
        <v>98</v>
      </c>
      <c r="E491" s="112">
        <v>8428970</v>
      </c>
      <c r="F491" s="112" t="s">
        <v>1724</v>
      </c>
      <c r="G491" s="112" t="s">
        <v>1725</v>
      </c>
      <c r="H491" s="112" t="s">
        <v>1726</v>
      </c>
      <c r="K491" s="112" t="s">
        <v>102</v>
      </c>
      <c r="L491" s="112" t="s">
        <v>102</v>
      </c>
      <c r="M491" s="112" t="s">
        <v>1727</v>
      </c>
      <c r="O491" s="112" t="s">
        <v>105</v>
      </c>
      <c r="P491" s="112">
        <v>67.14</v>
      </c>
      <c r="Q491" s="112" t="s">
        <v>118</v>
      </c>
    </row>
    <row r="492" spans="1:17" hidden="1">
      <c r="A492" s="112" t="s">
        <v>1512</v>
      </c>
      <c r="B492" s="112" t="s">
        <v>1643</v>
      </c>
      <c r="C492" s="112" t="s">
        <v>477</v>
      </c>
      <c r="D492" s="112" t="s">
        <v>98</v>
      </c>
      <c r="E492" s="112">
        <v>8428956</v>
      </c>
      <c r="F492" s="112" t="s">
        <v>1724</v>
      </c>
      <c r="G492" s="112" t="s">
        <v>1728</v>
      </c>
      <c r="H492" s="112" t="s">
        <v>1729</v>
      </c>
      <c r="K492" s="112" t="s">
        <v>102</v>
      </c>
      <c r="L492" s="112" t="s">
        <v>102</v>
      </c>
      <c r="M492" s="112" t="s">
        <v>1727</v>
      </c>
      <c r="O492" s="112" t="s">
        <v>105</v>
      </c>
      <c r="P492" s="112">
        <v>302.38</v>
      </c>
      <c r="Q492" s="112" t="s">
        <v>118</v>
      </c>
    </row>
    <row r="493" spans="1:17" hidden="1">
      <c r="A493" s="112" t="s">
        <v>1512</v>
      </c>
      <c r="B493" s="112" t="s">
        <v>1643</v>
      </c>
      <c r="C493" s="112" t="s">
        <v>477</v>
      </c>
      <c r="D493" s="112" t="s">
        <v>98</v>
      </c>
      <c r="E493" s="112">
        <v>8426391</v>
      </c>
      <c r="F493" s="112" t="s">
        <v>1730</v>
      </c>
      <c r="G493" s="112" t="s">
        <v>1731</v>
      </c>
      <c r="H493" s="112" t="s">
        <v>1732</v>
      </c>
      <c r="K493" s="112" t="s">
        <v>102</v>
      </c>
      <c r="L493" s="112" t="s">
        <v>102</v>
      </c>
      <c r="M493" s="112" t="s">
        <v>1733</v>
      </c>
      <c r="O493" s="112" t="s">
        <v>105</v>
      </c>
      <c r="P493" s="112">
        <v>195.37</v>
      </c>
      <c r="Q493" s="112" t="s">
        <v>118</v>
      </c>
    </row>
    <row r="494" spans="1:17" hidden="1">
      <c r="A494" s="112" t="s">
        <v>1512</v>
      </c>
      <c r="B494" s="112" t="s">
        <v>1643</v>
      </c>
      <c r="C494" s="112" t="s">
        <v>477</v>
      </c>
      <c r="D494" s="112" t="s">
        <v>98</v>
      </c>
      <c r="E494" s="112">
        <v>8426365</v>
      </c>
      <c r="F494" s="112" t="s">
        <v>1730</v>
      </c>
      <c r="G494" s="112" t="s">
        <v>1734</v>
      </c>
      <c r="H494" s="112" t="s">
        <v>1735</v>
      </c>
      <c r="K494" s="112" t="s">
        <v>102</v>
      </c>
      <c r="L494" s="112" t="s">
        <v>102</v>
      </c>
      <c r="M494" s="112" t="s">
        <v>1733</v>
      </c>
      <c r="O494" s="112" t="s">
        <v>105</v>
      </c>
      <c r="P494" s="112">
        <v>195.37</v>
      </c>
      <c r="Q494" s="112" t="s">
        <v>118</v>
      </c>
    </row>
    <row r="495" spans="1:17" hidden="1">
      <c r="A495" s="112" t="s">
        <v>1512</v>
      </c>
      <c r="B495" s="112" t="s">
        <v>1643</v>
      </c>
      <c r="C495" s="112" t="s">
        <v>477</v>
      </c>
      <c r="D495" s="112" t="s">
        <v>98</v>
      </c>
      <c r="E495" s="112">
        <v>8426332</v>
      </c>
      <c r="F495" s="112" t="s">
        <v>1698</v>
      </c>
      <c r="G495" s="112" t="s">
        <v>1736</v>
      </c>
      <c r="H495" s="112" t="s">
        <v>1737</v>
      </c>
      <c r="K495" s="112" t="s">
        <v>102</v>
      </c>
      <c r="L495" s="112" t="s">
        <v>102</v>
      </c>
      <c r="M495" s="112" t="s">
        <v>1706</v>
      </c>
      <c r="O495" s="112" t="s">
        <v>105</v>
      </c>
      <c r="P495" s="112">
        <v>1279.3</v>
      </c>
      <c r="Q495" s="112" t="s">
        <v>118</v>
      </c>
    </row>
    <row r="496" spans="1:17" hidden="1">
      <c r="A496" s="112" t="s">
        <v>1512</v>
      </c>
      <c r="B496" s="112" t="s">
        <v>1643</v>
      </c>
      <c r="C496" s="112" t="s">
        <v>477</v>
      </c>
      <c r="D496" s="112" t="s">
        <v>98</v>
      </c>
      <c r="E496" s="112">
        <v>8426340</v>
      </c>
      <c r="F496" s="112" t="s">
        <v>1698</v>
      </c>
      <c r="G496" s="112" t="s">
        <v>1738</v>
      </c>
      <c r="H496" s="112" t="s">
        <v>1739</v>
      </c>
      <c r="K496" s="112" t="s">
        <v>102</v>
      </c>
      <c r="L496" s="112" t="s">
        <v>102</v>
      </c>
      <c r="M496" s="112" t="s">
        <v>1706</v>
      </c>
      <c r="O496" s="112" t="s">
        <v>105</v>
      </c>
      <c r="P496" s="112">
        <v>534.98</v>
      </c>
      <c r="Q496" s="112" t="s">
        <v>118</v>
      </c>
    </row>
    <row r="497" spans="1:17" hidden="1">
      <c r="A497" s="112" t="s">
        <v>1512</v>
      </c>
      <c r="B497" s="112" t="s">
        <v>1643</v>
      </c>
      <c r="C497" s="112" t="s">
        <v>477</v>
      </c>
      <c r="D497" s="112" t="s">
        <v>98</v>
      </c>
      <c r="E497" s="112">
        <v>8396495</v>
      </c>
      <c r="F497" s="112" t="s">
        <v>1740</v>
      </c>
      <c r="G497" s="112" t="s">
        <v>1741</v>
      </c>
      <c r="H497" s="112" t="s">
        <v>1742</v>
      </c>
      <c r="K497" s="112" t="s">
        <v>102</v>
      </c>
      <c r="L497" s="112" t="s">
        <v>102</v>
      </c>
      <c r="M497" s="112" t="s">
        <v>1697</v>
      </c>
      <c r="O497" s="112" t="s">
        <v>105</v>
      </c>
      <c r="P497" s="112">
        <v>814.1</v>
      </c>
      <c r="Q497" s="112" t="s">
        <v>118</v>
      </c>
    </row>
    <row r="498" spans="1:17" hidden="1">
      <c r="A498" s="112" t="s">
        <v>1512</v>
      </c>
      <c r="B498" s="112" t="s">
        <v>1643</v>
      </c>
      <c r="C498" s="112" t="s">
        <v>477</v>
      </c>
      <c r="D498" s="112" t="s">
        <v>98</v>
      </c>
      <c r="E498" s="112">
        <v>138982</v>
      </c>
      <c r="F498" s="112" t="s">
        <v>1698</v>
      </c>
      <c r="G498" s="112" t="s">
        <v>1743</v>
      </c>
      <c r="H498" s="112" t="s">
        <v>1744</v>
      </c>
      <c r="K498" s="112" t="s">
        <v>102</v>
      </c>
      <c r="L498" s="112" t="s">
        <v>102</v>
      </c>
      <c r="M498" s="112" t="s">
        <v>1745</v>
      </c>
      <c r="O498" s="112" t="s">
        <v>105</v>
      </c>
      <c r="P498" s="112">
        <v>69.78</v>
      </c>
      <c r="Q498" s="112" t="s">
        <v>118</v>
      </c>
    </row>
    <row r="499" spans="1:17" hidden="1">
      <c r="A499" s="112" t="s">
        <v>1512</v>
      </c>
      <c r="B499" s="112" t="s">
        <v>1643</v>
      </c>
      <c r="C499" s="112" t="s">
        <v>477</v>
      </c>
      <c r="D499" s="112" t="s">
        <v>98</v>
      </c>
      <c r="E499" s="112">
        <v>4694214</v>
      </c>
      <c r="F499" s="112" t="s">
        <v>1730</v>
      </c>
      <c r="G499" s="112" t="s">
        <v>1746</v>
      </c>
      <c r="H499" s="112" t="s">
        <v>1735</v>
      </c>
      <c r="K499" s="112" t="s">
        <v>102</v>
      </c>
      <c r="L499" s="112" t="s">
        <v>102</v>
      </c>
      <c r="M499" s="112" t="s">
        <v>1747</v>
      </c>
      <c r="O499" s="112" t="s">
        <v>105</v>
      </c>
      <c r="P499" s="112">
        <v>26.06</v>
      </c>
      <c r="Q499" s="112" t="s">
        <v>118</v>
      </c>
    </row>
    <row r="500" spans="1:17" hidden="1">
      <c r="A500" s="112" t="s">
        <v>1512</v>
      </c>
      <c r="B500" s="112" t="s">
        <v>1703</v>
      </c>
      <c r="C500" s="112" t="s">
        <v>477</v>
      </c>
      <c r="D500" s="112" t="s">
        <v>98</v>
      </c>
      <c r="E500" s="112">
        <v>4897270</v>
      </c>
      <c r="F500" s="112" t="s">
        <v>1698</v>
      </c>
      <c r="G500" s="112" t="s">
        <v>1748</v>
      </c>
      <c r="H500" s="112" t="s">
        <v>1749</v>
      </c>
      <c r="K500" s="112" t="s">
        <v>102</v>
      </c>
      <c r="L500" s="112" t="s">
        <v>102</v>
      </c>
      <c r="M500" s="112" t="s">
        <v>1750</v>
      </c>
      <c r="O500" s="112" t="s">
        <v>105</v>
      </c>
      <c r="P500" s="112">
        <v>619.08000000000004</v>
      </c>
      <c r="Q500" s="112" t="s">
        <v>118</v>
      </c>
    </row>
    <row r="501" spans="1:17" hidden="1">
      <c r="A501" s="112" t="s">
        <v>1512</v>
      </c>
      <c r="B501" s="112" t="s">
        <v>1643</v>
      </c>
      <c r="C501" s="112" t="s">
        <v>477</v>
      </c>
      <c r="D501" s="112" t="s">
        <v>98</v>
      </c>
      <c r="E501" s="112">
        <v>6879918</v>
      </c>
      <c r="F501" s="112" t="s">
        <v>1711</v>
      </c>
      <c r="G501" s="112" t="s">
        <v>1751</v>
      </c>
      <c r="H501" s="112" t="s">
        <v>1752</v>
      </c>
      <c r="K501" s="112" t="s">
        <v>102</v>
      </c>
      <c r="L501" s="112" t="s">
        <v>102</v>
      </c>
      <c r="M501" s="112" t="s">
        <v>1714</v>
      </c>
      <c r="O501" s="112" t="s">
        <v>105</v>
      </c>
      <c r="P501" s="112">
        <v>446.56</v>
      </c>
      <c r="Q501" s="112" t="s">
        <v>118</v>
      </c>
    </row>
    <row r="502" spans="1:17" hidden="1">
      <c r="A502" s="112" t="s">
        <v>1512</v>
      </c>
      <c r="B502" s="112" t="s">
        <v>1643</v>
      </c>
      <c r="C502" s="112" t="s">
        <v>477</v>
      </c>
      <c r="D502" s="112" t="s">
        <v>98</v>
      </c>
      <c r="E502" s="112">
        <v>6879920</v>
      </c>
      <c r="F502" s="112" t="s">
        <v>1711</v>
      </c>
      <c r="G502" s="112" t="s">
        <v>1753</v>
      </c>
      <c r="H502" s="112" t="s">
        <v>1754</v>
      </c>
      <c r="K502" s="112" t="s">
        <v>102</v>
      </c>
      <c r="L502" s="112" t="s">
        <v>102</v>
      </c>
      <c r="M502" s="112" t="s">
        <v>1714</v>
      </c>
      <c r="O502" s="112" t="s">
        <v>105</v>
      </c>
      <c r="P502" s="112">
        <v>865.21</v>
      </c>
      <c r="Q502" s="112" t="s">
        <v>118</v>
      </c>
    </row>
    <row r="503" spans="1:17" hidden="1">
      <c r="A503" s="112" t="s">
        <v>1512</v>
      </c>
      <c r="B503" s="112" t="s">
        <v>1643</v>
      </c>
      <c r="C503" s="112" t="s">
        <v>477</v>
      </c>
      <c r="D503" s="112" t="s">
        <v>98</v>
      </c>
      <c r="E503" s="112">
        <v>7668656</v>
      </c>
      <c r="F503" s="112" t="s">
        <v>1755</v>
      </c>
      <c r="G503" s="112" t="s">
        <v>1756</v>
      </c>
      <c r="H503" s="112" t="s">
        <v>1757</v>
      </c>
      <c r="K503" s="112" t="s">
        <v>102</v>
      </c>
      <c r="L503" s="112" t="s">
        <v>102</v>
      </c>
      <c r="M503" s="112" t="s">
        <v>1758</v>
      </c>
      <c r="O503" s="112" t="s">
        <v>105</v>
      </c>
      <c r="P503" s="112">
        <v>40.28</v>
      </c>
      <c r="Q503" s="112" t="s">
        <v>118</v>
      </c>
    </row>
    <row r="504" spans="1:17" hidden="1">
      <c r="A504" s="112" t="s">
        <v>1512</v>
      </c>
      <c r="B504" s="112" t="s">
        <v>1643</v>
      </c>
      <c r="C504" s="112" t="s">
        <v>477</v>
      </c>
      <c r="D504" s="112" t="s">
        <v>98</v>
      </c>
      <c r="E504" s="112">
        <v>7668611</v>
      </c>
      <c r="F504" s="112" t="s">
        <v>1755</v>
      </c>
      <c r="G504" s="112" t="s">
        <v>1759</v>
      </c>
      <c r="H504" s="112" t="s">
        <v>1760</v>
      </c>
      <c r="K504" s="112" t="s">
        <v>102</v>
      </c>
      <c r="L504" s="112" t="s">
        <v>102</v>
      </c>
      <c r="M504" s="112" t="s">
        <v>1758</v>
      </c>
      <c r="O504" s="112" t="s">
        <v>105</v>
      </c>
      <c r="P504" s="112">
        <v>120.84</v>
      </c>
      <c r="Q504" s="112" t="s">
        <v>118</v>
      </c>
    </row>
    <row r="505" spans="1:17" hidden="1">
      <c r="A505" s="112" t="s">
        <v>1512</v>
      </c>
      <c r="B505" s="112" t="s">
        <v>1607</v>
      </c>
      <c r="C505" s="112" t="s">
        <v>477</v>
      </c>
      <c r="D505" s="112" t="s">
        <v>98</v>
      </c>
      <c r="E505" s="112">
        <v>7669829</v>
      </c>
      <c r="F505" s="112" t="s">
        <v>1755</v>
      </c>
      <c r="G505" s="112" t="s">
        <v>1761</v>
      </c>
      <c r="H505" s="112" t="s">
        <v>1762</v>
      </c>
      <c r="K505" s="112" t="s">
        <v>102</v>
      </c>
      <c r="L505" s="112" t="s">
        <v>102</v>
      </c>
      <c r="M505" s="112" t="s">
        <v>1763</v>
      </c>
      <c r="O505" s="112" t="s">
        <v>105</v>
      </c>
      <c r="P505" s="112">
        <v>40.28</v>
      </c>
      <c r="Q505" s="112" t="s">
        <v>118</v>
      </c>
    </row>
    <row r="506" spans="1:17" hidden="1">
      <c r="A506" s="112" t="s">
        <v>1512</v>
      </c>
      <c r="B506" s="112" t="s">
        <v>1643</v>
      </c>
      <c r="C506" s="112" t="s">
        <v>477</v>
      </c>
      <c r="D506" s="112" t="s">
        <v>98</v>
      </c>
      <c r="E506" s="112">
        <v>7667500</v>
      </c>
      <c r="F506" s="112" t="s">
        <v>1755</v>
      </c>
      <c r="G506" s="112" t="s">
        <v>1764</v>
      </c>
      <c r="H506" s="112" t="s">
        <v>1765</v>
      </c>
      <c r="K506" s="112" t="s">
        <v>102</v>
      </c>
      <c r="L506" s="112" t="s">
        <v>102</v>
      </c>
      <c r="M506" s="112" t="s">
        <v>1640</v>
      </c>
      <c r="O506" s="112" t="s">
        <v>105</v>
      </c>
      <c r="P506" s="112">
        <v>201.4</v>
      </c>
      <c r="Q506" s="112" t="s">
        <v>118</v>
      </c>
    </row>
    <row r="507" spans="1:17" hidden="1">
      <c r="A507" s="112" t="s">
        <v>1766</v>
      </c>
      <c r="B507" s="112" t="s">
        <v>1767</v>
      </c>
      <c r="C507" s="112" t="s">
        <v>1558</v>
      </c>
      <c r="D507" s="112" t="s">
        <v>98</v>
      </c>
      <c r="E507" s="112">
        <v>4276770</v>
      </c>
      <c r="F507" s="112" t="s">
        <v>139</v>
      </c>
      <c r="G507" s="112" t="s">
        <v>1768</v>
      </c>
      <c r="H507" s="112" t="s">
        <v>1769</v>
      </c>
      <c r="K507" s="112" t="s">
        <v>102</v>
      </c>
      <c r="L507" s="112" t="s">
        <v>102</v>
      </c>
      <c r="M507" s="112" t="s">
        <v>1770</v>
      </c>
      <c r="O507" s="112" t="s">
        <v>105</v>
      </c>
      <c r="P507" s="112">
        <v>47.76</v>
      </c>
      <c r="Q507" s="112" t="s">
        <v>118</v>
      </c>
    </row>
    <row r="508" spans="1:17" hidden="1">
      <c r="A508" s="112" t="s">
        <v>1766</v>
      </c>
      <c r="B508" s="112" t="s">
        <v>1771</v>
      </c>
      <c r="C508" s="112" t="s">
        <v>377</v>
      </c>
      <c r="D508" s="112" t="s">
        <v>98</v>
      </c>
      <c r="E508" s="112">
        <v>2884997</v>
      </c>
      <c r="F508" s="112" t="s">
        <v>1772</v>
      </c>
      <c r="G508" s="112" t="s">
        <v>1773</v>
      </c>
      <c r="H508" s="112" t="s">
        <v>1774</v>
      </c>
      <c r="I508" s="112" t="s">
        <v>115</v>
      </c>
      <c r="J508" s="112" t="s">
        <v>132</v>
      </c>
      <c r="K508" s="112" t="s">
        <v>102</v>
      </c>
      <c r="L508" s="112" t="s">
        <v>102</v>
      </c>
      <c r="M508" s="112" t="s">
        <v>1775</v>
      </c>
      <c r="O508" s="112" t="s">
        <v>105</v>
      </c>
      <c r="P508" s="112">
        <v>63.82</v>
      </c>
      <c r="Q508" s="112" t="s">
        <v>118</v>
      </c>
    </row>
    <row r="509" spans="1:17" hidden="1">
      <c r="A509" s="112" t="s">
        <v>1766</v>
      </c>
      <c r="B509" s="112" t="s">
        <v>1767</v>
      </c>
      <c r="C509" s="112" t="s">
        <v>1776</v>
      </c>
      <c r="D509" s="112" t="s">
        <v>98</v>
      </c>
      <c r="E509" s="112">
        <v>4985145</v>
      </c>
      <c r="F509" s="112" t="s">
        <v>1777</v>
      </c>
      <c r="G509" s="112" t="s">
        <v>1778</v>
      </c>
      <c r="H509" s="112" t="s">
        <v>1779</v>
      </c>
      <c r="K509" s="112" t="s">
        <v>102</v>
      </c>
      <c r="L509" s="112" t="s">
        <v>102</v>
      </c>
      <c r="M509" s="112" t="s">
        <v>1780</v>
      </c>
      <c r="N509" s="112" t="s">
        <v>138</v>
      </c>
      <c r="O509" s="112" t="s">
        <v>105</v>
      </c>
      <c r="P509" s="112">
        <v>57.92</v>
      </c>
      <c r="Q509" s="112" t="s">
        <v>118</v>
      </c>
    </row>
    <row r="510" spans="1:17" hidden="1">
      <c r="A510" s="112" t="s">
        <v>1766</v>
      </c>
      <c r="B510" s="112" t="s">
        <v>1781</v>
      </c>
      <c r="C510" s="112" t="s">
        <v>434</v>
      </c>
      <c r="D510" s="112" t="s">
        <v>98</v>
      </c>
      <c r="E510" s="112">
        <v>1504871</v>
      </c>
      <c r="F510" s="112" t="s">
        <v>1782</v>
      </c>
      <c r="G510" s="112" t="s">
        <v>1783</v>
      </c>
      <c r="H510" s="112" t="s">
        <v>1784</v>
      </c>
      <c r="J510" s="112" t="s">
        <v>186</v>
      </c>
      <c r="K510" s="112" t="s">
        <v>102</v>
      </c>
      <c r="L510" s="112" t="s">
        <v>102</v>
      </c>
      <c r="M510" s="112" t="s">
        <v>1785</v>
      </c>
      <c r="O510" s="112" t="s">
        <v>105</v>
      </c>
      <c r="P510" s="112">
        <v>35.68</v>
      </c>
      <c r="Q510" s="112" t="s">
        <v>118</v>
      </c>
    </row>
    <row r="511" spans="1:17" hidden="1">
      <c r="A511" s="112" t="s">
        <v>1766</v>
      </c>
      <c r="B511" s="112" t="s">
        <v>1781</v>
      </c>
      <c r="C511" s="112" t="s">
        <v>434</v>
      </c>
      <c r="D511" s="112" t="s">
        <v>98</v>
      </c>
      <c r="E511" s="112">
        <v>1504883</v>
      </c>
      <c r="F511" s="112" t="s">
        <v>1786</v>
      </c>
      <c r="G511" s="112" t="s">
        <v>1787</v>
      </c>
      <c r="H511" s="112" t="s">
        <v>1788</v>
      </c>
      <c r="J511" s="112" t="s">
        <v>186</v>
      </c>
      <c r="K511" s="112" t="s">
        <v>102</v>
      </c>
      <c r="L511" s="112" t="s">
        <v>102</v>
      </c>
      <c r="M511" s="112" t="s">
        <v>1785</v>
      </c>
      <c r="O511" s="112" t="s">
        <v>105</v>
      </c>
      <c r="P511" s="112">
        <v>35.68</v>
      </c>
      <c r="Q511" s="112" t="s">
        <v>118</v>
      </c>
    </row>
    <row r="512" spans="1:17" hidden="1">
      <c r="A512" s="112" t="s">
        <v>1766</v>
      </c>
      <c r="B512" s="112" t="s">
        <v>1781</v>
      </c>
      <c r="C512" s="112" t="s">
        <v>1789</v>
      </c>
      <c r="D512" s="112" t="s">
        <v>98</v>
      </c>
      <c r="E512" s="112">
        <v>2856973</v>
      </c>
      <c r="F512" s="112" t="s">
        <v>1790</v>
      </c>
      <c r="G512" s="112" t="s">
        <v>1791</v>
      </c>
      <c r="H512" s="112" t="s">
        <v>1792</v>
      </c>
      <c r="I512" s="112" t="s">
        <v>186</v>
      </c>
      <c r="J512" s="112" t="s">
        <v>116</v>
      </c>
      <c r="K512" s="112" t="s">
        <v>102</v>
      </c>
      <c r="L512" s="112" t="s">
        <v>102</v>
      </c>
      <c r="M512" s="112" t="s">
        <v>1793</v>
      </c>
      <c r="O512" s="112" t="s">
        <v>105</v>
      </c>
      <c r="P512" s="112">
        <v>230.37</v>
      </c>
      <c r="Q512" s="112" t="s">
        <v>118</v>
      </c>
    </row>
    <row r="513" spans="1:17" hidden="1">
      <c r="A513" s="112" t="s">
        <v>1766</v>
      </c>
      <c r="B513" s="112" t="s">
        <v>1781</v>
      </c>
      <c r="C513" s="112" t="s">
        <v>1789</v>
      </c>
      <c r="D513" s="112" t="s">
        <v>98</v>
      </c>
      <c r="E513" s="112">
        <v>2856957</v>
      </c>
      <c r="F513" s="112" t="s">
        <v>1794</v>
      </c>
      <c r="G513" s="112" t="s">
        <v>1795</v>
      </c>
      <c r="H513" s="112" t="s">
        <v>1796</v>
      </c>
      <c r="I513" s="112" t="s">
        <v>186</v>
      </c>
      <c r="J513" s="112" t="s">
        <v>116</v>
      </c>
      <c r="K513" s="112" t="s">
        <v>102</v>
      </c>
      <c r="L513" s="112" t="s">
        <v>102</v>
      </c>
      <c r="M513" s="112" t="s">
        <v>1785</v>
      </c>
      <c r="O513" s="112" t="s">
        <v>105</v>
      </c>
      <c r="P513" s="112">
        <v>35.64</v>
      </c>
      <c r="Q513" s="112" t="s">
        <v>118</v>
      </c>
    </row>
    <row r="514" spans="1:17" hidden="1">
      <c r="A514" s="112" t="s">
        <v>1766</v>
      </c>
      <c r="B514" s="112" t="s">
        <v>1767</v>
      </c>
      <c r="C514" s="112" t="s">
        <v>1789</v>
      </c>
      <c r="D514" s="112" t="s">
        <v>98</v>
      </c>
      <c r="E514" s="112">
        <v>5368851</v>
      </c>
      <c r="F514" s="112" t="s">
        <v>1797</v>
      </c>
      <c r="G514" s="112" t="s">
        <v>1798</v>
      </c>
      <c r="H514" s="112" t="s">
        <v>1799</v>
      </c>
      <c r="I514" s="112" t="s">
        <v>186</v>
      </c>
      <c r="J514" s="112" t="s">
        <v>116</v>
      </c>
      <c r="K514" s="112" t="s">
        <v>102</v>
      </c>
      <c r="L514" s="112" t="s">
        <v>102</v>
      </c>
      <c r="M514" s="112" t="s">
        <v>1800</v>
      </c>
      <c r="O514" s="112" t="s">
        <v>105</v>
      </c>
      <c r="P514" s="112">
        <v>41.41</v>
      </c>
      <c r="Q514" s="112" t="s">
        <v>118</v>
      </c>
    </row>
    <row r="515" spans="1:17" hidden="1">
      <c r="A515" s="112" t="s">
        <v>1766</v>
      </c>
      <c r="B515" s="112" t="s">
        <v>1767</v>
      </c>
      <c r="C515" s="112" t="s">
        <v>1789</v>
      </c>
      <c r="D515" s="112" t="s">
        <v>98</v>
      </c>
      <c r="E515" s="112">
        <v>2609287</v>
      </c>
      <c r="F515" s="112" t="s">
        <v>1797</v>
      </c>
      <c r="G515" s="112" t="s">
        <v>1801</v>
      </c>
      <c r="H515" s="112" t="s">
        <v>1802</v>
      </c>
      <c r="I515" s="112" t="s">
        <v>186</v>
      </c>
      <c r="J515" s="112" t="s">
        <v>116</v>
      </c>
      <c r="K515" s="112" t="s">
        <v>102</v>
      </c>
      <c r="L515" s="112" t="s">
        <v>102</v>
      </c>
      <c r="M515" s="112" t="s">
        <v>1803</v>
      </c>
      <c r="O515" s="112" t="s">
        <v>105</v>
      </c>
      <c r="P515" s="112">
        <v>415.38</v>
      </c>
      <c r="Q515" s="112" t="s">
        <v>118</v>
      </c>
    </row>
    <row r="516" spans="1:17" hidden="1">
      <c r="A516" s="112" t="s">
        <v>1804</v>
      </c>
      <c r="B516" s="112" t="s">
        <v>1805</v>
      </c>
      <c r="C516" s="112" t="s">
        <v>506</v>
      </c>
      <c r="D516" s="112" t="s">
        <v>506</v>
      </c>
      <c r="E516" s="112">
        <v>6442012317</v>
      </c>
      <c r="F516" s="112" t="s">
        <v>1806</v>
      </c>
      <c r="G516" s="112" t="s">
        <v>1807</v>
      </c>
      <c r="H516" s="112" t="s">
        <v>1808</v>
      </c>
      <c r="I516" s="112" t="s">
        <v>116</v>
      </c>
      <c r="J516" s="112" t="s">
        <v>116</v>
      </c>
      <c r="K516" s="112" t="s">
        <v>102</v>
      </c>
      <c r="L516" s="112" t="s">
        <v>102</v>
      </c>
      <c r="M516" s="112" t="s">
        <v>1809</v>
      </c>
      <c r="O516" s="112" t="s">
        <v>939</v>
      </c>
      <c r="P516" s="112">
        <v>1584.19</v>
      </c>
      <c r="Q516" s="112" t="s">
        <v>118</v>
      </c>
    </row>
    <row r="517" spans="1:17" hidden="1">
      <c r="A517" s="112" t="s">
        <v>1804</v>
      </c>
      <c r="B517" s="112" t="s">
        <v>1810</v>
      </c>
      <c r="C517" s="112" t="s">
        <v>506</v>
      </c>
      <c r="D517" s="112" t="s">
        <v>506</v>
      </c>
      <c r="E517" s="112">
        <v>5587212981</v>
      </c>
      <c r="F517" s="112" t="s">
        <v>1811</v>
      </c>
      <c r="G517" s="112" t="s">
        <v>1812</v>
      </c>
      <c r="H517" s="112" t="s">
        <v>1813</v>
      </c>
      <c r="I517" s="112" t="s">
        <v>132</v>
      </c>
      <c r="J517" s="112" t="s">
        <v>132</v>
      </c>
      <c r="K517" s="112" t="s">
        <v>102</v>
      </c>
      <c r="L517" s="112" t="s">
        <v>102</v>
      </c>
      <c r="M517" s="112" t="s">
        <v>1814</v>
      </c>
      <c r="O517" s="112" t="s">
        <v>939</v>
      </c>
      <c r="P517" s="112">
        <v>4642.97</v>
      </c>
      <c r="Q517" s="112" t="s">
        <v>118</v>
      </c>
    </row>
    <row r="518" spans="1:17" hidden="1">
      <c r="A518" s="112" t="s">
        <v>1804</v>
      </c>
      <c r="B518" s="112" t="s">
        <v>1815</v>
      </c>
      <c r="C518" s="112" t="s">
        <v>506</v>
      </c>
      <c r="D518" s="112" t="s">
        <v>506</v>
      </c>
      <c r="E518" s="112">
        <v>5587222097</v>
      </c>
      <c r="F518" s="112" t="s">
        <v>1816</v>
      </c>
      <c r="G518" s="112" t="s">
        <v>1817</v>
      </c>
      <c r="H518" s="112" t="s">
        <v>1818</v>
      </c>
      <c r="I518" s="112" t="s">
        <v>132</v>
      </c>
      <c r="J518" s="112" t="s">
        <v>132</v>
      </c>
      <c r="K518" s="112" t="s">
        <v>102</v>
      </c>
      <c r="L518" s="112" t="s">
        <v>102</v>
      </c>
      <c r="M518" s="112" t="s">
        <v>1814</v>
      </c>
      <c r="O518" s="112" t="s">
        <v>939</v>
      </c>
      <c r="P518" s="112">
        <v>477.39</v>
      </c>
      <c r="Q518" s="112" t="s">
        <v>118</v>
      </c>
    </row>
    <row r="519" spans="1:17" hidden="1">
      <c r="A519" s="112" t="s">
        <v>1804</v>
      </c>
      <c r="B519" s="112" t="s">
        <v>1810</v>
      </c>
      <c r="C519" s="112" t="s">
        <v>506</v>
      </c>
      <c r="D519" s="112" t="s">
        <v>506</v>
      </c>
      <c r="E519" s="112">
        <v>5587200240</v>
      </c>
      <c r="F519" s="112" t="s">
        <v>1806</v>
      </c>
      <c r="G519" s="112" t="s">
        <v>1819</v>
      </c>
      <c r="H519" s="112" t="s">
        <v>1820</v>
      </c>
      <c r="K519" s="112" t="s">
        <v>102</v>
      </c>
      <c r="L519" s="112" t="s">
        <v>102</v>
      </c>
      <c r="M519" s="112" t="s">
        <v>1821</v>
      </c>
      <c r="N519" s="112" t="s">
        <v>138</v>
      </c>
      <c r="O519" s="112" t="s">
        <v>939</v>
      </c>
      <c r="P519" s="112">
        <v>1678.35</v>
      </c>
      <c r="Q519" s="112" t="s">
        <v>118</v>
      </c>
    </row>
    <row r="520" spans="1:17" hidden="1">
      <c r="A520" s="112" t="s">
        <v>1804</v>
      </c>
      <c r="B520" s="112" t="s">
        <v>1815</v>
      </c>
      <c r="C520" s="112" t="s">
        <v>506</v>
      </c>
      <c r="D520" s="112" t="s">
        <v>506</v>
      </c>
      <c r="E520" s="112">
        <v>5587200268</v>
      </c>
      <c r="F520" s="112" t="s">
        <v>1806</v>
      </c>
      <c r="G520" s="112" t="s">
        <v>1822</v>
      </c>
      <c r="H520" s="112" t="s">
        <v>1823</v>
      </c>
      <c r="K520" s="112" t="s">
        <v>102</v>
      </c>
      <c r="L520" s="112" t="s">
        <v>102</v>
      </c>
      <c r="M520" s="112" t="s">
        <v>1821</v>
      </c>
      <c r="N520" s="112" t="s">
        <v>138</v>
      </c>
      <c r="O520" s="112" t="s">
        <v>939</v>
      </c>
      <c r="P520" s="112">
        <v>206.34</v>
      </c>
      <c r="Q520" s="112" t="s">
        <v>118</v>
      </c>
    </row>
    <row r="521" spans="1:17" hidden="1">
      <c r="A521" s="112" t="s">
        <v>1804</v>
      </c>
      <c r="B521" s="112" t="s">
        <v>1824</v>
      </c>
      <c r="C521" s="112" t="s">
        <v>506</v>
      </c>
      <c r="D521" s="112" t="s">
        <v>506</v>
      </c>
      <c r="E521" s="112">
        <v>5587200290</v>
      </c>
      <c r="F521" s="112" t="s">
        <v>1806</v>
      </c>
      <c r="G521" s="112" t="s">
        <v>1825</v>
      </c>
      <c r="H521" s="112" t="s">
        <v>1826</v>
      </c>
      <c r="K521" s="112" t="s">
        <v>102</v>
      </c>
      <c r="L521" s="112" t="s">
        <v>102</v>
      </c>
      <c r="M521" s="112" t="s">
        <v>1821</v>
      </c>
      <c r="N521" s="112" t="s">
        <v>138</v>
      </c>
      <c r="O521" s="112" t="s">
        <v>939</v>
      </c>
      <c r="P521" s="112">
        <v>3049.23</v>
      </c>
      <c r="Q521" s="112" t="s">
        <v>118</v>
      </c>
    </row>
    <row r="522" spans="1:17" hidden="1">
      <c r="A522" s="112" t="s">
        <v>1804</v>
      </c>
      <c r="B522" s="112" t="s">
        <v>1827</v>
      </c>
      <c r="C522" s="112" t="s">
        <v>506</v>
      </c>
      <c r="D522" s="112" t="s">
        <v>506</v>
      </c>
      <c r="E522" s="112">
        <v>5587200314</v>
      </c>
      <c r="F522" s="112" t="s">
        <v>1806</v>
      </c>
      <c r="G522" s="112" t="s">
        <v>1828</v>
      </c>
      <c r="H522" s="112" t="s">
        <v>1829</v>
      </c>
      <c r="K522" s="112" t="s">
        <v>102</v>
      </c>
      <c r="L522" s="112" t="s">
        <v>102</v>
      </c>
      <c r="M522" s="112" t="s">
        <v>1830</v>
      </c>
      <c r="N522" s="112" t="s">
        <v>138</v>
      </c>
      <c r="O522" s="112" t="s">
        <v>939</v>
      </c>
      <c r="P522" s="112">
        <v>81.62</v>
      </c>
      <c r="Q522" s="112" t="s">
        <v>118</v>
      </c>
    </row>
    <row r="523" spans="1:17" hidden="1">
      <c r="A523" s="112" t="s">
        <v>1804</v>
      </c>
      <c r="B523" s="112" t="s">
        <v>1827</v>
      </c>
      <c r="C523" s="112" t="s">
        <v>506</v>
      </c>
      <c r="D523" s="112" t="s">
        <v>506</v>
      </c>
      <c r="E523" s="112">
        <v>5587200315</v>
      </c>
      <c r="F523" s="112" t="s">
        <v>1806</v>
      </c>
      <c r="G523" s="112" t="s">
        <v>1831</v>
      </c>
      <c r="H523" s="112" t="s">
        <v>1832</v>
      </c>
      <c r="K523" s="112" t="s">
        <v>102</v>
      </c>
      <c r="L523" s="112" t="s">
        <v>102</v>
      </c>
      <c r="M523" s="112" t="s">
        <v>1833</v>
      </c>
      <c r="N523" s="112" t="s">
        <v>138</v>
      </c>
      <c r="O523" s="112" t="s">
        <v>939</v>
      </c>
      <c r="P523" s="112">
        <v>316.2</v>
      </c>
      <c r="Q523" s="112" t="s">
        <v>118</v>
      </c>
    </row>
    <row r="524" spans="1:17" hidden="1">
      <c r="A524" s="111" t="s">
        <v>1804</v>
      </c>
      <c r="B524" s="111" t="s">
        <v>1834</v>
      </c>
      <c r="C524" s="111" t="s">
        <v>1835</v>
      </c>
      <c r="D524" s="111" t="s">
        <v>98</v>
      </c>
      <c r="E524" s="111">
        <v>9992843</v>
      </c>
      <c r="F524" s="111" t="s">
        <v>397</v>
      </c>
      <c r="G524" s="111" t="s">
        <v>1836</v>
      </c>
      <c r="H524" s="111" t="s">
        <v>1837</v>
      </c>
      <c r="I524" s="111"/>
      <c r="J524" s="111"/>
      <c r="K524" s="111" t="s">
        <v>102</v>
      </c>
      <c r="L524" s="111" t="s">
        <v>102</v>
      </c>
      <c r="M524" s="111" t="s">
        <v>1838</v>
      </c>
      <c r="N524" s="111"/>
      <c r="O524" s="111" t="s">
        <v>105</v>
      </c>
      <c r="P524" s="111">
        <v>32.01</v>
      </c>
      <c r="Q524" s="111">
        <v>32.01</v>
      </c>
    </row>
    <row r="525" spans="1:17" hidden="1">
      <c r="A525" s="111" t="s">
        <v>1804</v>
      </c>
      <c r="B525" s="111" t="s">
        <v>1834</v>
      </c>
      <c r="C525" s="111" t="s">
        <v>1835</v>
      </c>
      <c r="D525" s="111" t="s">
        <v>98</v>
      </c>
      <c r="E525" s="111">
        <v>9992959</v>
      </c>
      <c r="F525" s="111" t="s">
        <v>397</v>
      </c>
      <c r="G525" s="111" t="s">
        <v>1839</v>
      </c>
      <c r="H525" s="111" t="s">
        <v>1840</v>
      </c>
      <c r="I525" s="111"/>
      <c r="J525" s="111"/>
      <c r="K525" s="111" t="s">
        <v>102</v>
      </c>
      <c r="L525" s="111" t="s">
        <v>102</v>
      </c>
      <c r="M525" s="111" t="s">
        <v>1838</v>
      </c>
      <c r="N525" s="111"/>
      <c r="O525" s="111" t="s">
        <v>105</v>
      </c>
      <c r="P525" s="111">
        <v>1142.3900000000001</v>
      </c>
      <c r="Q525" s="111">
        <v>1142.3900000000001</v>
      </c>
    </row>
    <row r="526" spans="1:17" hidden="1">
      <c r="A526" s="111" t="s">
        <v>1804</v>
      </c>
      <c r="B526" s="111" t="s">
        <v>1834</v>
      </c>
      <c r="C526" s="111" t="s">
        <v>1835</v>
      </c>
      <c r="D526" s="111" t="s">
        <v>98</v>
      </c>
      <c r="E526" s="111">
        <v>9993064</v>
      </c>
      <c r="F526" s="111" t="s">
        <v>397</v>
      </c>
      <c r="G526" s="111" t="s">
        <v>1841</v>
      </c>
      <c r="H526" s="111" t="s">
        <v>1842</v>
      </c>
      <c r="I526" s="111"/>
      <c r="J526" s="111"/>
      <c r="K526" s="111" t="s">
        <v>102</v>
      </c>
      <c r="L526" s="111" t="s">
        <v>102</v>
      </c>
      <c r="M526" s="111" t="s">
        <v>1838</v>
      </c>
      <c r="N526" s="111"/>
      <c r="O526" s="111" t="s">
        <v>105</v>
      </c>
      <c r="P526" s="111">
        <v>512.58000000000004</v>
      </c>
      <c r="Q526" s="111">
        <v>512.58000000000004</v>
      </c>
    </row>
    <row r="527" spans="1:17" hidden="1">
      <c r="A527" s="111" t="s">
        <v>1804</v>
      </c>
      <c r="B527" s="111" t="s">
        <v>1834</v>
      </c>
      <c r="C527" s="111" t="s">
        <v>1835</v>
      </c>
      <c r="D527" s="111" t="s">
        <v>98</v>
      </c>
      <c r="E527" s="111">
        <v>9993072</v>
      </c>
      <c r="F527" s="111" t="s">
        <v>397</v>
      </c>
      <c r="G527" s="111" t="s">
        <v>1843</v>
      </c>
      <c r="H527" s="111" t="s">
        <v>1844</v>
      </c>
      <c r="I527" s="111"/>
      <c r="J527" s="111"/>
      <c r="K527" s="111" t="s">
        <v>102</v>
      </c>
      <c r="L527" s="111" t="s">
        <v>102</v>
      </c>
      <c r="M527" s="111" t="s">
        <v>1838</v>
      </c>
      <c r="N527" s="111"/>
      <c r="O527" s="111" t="s">
        <v>105</v>
      </c>
      <c r="P527" s="111">
        <v>975.2</v>
      </c>
      <c r="Q527" s="111">
        <v>975.2</v>
      </c>
    </row>
    <row r="528" spans="1:17" hidden="1">
      <c r="A528" s="111" t="s">
        <v>1804</v>
      </c>
      <c r="B528" s="111" t="s">
        <v>1834</v>
      </c>
      <c r="C528" s="111" t="s">
        <v>1835</v>
      </c>
      <c r="D528" s="111" t="s">
        <v>98</v>
      </c>
      <c r="E528" s="111">
        <v>9993080</v>
      </c>
      <c r="F528" s="111" t="s">
        <v>397</v>
      </c>
      <c r="G528" s="111" t="s">
        <v>1845</v>
      </c>
      <c r="H528" s="111" t="s">
        <v>1846</v>
      </c>
      <c r="I528" s="111"/>
      <c r="J528" s="111"/>
      <c r="K528" s="111" t="s">
        <v>102</v>
      </c>
      <c r="L528" s="111" t="s">
        <v>102</v>
      </c>
      <c r="M528" s="111" t="s">
        <v>1838</v>
      </c>
      <c r="N528" s="111"/>
      <c r="O528" s="111" t="s">
        <v>105</v>
      </c>
      <c r="P528" s="111">
        <v>1104.5999999999999</v>
      </c>
      <c r="Q528" s="111">
        <v>1104.5999999999999</v>
      </c>
    </row>
    <row r="529" spans="1:17" hidden="1">
      <c r="A529" s="111" t="s">
        <v>1804</v>
      </c>
      <c r="B529" s="111" t="s">
        <v>1834</v>
      </c>
      <c r="C529" s="111" t="s">
        <v>1835</v>
      </c>
      <c r="D529" s="111" t="s">
        <v>98</v>
      </c>
      <c r="E529" s="111">
        <v>9993098</v>
      </c>
      <c r="F529" s="111" t="s">
        <v>397</v>
      </c>
      <c r="G529" s="111" t="s">
        <v>1847</v>
      </c>
      <c r="H529" s="111" t="s">
        <v>1848</v>
      </c>
      <c r="I529" s="111"/>
      <c r="J529" s="111"/>
      <c r="K529" s="111" t="s">
        <v>102</v>
      </c>
      <c r="L529" s="111" t="s">
        <v>102</v>
      </c>
      <c r="M529" s="111" t="s">
        <v>1838</v>
      </c>
      <c r="N529" s="111"/>
      <c r="O529" s="111" t="s">
        <v>105</v>
      </c>
      <c r="P529" s="111">
        <v>487.65</v>
      </c>
      <c r="Q529" s="111">
        <v>487.65</v>
      </c>
    </row>
    <row r="530" spans="1:17" hidden="1">
      <c r="A530" s="111" t="s">
        <v>1804</v>
      </c>
      <c r="B530" s="111" t="s">
        <v>1834</v>
      </c>
      <c r="C530" s="111" t="s">
        <v>1835</v>
      </c>
      <c r="D530" s="111" t="s">
        <v>98</v>
      </c>
      <c r="E530" s="111">
        <v>9993106</v>
      </c>
      <c r="F530" s="111" t="s">
        <v>397</v>
      </c>
      <c r="G530" s="111" t="s">
        <v>1849</v>
      </c>
      <c r="H530" s="111" t="s">
        <v>1850</v>
      </c>
      <c r="I530" s="111"/>
      <c r="J530" s="111"/>
      <c r="K530" s="111" t="s">
        <v>102</v>
      </c>
      <c r="L530" s="111" t="s">
        <v>102</v>
      </c>
      <c r="M530" s="111" t="s">
        <v>1838</v>
      </c>
      <c r="N530" s="111"/>
      <c r="O530" s="111" t="s">
        <v>105</v>
      </c>
      <c r="P530" s="111">
        <v>145.01</v>
      </c>
      <c r="Q530" s="111">
        <v>145.01</v>
      </c>
    </row>
    <row r="531" spans="1:17" hidden="1">
      <c r="A531" s="111" t="s">
        <v>1804</v>
      </c>
      <c r="B531" s="111" t="s">
        <v>1834</v>
      </c>
      <c r="C531" s="111" t="s">
        <v>1835</v>
      </c>
      <c r="D531" s="111" t="s">
        <v>98</v>
      </c>
      <c r="E531" s="111">
        <v>9993296</v>
      </c>
      <c r="F531" s="111" t="s">
        <v>397</v>
      </c>
      <c r="G531" s="111" t="s">
        <v>1851</v>
      </c>
      <c r="H531" s="111" t="s">
        <v>1852</v>
      </c>
      <c r="I531" s="111"/>
      <c r="J531" s="111"/>
      <c r="K531" s="111" t="s">
        <v>102</v>
      </c>
      <c r="L531" s="111" t="s">
        <v>102</v>
      </c>
      <c r="M531" s="111" t="s">
        <v>1838</v>
      </c>
      <c r="N531" s="111"/>
      <c r="O531" s="111" t="s">
        <v>105</v>
      </c>
      <c r="P531" s="111">
        <v>356.51</v>
      </c>
      <c r="Q531" s="111">
        <v>356.51</v>
      </c>
    </row>
    <row r="532" spans="1:17" hidden="1">
      <c r="A532" s="111" t="s">
        <v>1804</v>
      </c>
      <c r="B532" s="111" t="s">
        <v>1834</v>
      </c>
      <c r="C532" s="111" t="s">
        <v>1835</v>
      </c>
      <c r="D532" s="111" t="s">
        <v>98</v>
      </c>
      <c r="E532" s="111">
        <v>9993304</v>
      </c>
      <c r="F532" s="111" t="s">
        <v>397</v>
      </c>
      <c r="G532" s="111" t="s">
        <v>1853</v>
      </c>
      <c r="H532" s="111" t="s">
        <v>1854</v>
      </c>
      <c r="I532" s="111"/>
      <c r="J532" s="111"/>
      <c r="K532" s="111" t="s">
        <v>102</v>
      </c>
      <c r="L532" s="111" t="s">
        <v>102</v>
      </c>
      <c r="M532" s="111" t="s">
        <v>1838</v>
      </c>
      <c r="N532" s="111"/>
      <c r="O532" s="111" t="s">
        <v>105</v>
      </c>
      <c r="P532" s="111">
        <v>38.619999999999997</v>
      </c>
      <c r="Q532" s="111">
        <v>38.619999999999997</v>
      </c>
    </row>
    <row r="533" spans="1:17" hidden="1">
      <c r="A533" s="111" t="s">
        <v>1804</v>
      </c>
      <c r="B533" s="111" t="s">
        <v>1834</v>
      </c>
      <c r="C533" s="111" t="s">
        <v>1835</v>
      </c>
      <c r="D533" s="111" t="s">
        <v>98</v>
      </c>
      <c r="E533" s="111">
        <v>9993312</v>
      </c>
      <c r="F533" s="111" t="s">
        <v>397</v>
      </c>
      <c r="G533" s="111" t="s">
        <v>1855</v>
      </c>
      <c r="H533" s="111" t="s">
        <v>1856</v>
      </c>
      <c r="I533" s="111"/>
      <c r="J533" s="111"/>
      <c r="K533" s="111" t="s">
        <v>102</v>
      </c>
      <c r="L533" s="111" t="s">
        <v>102</v>
      </c>
      <c r="M533" s="111" t="s">
        <v>1838</v>
      </c>
      <c r="N533" s="111"/>
      <c r="O533" s="111" t="s">
        <v>105</v>
      </c>
      <c r="P533" s="111">
        <v>25.19</v>
      </c>
      <c r="Q533" s="111">
        <v>25.19</v>
      </c>
    </row>
    <row r="534" spans="1:17" hidden="1">
      <c r="A534" s="111" t="s">
        <v>1804</v>
      </c>
      <c r="B534" s="111" t="s">
        <v>1834</v>
      </c>
      <c r="C534" s="111" t="s">
        <v>1835</v>
      </c>
      <c r="D534" s="111" t="s">
        <v>98</v>
      </c>
      <c r="E534" s="111">
        <v>9993411</v>
      </c>
      <c r="F534" s="111" t="s">
        <v>397</v>
      </c>
      <c r="G534" s="111" t="s">
        <v>1857</v>
      </c>
      <c r="H534" s="111" t="s">
        <v>1858</v>
      </c>
      <c r="I534" s="111"/>
      <c r="J534" s="111"/>
      <c r="K534" s="111" t="s">
        <v>102</v>
      </c>
      <c r="L534" s="111" t="s">
        <v>102</v>
      </c>
      <c r="M534" s="111" t="s">
        <v>1838</v>
      </c>
      <c r="N534" s="111"/>
      <c r="O534" s="111" t="s">
        <v>105</v>
      </c>
      <c r="P534" s="111">
        <v>47.36</v>
      </c>
      <c r="Q534" s="111">
        <v>47.36</v>
      </c>
    </row>
    <row r="535" spans="1:17" hidden="1">
      <c r="A535" s="111" t="s">
        <v>1804</v>
      </c>
      <c r="B535" s="111" t="s">
        <v>1834</v>
      </c>
      <c r="C535" s="111" t="s">
        <v>1835</v>
      </c>
      <c r="D535" s="111" t="s">
        <v>98</v>
      </c>
      <c r="E535" s="111">
        <v>9993429</v>
      </c>
      <c r="F535" s="111" t="s">
        <v>397</v>
      </c>
      <c r="G535" s="111" t="s">
        <v>1859</v>
      </c>
      <c r="H535" s="111" t="s">
        <v>1860</v>
      </c>
      <c r="I535" s="111"/>
      <c r="J535" s="111"/>
      <c r="K535" s="111" t="s">
        <v>102</v>
      </c>
      <c r="L535" s="111" t="s">
        <v>102</v>
      </c>
      <c r="M535" s="111" t="s">
        <v>1838</v>
      </c>
      <c r="N535" s="111"/>
      <c r="O535" s="111" t="s">
        <v>105</v>
      </c>
      <c r="P535" s="111">
        <v>57.93</v>
      </c>
      <c r="Q535" s="111">
        <v>57.93</v>
      </c>
    </row>
    <row r="536" spans="1:17" hidden="1">
      <c r="A536" s="111" t="s">
        <v>1804</v>
      </c>
      <c r="B536" s="111" t="s">
        <v>1861</v>
      </c>
      <c r="C536" s="111" t="s">
        <v>1835</v>
      </c>
      <c r="D536" s="111" t="s">
        <v>98</v>
      </c>
      <c r="E536" s="111">
        <v>9994104</v>
      </c>
      <c r="F536" s="111" t="s">
        <v>1862</v>
      </c>
      <c r="G536" s="111" t="s">
        <v>1863</v>
      </c>
      <c r="H536" s="111" t="s">
        <v>1864</v>
      </c>
      <c r="I536" s="111"/>
      <c r="J536" s="111"/>
      <c r="K536" s="111" t="s">
        <v>102</v>
      </c>
      <c r="L536" s="111" t="s">
        <v>102</v>
      </c>
      <c r="M536" s="111" t="s">
        <v>1865</v>
      </c>
      <c r="N536" s="111"/>
      <c r="O536" s="111" t="s">
        <v>105</v>
      </c>
      <c r="P536" s="111">
        <v>16.71</v>
      </c>
      <c r="Q536" s="111">
        <v>16.71</v>
      </c>
    </row>
    <row r="537" spans="1:17" hidden="1">
      <c r="A537" s="111" t="s">
        <v>1804</v>
      </c>
      <c r="B537" s="111" t="s">
        <v>1834</v>
      </c>
      <c r="C537" s="111" t="s">
        <v>1835</v>
      </c>
      <c r="D537" s="111" t="s">
        <v>98</v>
      </c>
      <c r="E537" s="111">
        <v>7463692</v>
      </c>
      <c r="F537" s="111" t="s">
        <v>1866</v>
      </c>
      <c r="G537" s="111" t="s">
        <v>1867</v>
      </c>
      <c r="H537" s="111" t="s">
        <v>1868</v>
      </c>
      <c r="I537" s="111"/>
      <c r="J537" s="111"/>
      <c r="K537" s="111" t="s">
        <v>102</v>
      </c>
      <c r="L537" s="111" t="s">
        <v>102</v>
      </c>
      <c r="M537" s="111" t="s">
        <v>1869</v>
      </c>
      <c r="N537" s="111"/>
      <c r="O537" s="111" t="s">
        <v>105</v>
      </c>
      <c r="P537" s="111">
        <v>242.12</v>
      </c>
      <c r="Q537" s="111">
        <v>242.12</v>
      </c>
    </row>
    <row r="538" spans="1:17" hidden="1">
      <c r="A538" s="111" t="s">
        <v>1804</v>
      </c>
      <c r="B538" s="111" t="s">
        <v>1834</v>
      </c>
      <c r="C538" s="111" t="s">
        <v>1835</v>
      </c>
      <c r="D538" s="111" t="s">
        <v>98</v>
      </c>
      <c r="E538" s="111">
        <v>7463702</v>
      </c>
      <c r="F538" s="111" t="s">
        <v>1866</v>
      </c>
      <c r="G538" s="111" t="s">
        <v>1870</v>
      </c>
      <c r="H538" s="111" t="s">
        <v>1871</v>
      </c>
      <c r="I538" s="111"/>
      <c r="J538" s="111"/>
      <c r="K538" s="111" t="s">
        <v>102</v>
      </c>
      <c r="L538" s="111" t="s">
        <v>102</v>
      </c>
      <c r="M538" s="111" t="s">
        <v>1869</v>
      </c>
      <c r="N538" s="111"/>
      <c r="O538" s="111" t="s">
        <v>105</v>
      </c>
      <c r="P538" s="111">
        <v>78.180000000000007</v>
      </c>
      <c r="Q538" s="111">
        <v>78.180000000000007</v>
      </c>
    </row>
    <row r="539" spans="1:17" hidden="1">
      <c r="A539" s="111" t="s">
        <v>1804</v>
      </c>
      <c r="B539" s="111" t="s">
        <v>1834</v>
      </c>
      <c r="C539" s="111" t="s">
        <v>1835</v>
      </c>
      <c r="D539" s="111" t="s">
        <v>98</v>
      </c>
      <c r="E539" s="111">
        <v>7463773</v>
      </c>
      <c r="F539" s="111" t="s">
        <v>1866</v>
      </c>
      <c r="G539" s="111" t="s">
        <v>1872</v>
      </c>
      <c r="H539" s="111" t="s">
        <v>1873</v>
      </c>
      <c r="I539" s="111"/>
      <c r="J539" s="111"/>
      <c r="K539" s="111" t="s">
        <v>102</v>
      </c>
      <c r="L539" s="111" t="s">
        <v>102</v>
      </c>
      <c r="M539" s="111" t="s">
        <v>1869</v>
      </c>
      <c r="N539" s="111"/>
      <c r="O539" s="111" t="s">
        <v>105</v>
      </c>
      <c r="P539" s="111">
        <v>694.13</v>
      </c>
      <c r="Q539" s="111">
        <v>694.13</v>
      </c>
    </row>
    <row r="540" spans="1:17" hidden="1">
      <c r="A540" s="111" t="s">
        <v>1804</v>
      </c>
      <c r="B540" s="111" t="s">
        <v>1834</v>
      </c>
      <c r="C540" s="111" t="s">
        <v>1835</v>
      </c>
      <c r="D540" s="111" t="s">
        <v>98</v>
      </c>
      <c r="E540" s="111">
        <v>7463785</v>
      </c>
      <c r="F540" s="111" t="s">
        <v>1866</v>
      </c>
      <c r="G540" s="111" t="s">
        <v>1874</v>
      </c>
      <c r="H540" s="111" t="s">
        <v>1875</v>
      </c>
      <c r="I540" s="111"/>
      <c r="J540" s="111"/>
      <c r="K540" s="111" t="s">
        <v>102</v>
      </c>
      <c r="L540" s="111" t="s">
        <v>102</v>
      </c>
      <c r="M540" s="111" t="s">
        <v>1869</v>
      </c>
      <c r="N540" s="111"/>
      <c r="O540" s="111" t="s">
        <v>105</v>
      </c>
      <c r="P540" s="111">
        <v>473.2</v>
      </c>
      <c r="Q540" s="111">
        <v>473.2</v>
      </c>
    </row>
    <row r="541" spans="1:17" hidden="1">
      <c r="A541" s="111" t="s">
        <v>1804</v>
      </c>
      <c r="B541" s="111" t="s">
        <v>1834</v>
      </c>
      <c r="C541" s="111" t="s">
        <v>1835</v>
      </c>
      <c r="D541" s="111" t="s">
        <v>98</v>
      </c>
      <c r="E541" s="111">
        <v>7463801</v>
      </c>
      <c r="F541" s="111" t="s">
        <v>1866</v>
      </c>
      <c r="G541" s="111" t="s">
        <v>1876</v>
      </c>
      <c r="H541" s="111" t="s">
        <v>1877</v>
      </c>
      <c r="I541" s="111"/>
      <c r="J541" s="111"/>
      <c r="K541" s="111" t="s">
        <v>102</v>
      </c>
      <c r="L541" s="111" t="s">
        <v>102</v>
      </c>
      <c r="M541" s="111" t="s">
        <v>1869</v>
      </c>
      <c r="N541" s="111"/>
      <c r="O541" s="111" t="s">
        <v>105</v>
      </c>
      <c r="P541" s="111">
        <v>462.11</v>
      </c>
      <c r="Q541" s="111">
        <v>462.11</v>
      </c>
    </row>
    <row r="542" spans="1:17" hidden="1">
      <c r="A542" s="111" t="s">
        <v>1804</v>
      </c>
      <c r="B542" s="111" t="s">
        <v>1834</v>
      </c>
      <c r="C542" s="111" t="s">
        <v>1835</v>
      </c>
      <c r="D542" s="111" t="s">
        <v>98</v>
      </c>
      <c r="E542" s="111">
        <v>7463882</v>
      </c>
      <c r="F542" s="111" t="s">
        <v>1866</v>
      </c>
      <c r="G542" s="111" t="s">
        <v>1878</v>
      </c>
      <c r="H542" s="111" t="s">
        <v>1879</v>
      </c>
      <c r="I542" s="111"/>
      <c r="J542" s="111"/>
      <c r="K542" s="111" t="s">
        <v>102</v>
      </c>
      <c r="L542" s="111" t="s">
        <v>102</v>
      </c>
      <c r="M542" s="111" t="s">
        <v>1869</v>
      </c>
      <c r="N542" s="111"/>
      <c r="O542" s="111" t="s">
        <v>105</v>
      </c>
      <c r="P542" s="111">
        <v>19.309999999999999</v>
      </c>
      <c r="Q542" s="111">
        <v>19.309999999999999</v>
      </c>
    </row>
    <row r="543" spans="1:17" hidden="1">
      <c r="A543" s="111" t="s">
        <v>1804</v>
      </c>
      <c r="B543" s="111" t="s">
        <v>1834</v>
      </c>
      <c r="C543" s="111" t="s">
        <v>1835</v>
      </c>
      <c r="D543" s="111" t="s">
        <v>98</v>
      </c>
      <c r="E543" s="111">
        <v>4750461</v>
      </c>
      <c r="F543" s="111" t="s">
        <v>397</v>
      </c>
      <c r="G543" s="111" t="s">
        <v>1880</v>
      </c>
      <c r="H543" s="111" t="s">
        <v>1881</v>
      </c>
      <c r="I543" s="111"/>
      <c r="J543" s="111"/>
      <c r="K543" s="111" t="s">
        <v>102</v>
      </c>
      <c r="L543" s="111" t="s">
        <v>102</v>
      </c>
      <c r="M543" s="111" t="s">
        <v>1882</v>
      </c>
      <c r="N543" s="111" t="s">
        <v>138</v>
      </c>
      <c r="O543" s="111" t="s">
        <v>105</v>
      </c>
      <c r="P543" s="111">
        <v>32.130000000000003</v>
      </c>
      <c r="Q543" s="111">
        <v>32.130000000000003</v>
      </c>
    </row>
    <row r="544" spans="1:17" hidden="1">
      <c r="A544" s="111" t="s">
        <v>1804</v>
      </c>
      <c r="B544" s="111" t="s">
        <v>1834</v>
      </c>
      <c r="C544" s="111" t="s">
        <v>1835</v>
      </c>
      <c r="D544" s="111" t="s">
        <v>98</v>
      </c>
      <c r="E544" s="111">
        <v>2674851</v>
      </c>
      <c r="F544" s="111" t="s">
        <v>1883</v>
      </c>
      <c r="G544" s="111" t="s">
        <v>1884</v>
      </c>
      <c r="H544" s="111" t="s">
        <v>1885</v>
      </c>
      <c r="I544" s="111"/>
      <c r="J544" s="111"/>
      <c r="K544" s="111" t="s">
        <v>102</v>
      </c>
      <c r="L544" s="111" t="s">
        <v>102</v>
      </c>
      <c r="M544" s="111" t="s">
        <v>1838</v>
      </c>
      <c r="N544" s="111"/>
      <c r="O544" s="111" t="s">
        <v>105</v>
      </c>
      <c r="P544" s="111">
        <v>93.92</v>
      </c>
      <c r="Q544" s="111">
        <v>93.92</v>
      </c>
    </row>
    <row r="545" spans="1:17" hidden="1">
      <c r="A545" s="111" t="s">
        <v>1804</v>
      </c>
      <c r="B545" s="111" t="s">
        <v>1834</v>
      </c>
      <c r="C545" s="111" t="s">
        <v>1835</v>
      </c>
      <c r="D545" s="111" t="s">
        <v>98</v>
      </c>
      <c r="E545" s="111">
        <v>900043</v>
      </c>
      <c r="F545" s="111" t="s">
        <v>1883</v>
      </c>
      <c r="G545" s="111" t="s">
        <v>1886</v>
      </c>
      <c r="H545" s="111" t="s">
        <v>1887</v>
      </c>
      <c r="I545" s="111"/>
      <c r="J545" s="111"/>
      <c r="K545" s="111" t="s">
        <v>102</v>
      </c>
      <c r="L545" s="111" t="s">
        <v>102</v>
      </c>
      <c r="M545" s="111" t="s">
        <v>1838</v>
      </c>
      <c r="N545" s="111"/>
      <c r="O545" s="111" t="s">
        <v>105</v>
      </c>
      <c r="P545" s="111">
        <v>19.940000000000001</v>
      </c>
      <c r="Q545" s="111">
        <v>19.940000000000001</v>
      </c>
    </row>
    <row r="546" spans="1:17" hidden="1">
      <c r="A546" s="111" t="s">
        <v>1804</v>
      </c>
      <c r="B546" s="111" t="s">
        <v>1834</v>
      </c>
      <c r="C546" s="111" t="s">
        <v>1835</v>
      </c>
      <c r="D546" s="111" t="s">
        <v>98</v>
      </c>
      <c r="E546" s="111">
        <v>4884908</v>
      </c>
      <c r="F546" s="111" t="s">
        <v>1888</v>
      </c>
      <c r="G546" s="111" t="s">
        <v>1889</v>
      </c>
      <c r="H546" s="111" t="s">
        <v>1868</v>
      </c>
      <c r="I546" s="111"/>
      <c r="J546" s="111"/>
      <c r="K546" s="111" t="s">
        <v>102</v>
      </c>
      <c r="L546" s="111" t="s">
        <v>102</v>
      </c>
      <c r="M546" s="111" t="s">
        <v>1890</v>
      </c>
      <c r="N546" s="111" t="s">
        <v>138</v>
      </c>
      <c r="O546" s="111" t="s">
        <v>105</v>
      </c>
      <c r="P546" s="111">
        <v>19.309999999999999</v>
      </c>
      <c r="Q546" s="111">
        <v>19.309999999999999</v>
      </c>
    </row>
    <row r="547" spans="1:17" hidden="1">
      <c r="A547" s="111" t="s">
        <v>1804</v>
      </c>
      <c r="B547" s="111" t="s">
        <v>1834</v>
      </c>
      <c r="C547" s="111" t="s">
        <v>1835</v>
      </c>
      <c r="D547" s="111" t="s">
        <v>98</v>
      </c>
      <c r="E547" s="111">
        <v>4770634</v>
      </c>
      <c r="F547" s="111" t="s">
        <v>1891</v>
      </c>
      <c r="G547" s="111" t="s">
        <v>1892</v>
      </c>
      <c r="H547" s="111" t="s">
        <v>1893</v>
      </c>
      <c r="I547" s="111"/>
      <c r="J547" s="111"/>
      <c r="K547" s="111" t="s">
        <v>102</v>
      </c>
      <c r="L547" s="111" t="s">
        <v>102</v>
      </c>
      <c r="M547" s="111" t="s">
        <v>1838</v>
      </c>
      <c r="N547" s="111" t="s">
        <v>138</v>
      </c>
      <c r="O547" s="111" t="s">
        <v>105</v>
      </c>
      <c r="P547" s="111">
        <v>34.96</v>
      </c>
      <c r="Q547" s="111">
        <v>34.96</v>
      </c>
    </row>
    <row r="548" spans="1:17" hidden="1">
      <c r="A548" s="111" t="s">
        <v>1804</v>
      </c>
      <c r="B548" s="111" t="s">
        <v>1834</v>
      </c>
      <c r="C548" s="111" t="s">
        <v>1835</v>
      </c>
      <c r="D548" s="111" t="s">
        <v>98</v>
      </c>
      <c r="E548" s="111">
        <v>2905794</v>
      </c>
      <c r="F548" s="111" t="s">
        <v>1894</v>
      </c>
      <c r="G548" s="111" t="s">
        <v>1895</v>
      </c>
      <c r="H548" s="111" t="s">
        <v>1896</v>
      </c>
      <c r="I548" s="111"/>
      <c r="J548" s="111"/>
      <c r="K548" s="111" t="s">
        <v>102</v>
      </c>
      <c r="L548" s="111" t="s">
        <v>102</v>
      </c>
      <c r="M548" s="111" t="s">
        <v>1890</v>
      </c>
      <c r="N548" s="111" t="s">
        <v>138</v>
      </c>
      <c r="O548" s="111" t="s">
        <v>105</v>
      </c>
      <c r="P548" s="111">
        <v>334.64</v>
      </c>
      <c r="Q548" s="111">
        <v>334.64</v>
      </c>
    </row>
    <row r="549" spans="1:17" hidden="1">
      <c r="A549" s="112" t="s">
        <v>1804</v>
      </c>
      <c r="B549" s="112" t="s">
        <v>1834</v>
      </c>
      <c r="C549" s="112" t="s">
        <v>1897</v>
      </c>
      <c r="D549" s="112" t="s">
        <v>98</v>
      </c>
      <c r="E549" s="112">
        <v>319657</v>
      </c>
      <c r="F549" s="112" t="s">
        <v>1898</v>
      </c>
      <c r="G549" s="112" t="s">
        <v>1899</v>
      </c>
      <c r="H549" s="112" t="s">
        <v>1900</v>
      </c>
      <c r="I549" s="112" t="s">
        <v>131</v>
      </c>
      <c r="J549" s="112" t="s">
        <v>116</v>
      </c>
      <c r="K549" s="112" t="s">
        <v>102</v>
      </c>
      <c r="L549" s="112" t="s">
        <v>102</v>
      </c>
      <c r="M549" s="112" t="s">
        <v>1838</v>
      </c>
      <c r="N549" s="112" t="s">
        <v>1901</v>
      </c>
      <c r="O549" s="112" t="s">
        <v>105</v>
      </c>
      <c r="P549" s="112">
        <v>20.190000000000001</v>
      </c>
      <c r="Q549" s="112" t="s">
        <v>118</v>
      </c>
    </row>
    <row r="550" spans="1:17" hidden="1">
      <c r="A550" s="112" t="s">
        <v>1804</v>
      </c>
      <c r="B550" s="112" t="s">
        <v>1834</v>
      </c>
      <c r="C550" s="112" t="s">
        <v>1897</v>
      </c>
      <c r="D550" s="112" t="s">
        <v>98</v>
      </c>
      <c r="E550" s="112">
        <v>319558</v>
      </c>
      <c r="F550" s="112" t="s">
        <v>1898</v>
      </c>
      <c r="G550" s="112" t="s">
        <v>1902</v>
      </c>
      <c r="H550" s="112" t="s">
        <v>1903</v>
      </c>
      <c r="I550" s="112" t="s">
        <v>131</v>
      </c>
      <c r="J550" s="112" t="s">
        <v>116</v>
      </c>
      <c r="K550" s="112" t="s">
        <v>102</v>
      </c>
      <c r="L550" s="112" t="s">
        <v>102</v>
      </c>
      <c r="M550" s="112" t="s">
        <v>1838</v>
      </c>
      <c r="N550" s="112" t="s">
        <v>1901</v>
      </c>
      <c r="O550" s="112" t="s">
        <v>105</v>
      </c>
      <c r="P550" s="112">
        <v>40.380000000000003</v>
      </c>
      <c r="Q550" s="112" t="s">
        <v>118</v>
      </c>
    </row>
    <row r="551" spans="1:17" hidden="1">
      <c r="A551" s="112" t="s">
        <v>1804</v>
      </c>
      <c r="B551" s="112" t="s">
        <v>1834</v>
      </c>
      <c r="C551" s="112" t="s">
        <v>1897</v>
      </c>
      <c r="D551" s="112" t="s">
        <v>98</v>
      </c>
      <c r="E551" s="112">
        <v>319046</v>
      </c>
      <c r="F551" s="112" t="s">
        <v>1898</v>
      </c>
      <c r="G551" s="112" t="s">
        <v>1904</v>
      </c>
      <c r="H551" s="112" t="s">
        <v>1905</v>
      </c>
      <c r="I551" s="112" t="s">
        <v>131</v>
      </c>
      <c r="J551" s="112" t="s">
        <v>116</v>
      </c>
      <c r="K551" s="112" t="s">
        <v>102</v>
      </c>
      <c r="L551" s="112" t="s">
        <v>102</v>
      </c>
      <c r="M551" s="112" t="s">
        <v>1838</v>
      </c>
      <c r="N551" s="112" t="s">
        <v>1901</v>
      </c>
      <c r="O551" s="112" t="s">
        <v>1906</v>
      </c>
      <c r="P551" s="112">
        <v>60.57</v>
      </c>
      <c r="Q551" s="112" t="s">
        <v>118</v>
      </c>
    </row>
    <row r="552" spans="1:17" hidden="1">
      <c r="A552" s="112" t="s">
        <v>1804</v>
      </c>
      <c r="B552" s="112" t="s">
        <v>1834</v>
      </c>
      <c r="C552" s="112" t="s">
        <v>1897</v>
      </c>
      <c r="D552" s="112" t="s">
        <v>98</v>
      </c>
      <c r="E552" s="112">
        <v>319640</v>
      </c>
      <c r="F552" s="112" t="s">
        <v>1898</v>
      </c>
      <c r="G552" s="112" t="s">
        <v>1907</v>
      </c>
      <c r="H552" s="112" t="s">
        <v>1908</v>
      </c>
      <c r="I552" s="112" t="s">
        <v>131</v>
      </c>
      <c r="J552" s="112" t="s">
        <v>116</v>
      </c>
      <c r="K552" s="112" t="s">
        <v>102</v>
      </c>
      <c r="L552" s="112" t="s">
        <v>102</v>
      </c>
      <c r="M552" s="112" t="s">
        <v>1838</v>
      </c>
      <c r="N552" s="112" t="s">
        <v>1901</v>
      </c>
      <c r="O552" s="112" t="s">
        <v>105</v>
      </c>
      <c r="P552" s="112">
        <v>40.380000000000003</v>
      </c>
      <c r="Q552" s="112" t="s">
        <v>118</v>
      </c>
    </row>
    <row r="553" spans="1:17" hidden="1">
      <c r="A553" s="112" t="s">
        <v>1804</v>
      </c>
      <c r="B553" s="112" t="s">
        <v>1834</v>
      </c>
      <c r="C553" s="112" t="s">
        <v>1897</v>
      </c>
      <c r="D553" s="112" t="s">
        <v>98</v>
      </c>
      <c r="E553" s="112">
        <v>319590</v>
      </c>
      <c r="F553" s="112" t="s">
        <v>1898</v>
      </c>
      <c r="G553" s="112" t="s">
        <v>1909</v>
      </c>
      <c r="H553" s="112" t="s">
        <v>1910</v>
      </c>
      <c r="I553" s="112" t="s">
        <v>131</v>
      </c>
      <c r="J553" s="112" t="s">
        <v>116</v>
      </c>
      <c r="K553" s="112" t="s">
        <v>102</v>
      </c>
      <c r="L553" s="112" t="s">
        <v>102</v>
      </c>
      <c r="M553" s="112" t="s">
        <v>1838</v>
      </c>
      <c r="N553" s="112" t="s">
        <v>1901</v>
      </c>
      <c r="O553" s="112" t="s">
        <v>105</v>
      </c>
      <c r="P553" s="112">
        <v>20.190000000000001</v>
      </c>
      <c r="Q553" s="112" t="s">
        <v>118</v>
      </c>
    </row>
    <row r="554" spans="1:17" hidden="1">
      <c r="A554" s="112" t="s">
        <v>1804</v>
      </c>
      <c r="B554" s="112" t="s">
        <v>1834</v>
      </c>
      <c r="C554" s="112" t="s">
        <v>1897</v>
      </c>
      <c r="D554" s="112" t="s">
        <v>98</v>
      </c>
      <c r="E554" s="112">
        <v>1340389</v>
      </c>
      <c r="F554" s="112" t="s">
        <v>1911</v>
      </c>
      <c r="G554" s="112" t="s">
        <v>1912</v>
      </c>
      <c r="H554" s="112" t="s">
        <v>1913</v>
      </c>
      <c r="I554" s="112" t="s">
        <v>131</v>
      </c>
      <c r="J554" s="112" t="s">
        <v>116</v>
      </c>
      <c r="K554" s="112" t="s">
        <v>102</v>
      </c>
      <c r="L554" s="112" t="s">
        <v>102</v>
      </c>
      <c r="M554" s="112" t="s">
        <v>1914</v>
      </c>
      <c r="N554" s="112" t="s">
        <v>1901</v>
      </c>
      <c r="O554" s="112" t="s">
        <v>657</v>
      </c>
      <c r="P554" s="112">
        <v>266.37</v>
      </c>
      <c r="Q554" s="112" t="s">
        <v>118</v>
      </c>
    </row>
    <row r="555" spans="1:17" hidden="1">
      <c r="A555" s="112" t="s">
        <v>1804</v>
      </c>
      <c r="B555" s="112" t="s">
        <v>1834</v>
      </c>
      <c r="C555" s="112" t="s">
        <v>1897</v>
      </c>
      <c r="D555" s="112" t="s">
        <v>98</v>
      </c>
      <c r="E555" s="112">
        <v>318782</v>
      </c>
      <c r="F555" s="112" t="s">
        <v>1898</v>
      </c>
      <c r="G555" s="112" t="s">
        <v>1915</v>
      </c>
      <c r="H555" s="112" t="s">
        <v>1916</v>
      </c>
      <c r="I555" s="112" t="s">
        <v>131</v>
      </c>
      <c r="J555" s="112" t="s">
        <v>116</v>
      </c>
      <c r="K555" s="112" t="s">
        <v>102</v>
      </c>
      <c r="L555" s="112" t="s">
        <v>102</v>
      </c>
      <c r="M555" s="112" t="s">
        <v>1838</v>
      </c>
      <c r="N555" s="112" t="s">
        <v>1901</v>
      </c>
      <c r="O555" s="112" t="s">
        <v>105</v>
      </c>
      <c r="P555" s="112">
        <v>25.82</v>
      </c>
      <c r="Q555" s="112" t="s">
        <v>118</v>
      </c>
    </row>
    <row r="556" spans="1:17" hidden="1">
      <c r="A556" s="112" t="s">
        <v>1804</v>
      </c>
      <c r="B556" s="112" t="s">
        <v>1861</v>
      </c>
      <c r="C556" s="112" t="s">
        <v>1897</v>
      </c>
      <c r="D556" s="112" t="s">
        <v>98</v>
      </c>
      <c r="E556" s="112">
        <v>317602</v>
      </c>
      <c r="F556" s="112" t="s">
        <v>1898</v>
      </c>
      <c r="G556" s="112" t="s">
        <v>1917</v>
      </c>
      <c r="H556" s="112" t="s">
        <v>1918</v>
      </c>
      <c r="I556" s="112" t="s">
        <v>131</v>
      </c>
      <c r="J556" s="112" t="s">
        <v>116</v>
      </c>
      <c r="K556" s="112" t="s">
        <v>102</v>
      </c>
      <c r="L556" s="112" t="s">
        <v>102</v>
      </c>
      <c r="M556" s="112" t="s">
        <v>1919</v>
      </c>
      <c r="N556" s="112" t="s">
        <v>1901</v>
      </c>
      <c r="O556" s="112" t="s">
        <v>105</v>
      </c>
      <c r="P556" s="112">
        <v>204.53</v>
      </c>
      <c r="Q556" s="112" t="s">
        <v>118</v>
      </c>
    </row>
    <row r="557" spans="1:17" hidden="1">
      <c r="A557" s="112" t="s">
        <v>1804</v>
      </c>
      <c r="B557" s="112" t="s">
        <v>1861</v>
      </c>
      <c r="C557" s="112" t="s">
        <v>1897</v>
      </c>
      <c r="D557" s="112" t="s">
        <v>98</v>
      </c>
      <c r="E557" s="112">
        <v>568188</v>
      </c>
      <c r="F557" s="112" t="s">
        <v>1898</v>
      </c>
      <c r="G557" s="112" t="s">
        <v>1920</v>
      </c>
      <c r="H557" s="112" t="s">
        <v>1921</v>
      </c>
      <c r="I557" s="112" t="s">
        <v>131</v>
      </c>
      <c r="J557" s="112" t="s">
        <v>116</v>
      </c>
      <c r="K557" s="112" t="s">
        <v>102</v>
      </c>
      <c r="L557" s="112" t="s">
        <v>102</v>
      </c>
      <c r="M557" s="112" t="s">
        <v>1919</v>
      </c>
      <c r="N557" s="112" t="s">
        <v>1901</v>
      </c>
      <c r="O557" s="112" t="s">
        <v>105</v>
      </c>
      <c r="P557" s="112">
        <v>230.18</v>
      </c>
      <c r="Q557" s="112" t="s">
        <v>118</v>
      </c>
    </row>
    <row r="558" spans="1:17" hidden="1">
      <c r="A558" s="112" t="s">
        <v>1804</v>
      </c>
      <c r="B558" s="112" t="s">
        <v>1861</v>
      </c>
      <c r="C558" s="112" t="s">
        <v>1897</v>
      </c>
      <c r="D558" s="112" t="s">
        <v>98</v>
      </c>
      <c r="E558" s="112">
        <v>318204</v>
      </c>
      <c r="F558" s="112" t="s">
        <v>1898</v>
      </c>
      <c r="G558" s="112" t="s">
        <v>1922</v>
      </c>
      <c r="H558" s="112" t="s">
        <v>1923</v>
      </c>
      <c r="I558" s="112" t="s">
        <v>131</v>
      </c>
      <c r="J558" s="112" t="s">
        <v>116</v>
      </c>
      <c r="K558" s="112" t="s">
        <v>102</v>
      </c>
      <c r="L558" s="112" t="s">
        <v>102</v>
      </c>
      <c r="M558" s="112" t="s">
        <v>1919</v>
      </c>
      <c r="N558" s="112" t="s">
        <v>1901</v>
      </c>
      <c r="O558" s="112" t="s">
        <v>105</v>
      </c>
      <c r="P558" s="112">
        <v>25.65</v>
      </c>
      <c r="Q558" s="112" t="s">
        <v>118</v>
      </c>
    </row>
    <row r="559" spans="1:17" hidden="1">
      <c r="A559" s="112" t="s">
        <v>1804</v>
      </c>
      <c r="B559" s="112" t="s">
        <v>1805</v>
      </c>
      <c r="C559" s="112" t="s">
        <v>396</v>
      </c>
      <c r="D559" s="112" t="s">
        <v>98</v>
      </c>
      <c r="E559" s="112">
        <v>2195362</v>
      </c>
      <c r="F559" s="112" t="s">
        <v>397</v>
      </c>
      <c r="G559" s="112" t="s">
        <v>1924</v>
      </c>
      <c r="H559" s="112" t="s">
        <v>1925</v>
      </c>
      <c r="I559" s="112" t="s">
        <v>115</v>
      </c>
      <c r="J559" s="112" t="s">
        <v>116</v>
      </c>
      <c r="K559" s="112" t="s">
        <v>102</v>
      </c>
      <c r="L559" s="112" t="s">
        <v>102</v>
      </c>
      <c r="M559" s="112" t="s">
        <v>1926</v>
      </c>
      <c r="O559" s="112" t="s">
        <v>105</v>
      </c>
      <c r="P559" s="112">
        <v>149.58000000000001</v>
      </c>
      <c r="Q559" s="112" t="s">
        <v>118</v>
      </c>
    </row>
    <row r="560" spans="1:17" hidden="1">
      <c r="A560" s="112" t="s">
        <v>1804</v>
      </c>
      <c r="B560" s="112" t="s">
        <v>1827</v>
      </c>
      <c r="C560" s="112" t="s">
        <v>396</v>
      </c>
      <c r="D560" s="112" t="s">
        <v>98</v>
      </c>
      <c r="E560" s="112">
        <v>540674</v>
      </c>
      <c r="F560" s="112" t="s">
        <v>397</v>
      </c>
      <c r="G560" s="112" t="s">
        <v>1927</v>
      </c>
      <c r="H560" s="112" t="s">
        <v>1928</v>
      </c>
      <c r="I560" s="112" t="s">
        <v>131</v>
      </c>
      <c r="J560" s="112" t="s">
        <v>116</v>
      </c>
      <c r="K560" s="112" t="s">
        <v>102</v>
      </c>
      <c r="L560" s="112" t="s">
        <v>102</v>
      </c>
      <c r="M560" s="112" t="s">
        <v>589</v>
      </c>
      <c r="N560" s="112" t="s">
        <v>1929</v>
      </c>
      <c r="O560" s="112" t="s">
        <v>105</v>
      </c>
      <c r="P560" s="112">
        <v>164.64</v>
      </c>
      <c r="Q560" s="112" t="s">
        <v>118</v>
      </c>
    </row>
    <row r="561" spans="1:17" hidden="1">
      <c r="A561" s="111" t="s">
        <v>1804</v>
      </c>
      <c r="B561" s="111" t="s">
        <v>1810</v>
      </c>
      <c r="C561" s="111" t="s">
        <v>396</v>
      </c>
      <c r="D561" s="111" t="s">
        <v>98</v>
      </c>
      <c r="E561" s="111">
        <v>9490087</v>
      </c>
      <c r="F561" s="111" t="s">
        <v>396</v>
      </c>
      <c r="G561" s="111" t="s">
        <v>1930</v>
      </c>
      <c r="H561" s="111" t="s">
        <v>1931</v>
      </c>
      <c r="I561" s="111" t="s">
        <v>116</v>
      </c>
      <c r="J561" s="111" t="s">
        <v>116</v>
      </c>
      <c r="K561" s="111" t="s">
        <v>102</v>
      </c>
      <c r="L561" s="111" t="s">
        <v>102</v>
      </c>
      <c r="M561" s="111" t="s">
        <v>1932</v>
      </c>
      <c r="N561" s="111"/>
      <c r="O561" s="111" t="s">
        <v>105</v>
      </c>
      <c r="P561" s="111">
        <v>374.7</v>
      </c>
      <c r="Q561" s="111">
        <v>374.7</v>
      </c>
    </row>
    <row r="562" spans="1:17" hidden="1">
      <c r="A562" s="112" t="s">
        <v>1804</v>
      </c>
      <c r="B562" s="112" t="s">
        <v>1834</v>
      </c>
      <c r="C562" s="112" t="s">
        <v>1933</v>
      </c>
      <c r="D562" s="112" t="s">
        <v>98</v>
      </c>
      <c r="E562" s="112">
        <v>2955250</v>
      </c>
      <c r="F562" s="112" t="s">
        <v>1667</v>
      </c>
      <c r="G562" s="112" t="s">
        <v>1934</v>
      </c>
      <c r="H562" s="112" t="s">
        <v>1935</v>
      </c>
      <c r="K562" s="112" t="s">
        <v>102</v>
      </c>
      <c r="L562" s="112" t="s">
        <v>102</v>
      </c>
      <c r="M562" s="112" t="s">
        <v>1890</v>
      </c>
      <c r="O562" s="112" t="s">
        <v>105</v>
      </c>
      <c r="P562" s="112">
        <v>35.26</v>
      </c>
      <c r="Q562" s="112" t="s">
        <v>118</v>
      </c>
    </row>
    <row r="563" spans="1:17" hidden="1">
      <c r="A563" s="112" t="s">
        <v>1804</v>
      </c>
      <c r="B563" s="112" t="s">
        <v>1810</v>
      </c>
      <c r="C563" s="112" t="s">
        <v>1936</v>
      </c>
      <c r="D563" s="112" t="s">
        <v>98</v>
      </c>
      <c r="E563" s="112">
        <v>6320932</v>
      </c>
      <c r="F563" s="112" t="s">
        <v>1937</v>
      </c>
      <c r="G563" s="112" t="s">
        <v>1938</v>
      </c>
      <c r="H563" s="112" t="s">
        <v>1939</v>
      </c>
      <c r="I563" s="112" t="s">
        <v>116</v>
      </c>
      <c r="J563" s="112" t="s">
        <v>116</v>
      </c>
      <c r="K563" s="112" t="s">
        <v>102</v>
      </c>
      <c r="L563" s="112" t="s">
        <v>102</v>
      </c>
      <c r="M563" s="112" t="s">
        <v>1940</v>
      </c>
      <c r="O563" s="112" t="s">
        <v>105</v>
      </c>
      <c r="P563" s="112">
        <v>105.47</v>
      </c>
      <c r="Q563" s="112" t="s">
        <v>118</v>
      </c>
    </row>
    <row r="564" spans="1:17" hidden="1">
      <c r="A564" s="112" t="s">
        <v>1804</v>
      </c>
      <c r="B564" s="112" t="s">
        <v>1824</v>
      </c>
      <c r="C564" s="112" t="s">
        <v>1936</v>
      </c>
      <c r="D564" s="112" t="s">
        <v>98</v>
      </c>
      <c r="E564" s="112">
        <v>2386019</v>
      </c>
      <c r="F564" s="112" t="s">
        <v>1937</v>
      </c>
      <c r="G564" s="112" t="s">
        <v>1941</v>
      </c>
      <c r="H564" s="112" t="s">
        <v>1942</v>
      </c>
      <c r="I564" s="112" t="s">
        <v>116</v>
      </c>
      <c r="J564" s="112" t="s">
        <v>116</v>
      </c>
      <c r="K564" s="112" t="s">
        <v>102</v>
      </c>
      <c r="L564" s="112" t="s">
        <v>102</v>
      </c>
      <c r="M564" s="112" t="s">
        <v>1943</v>
      </c>
      <c r="O564" s="112" t="s">
        <v>105</v>
      </c>
      <c r="P564" s="112">
        <v>189.84</v>
      </c>
      <c r="Q564" s="112" t="s">
        <v>118</v>
      </c>
    </row>
    <row r="565" spans="1:17" hidden="1">
      <c r="A565" s="112" t="s">
        <v>1804</v>
      </c>
      <c r="B565" s="112" t="s">
        <v>1805</v>
      </c>
      <c r="C565" s="112" t="s">
        <v>1936</v>
      </c>
      <c r="D565" s="112" t="s">
        <v>98</v>
      </c>
      <c r="E565" s="112">
        <v>7665720</v>
      </c>
      <c r="F565" s="112" t="s">
        <v>1937</v>
      </c>
      <c r="G565" s="112" t="s">
        <v>1944</v>
      </c>
      <c r="H565" s="112" t="s">
        <v>1945</v>
      </c>
      <c r="I565" s="112" t="s">
        <v>116</v>
      </c>
      <c r="J565" s="112" t="s">
        <v>116</v>
      </c>
      <c r="K565" s="112" t="s">
        <v>102</v>
      </c>
      <c r="L565" s="112" t="s">
        <v>102</v>
      </c>
      <c r="M565" s="112" t="s">
        <v>1946</v>
      </c>
      <c r="O565" s="112" t="s">
        <v>105</v>
      </c>
      <c r="P565" s="112">
        <v>436.57</v>
      </c>
      <c r="Q565" s="112" t="s">
        <v>118</v>
      </c>
    </row>
    <row r="566" spans="1:17" hidden="1">
      <c r="A566" s="112" t="s">
        <v>1804</v>
      </c>
      <c r="B566" s="112" t="s">
        <v>1805</v>
      </c>
      <c r="C566" s="112" t="s">
        <v>1936</v>
      </c>
      <c r="D566" s="112" t="s">
        <v>98</v>
      </c>
      <c r="E566" s="112">
        <v>7664895</v>
      </c>
      <c r="F566" s="112" t="s">
        <v>1937</v>
      </c>
      <c r="G566" s="112" t="s">
        <v>1947</v>
      </c>
      <c r="H566" s="112" t="s">
        <v>1948</v>
      </c>
      <c r="I566" s="112" t="s">
        <v>116</v>
      </c>
      <c r="J566" s="112" t="s">
        <v>116</v>
      </c>
      <c r="K566" s="112" t="s">
        <v>102</v>
      </c>
      <c r="L566" s="112" t="s">
        <v>102</v>
      </c>
      <c r="M566" s="112" t="s">
        <v>1946</v>
      </c>
      <c r="O566" s="112" t="s">
        <v>105</v>
      </c>
      <c r="P566" s="112">
        <v>27.25</v>
      </c>
      <c r="Q566" s="112" t="s">
        <v>118</v>
      </c>
    </row>
    <row r="567" spans="1:17" hidden="1">
      <c r="A567" s="111" t="s">
        <v>1949</v>
      </c>
      <c r="B567" s="111" t="s">
        <v>1950</v>
      </c>
      <c r="C567" s="111" t="s">
        <v>396</v>
      </c>
      <c r="D567" s="111" t="s">
        <v>98</v>
      </c>
      <c r="E567" s="111">
        <v>8785107</v>
      </c>
      <c r="F567" s="111" t="s">
        <v>397</v>
      </c>
      <c r="G567" s="111" t="s">
        <v>1951</v>
      </c>
      <c r="H567" s="111" t="s">
        <v>1952</v>
      </c>
      <c r="I567" s="111" t="s">
        <v>131</v>
      </c>
      <c r="J567" s="111" t="s">
        <v>116</v>
      </c>
      <c r="K567" s="111" t="s">
        <v>102</v>
      </c>
      <c r="L567" s="111" t="s">
        <v>102</v>
      </c>
      <c r="M567" s="111" t="s">
        <v>1953</v>
      </c>
      <c r="N567" s="111" t="s">
        <v>1954</v>
      </c>
      <c r="O567" s="111" t="s">
        <v>105</v>
      </c>
      <c r="P567" s="111">
        <v>119.97</v>
      </c>
      <c r="Q567" s="111">
        <v>119.97</v>
      </c>
    </row>
    <row r="568" spans="1:17" hidden="1">
      <c r="A568" s="111" t="s">
        <v>1949</v>
      </c>
      <c r="B568" s="111" t="s">
        <v>1950</v>
      </c>
      <c r="C568" s="111" t="s">
        <v>396</v>
      </c>
      <c r="D568" s="111" t="s">
        <v>98</v>
      </c>
      <c r="E568" s="111">
        <v>8786246</v>
      </c>
      <c r="F568" s="111" t="s">
        <v>397</v>
      </c>
      <c r="G568" s="111" t="s">
        <v>1955</v>
      </c>
      <c r="H568" s="111" t="s">
        <v>1956</v>
      </c>
      <c r="I568" s="111" t="s">
        <v>131</v>
      </c>
      <c r="J568" s="111" t="s">
        <v>116</v>
      </c>
      <c r="K568" s="111" t="s">
        <v>102</v>
      </c>
      <c r="L568" s="111" t="s">
        <v>102</v>
      </c>
      <c r="M568" s="111" t="s">
        <v>1957</v>
      </c>
      <c r="N568" s="111" t="s">
        <v>1954</v>
      </c>
      <c r="O568" s="111" t="s">
        <v>105</v>
      </c>
      <c r="P568" s="111">
        <v>17.88</v>
      </c>
      <c r="Q568" s="111">
        <v>17.88</v>
      </c>
    </row>
    <row r="569" spans="1:17" hidden="1">
      <c r="A569" s="111" t="s">
        <v>1949</v>
      </c>
      <c r="B569" s="111" t="s">
        <v>1950</v>
      </c>
      <c r="C569" s="111" t="s">
        <v>396</v>
      </c>
      <c r="D569" s="111" t="s">
        <v>98</v>
      </c>
      <c r="E569" s="111">
        <v>1933746</v>
      </c>
      <c r="F569" s="111" t="s">
        <v>397</v>
      </c>
      <c r="G569" s="111" t="s">
        <v>1958</v>
      </c>
      <c r="H569" s="111" t="s">
        <v>1959</v>
      </c>
      <c r="I569" s="111" t="s">
        <v>116</v>
      </c>
      <c r="J569" s="111" t="s">
        <v>116</v>
      </c>
      <c r="K569" s="111" t="s">
        <v>102</v>
      </c>
      <c r="L569" s="111" t="s">
        <v>102</v>
      </c>
      <c r="M569" s="111" t="s">
        <v>1953</v>
      </c>
      <c r="N569" s="111"/>
      <c r="O569" s="111" t="s">
        <v>105</v>
      </c>
      <c r="P569" s="111">
        <v>126.21</v>
      </c>
      <c r="Q569" s="111">
        <v>126.21</v>
      </c>
    </row>
    <row r="570" spans="1:17" hidden="1">
      <c r="A570" s="112" t="s">
        <v>1949</v>
      </c>
      <c r="B570" s="112" t="s">
        <v>1950</v>
      </c>
      <c r="C570" s="112" t="s">
        <v>411</v>
      </c>
      <c r="D570" s="112" t="s">
        <v>98</v>
      </c>
      <c r="E570" s="112">
        <v>4083897</v>
      </c>
      <c r="F570" s="112" t="s">
        <v>1960</v>
      </c>
      <c r="G570" s="112" t="s">
        <v>1961</v>
      </c>
      <c r="H570" s="112" t="s">
        <v>1962</v>
      </c>
      <c r="K570" s="112" t="s">
        <v>102</v>
      </c>
      <c r="L570" s="112" t="s">
        <v>102</v>
      </c>
      <c r="M570" s="112" t="s">
        <v>1963</v>
      </c>
      <c r="N570" s="112" t="s">
        <v>138</v>
      </c>
      <c r="O570" s="112" t="s">
        <v>105</v>
      </c>
      <c r="P570" s="112">
        <v>35.64</v>
      </c>
      <c r="Q570" s="112" t="s">
        <v>118</v>
      </c>
    </row>
    <row r="571" spans="1:17" hidden="1">
      <c r="A571" s="112" t="s">
        <v>1949</v>
      </c>
      <c r="B571" s="112" t="s">
        <v>1950</v>
      </c>
      <c r="C571" s="112" t="s">
        <v>411</v>
      </c>
      <c r="D571" s="112" t="s">
        <v>98</v>
      </c>
      <c r="E571" s="112">
        <v>4083913</v>
      </c>
      <c r="F571" s="112" t="s">
        <v>1960</v>
      </c>
      <c r="G571" s="112" t="s">
        <v>1964</v>
      </c>
      <c r="H571" s="112" t="s">
        <v>1965</v>
      </c>
      <c r="K571" s="112" t="s">
        <v>102</v>
      </c>
      <c r="L571" s="112" t="s">
        <v>102</v>
      </c>
      <c r="M571" s="112" t="s">
        <v>1966</v>
      </c>
      <c r="N571" s="112" t="s">
        <v>138</v>
      </c>
      <c r="O571" s="112" t="s">
        <v>105</v>
      </c>
      <c r="P571" s="112">
        <v>2078.08</v>
      </c>
      <c r="Q571" s="112" t="s">
        <v>118</v>
      </c>
    </row>
    <row r="572" spans="1:17" hidden="1">
      <c r="A572" s="112" t="s">
        <v>1949</v>
      </c>
      <c r="B572" s="112" t="s">
        <v>1967</v>
      </c>
      <c r="C572" s="112" t="s">
        <v>1936</v>
      </c>
      <c r="D572" s="112" t="s">
        <v>98</v>
      </c>
      <c r="E572" s="112">
        <v>616908</v>
      </c>
      <c r="F572" s="112" t="s">
        <v>1937</v>
      </c>
      <c r="G572" s="112" t="s">
        <v>1968</v>
      </c>
      <c r="H572" s="112" t="s">
        <v>1969</v>
      </c>
      <c r="K572" s="112" t="s">
        <v>102</v>
      </c>
      <c r="L572" s="112" t="s">
        <v>102</v>
      </c>
      <c r="M572" s="112" t="s">
        <v>1970</v>
      </c>
      <c r="N572" s="112" t="s">
        <v>138</v>
      </c>
      <c r="O572" s="112" t="s">
        <v>105</v>
      </c>
      <c r="P572" s="112">
        <v>206.59</v>
      </c>
      <c r="Q572" s="112" t="s">
        <v>118</v>
      </c>
    </row>
    <row r="573" spans="1:17" hidden="1">
      <c r="A573" s="112" t="s">
        <v>1971</v>
      </c>
      <c r="B573" s="112" t="s">
        <v>1972</v>
      </c>
      <c r="C573" s="112" t="s">
        <v>506</v>
      </c>
      <c r="D573" s="112" t="s">
        <v>506</v>
      </c>
      <c r="E573" s="112">
        <v>6442000077</v>
      </c>
      <c r="F573" s="112" t="s">
        <v>1973</v>
      </c>
      <c r="G573" s="112" t="s">
        <v>1974</v>
      </c>
      <c r="H573" s="112" t="s">
        <v>1975</v>
      </c>
      <c r="I573" s="112" t="s">
        <v>116</v>
      </c>
      <c r="J573" s="112" t="s">
        <v>116</v>
      </c>
      <c r="K573" s="112" t="s">
        <v>102</v>
      </c>
      <c r="L573" s="112" t="s">
        <v>102</v>
      </c>
      <c r="M573" s="112" t="s">
        <v>1976</v>
      </c>
      <c r="O573" s="112" t="s">
        <v>939</v>
      </c>
      <c r="P573" s="112">
        <v>2957.8</v>
      </c>
      <c r="Q573" s="112" t="s">
        <v>118</v>
      </c>
    </row>
    <row r="574" spans="1:17" hidden="1">
      <c r="A574" s="112" t="s">
        <v>1971</v>
      </c>
      <c r="B574" s="112" t="s">
        <v>1972</v>
      </c>
      <c r="C574" s="112" t="s">
        <v>506</v>
      </c>
      <c r="D574" s="112" t="s">
        <v>506</v>
      </c>
      <c r="E574" s="112">
        <v>6442000079</v>
      </c>
      <c r="F574" s="112" t="s">
        <v>1973</v>
      </c>
      <c r="G574" s="112" t="s">
        <v>1977</v>
      </c>
      <c r="H574" s="112" t="s">
        <v>1978</v>
      </c>
      <c r="I574" s="112" t="s">
        <v>116</v>
      </c>
      <c r="J574" s="112" t="s">
        <v>116</v>
      </c>
      <c r="K574" s="112" t="s">
        <v>102</v>
      </c>
      <c r="L574" s="112" t="s">
        <v>102</v>
      </c>
      <c r="M574" s="112" t="s">
        <v>1979</v>
      </c>
      <c r="O574" s="112" t="s">
        <v>939</v>
      </c>
      <c r="P574" s="112">
        <v>1842.1</v>
      </c>
      <c r="Q574" s="112" t="s">
        <v>118</v>
      </c>
    </row>
    <row r="575" spans="1:17" hidden="1">
      <c r="A575" s="112" t="s">
        <v>1971</v>
      </c>
      <c r="B575" s="112" t="s">
        <v>1980</v>
      </c>
      <c r="C575" s="112" t="s">
        <v>506</v>
      </c>
      <c r="D575" s="112" t="s">
        <v>506</v>
      </c>
      <c r="E575" s="112">
        <v>6442000140</v>
      </c>
      <c r="F575" s="112" t="s">
        <v>1973</v>
      </c>
      <c r="G575" s="112" t="s">
        <v>1981</v>
      </c>
      <c r="H575" s="112" t="s">
        <v>1982</v>
      </c>
      <c r="I575" s="112" t="s">
        <v>116</v>
      </c>
      <c r="J575" s="112" t="s">
        <v>116</v>
      </c>
      <c r="K575" s="112" t="s">
        <v>102</v>
      </c>
      <c r="L575" s="112" t="s">
        <v>102</v>
      </c>
      <c r="M575" s="112" t="s">
        <v>1976</v>
      </c>
      <c r="O575" s="112" t="s">
        <v>939</v>
      </c>
      <c r="P575" s="112">
        <v>436.83</v>
      </c>
      <c r="Q575" s="112" t="s">
        <v>118</v>
      </c>
    </row>
    <row r="576" spans="1:17" hidden="1">
      <c r="A576" s="112" t="s">
        <v>1971</v>
      </c>
      <c r="B576" s="112" t="s">
        <v>1983</v>
      </c>
      <c r="C576" s="112" t="s">
        <v>506</v>
      </c>
      <c r="D576" s="112" t="s">
        <v>506</v>
      </c>
      <c r="E576" s="112">
        <v>6442000170</v>
      </c>
      <c r="F576" s="112" t="s">
        <v>1973</v>
      </c>
      <c r="G576" s="112" t="s">
        <v>1984</v>
      </c>
      <c r="H576" s="112" t="s">
        <v>1985</v>
      </c>
      <c r="I576" s="112" t="s">
        <v>116</v>
      </c>
      <c r="J576" s="112" t="s">
        <v>116</v>
      </c>
      <c r="K576" s="112" t="s">
        <v>102</v>
      </c>
      <c r="L576" s="112" t="s">
        <v>102</v>
      </c>
      <c r="M576" s="112" t="s">
        <v>1979</v>
      </c>
      <c r="O576" s="112" t="s">
        <v>939</v>
      </c>
      <c r="P576" s="112">
        <v>1026.55</v>
      </c>
      <c r="Q576" s="112" t="s">
        <v>118</v>
      </c>
    </row>
    <row r="577" spans="1:19" hidden="1">
      <c r="A577" s="112" t="s">
        <v>1971</v>
      </c>
      <c r="B577" s="112" t="s">
        <v>1972</v>
      </c>
      <c r="C577" s="112" t="s">
        <v>506</v>
      </c>
      <c r="D577" s="112" t="s">
        <v>506</v>
      </c>
      <c r="E577" s="112">
        <v>6442010081</v>
      </c>
      <c r="F577" s="112" t="s">
        <v>1986</v>
      </c>
      <c r="G577" s="112" t="s">
        <v>1987</v>
      </c>
      <c r="H577" s="112" t="s">
        <v>1988</v>
      </c>
      <c r="I577" s="112" t="s">
        <v>116</v>
      </c>
      <c r="J577" s="112" t="s">
        <v>116</v>
      </c>
      <c r="K577" s="112" t="s">
        <v>102</v>
      </c>
      <c r="L577" s="112" t="s">
        <v>102</v>
      </c>
      <c r="M577" s="112" t="s">
        <v>1989</v>
      </c>
      <c r="O577" s="112" t="s">
        <v>939</v>
      </c>
      <c r="P577" s="112">
        <v>109.68</v>
      </c>
      <c r="Q577" s="112" t="s">
        <v>118</v>
      </c>
    </row>
    <row r="578" spans="1:19" hidden="1">
      <c r="A578" s="112" t="s">
        <v>1971</v>
      </c>
      <c r="B578" s="112" t="s">
        <v>1972</v>
      </c>
      <c r="C578" s="112" t="s">
        <v>506</v>
      </c>
      <c r="D578" s="112" t="s">
        <v>506</v>
      </c>
      <c r="E578" s="112">
        <v>6442010083</v>
      </c>
      <c r="F578" s="112" t="s">
        <v>1986</v>
      </c>
      <c r="G578" s="112" t="s">
        <v>1990</v>
      </c>
      <c r="H578" s="112" t="s">
        <v>1991</v>
      </c>
      <c r="I578" s="112" t="s">
        <v>116</v>
      </c>
      <c r="J578" s="112" t="s">
        <v>116</v>
      </c>
      <c r="K578" s="112" t="s">
        <v>102</v>
      </c>
      <c r="L578" s="112" t="s">
        <v>102</v>
      </c>
      <c r="M578" s="112" t="s">
        <v>1159</v>
      </c>
      <c r="O578" s="112" t="s">
        <v>939</v>
      </c>
      <c r="P578" s="112">
        <v>1257.52</v>
      </c>
      <c r="Q578" s="112" t="s">
        <v>118</v>
      </c>
    </row>
    <row r="579" spans="1:19" hidden="1">
      <c r="A579" s="112" t="s">
        <v>1971</v>
      </c>
      <c r="B579" s="112" t="s">
        <v>1992</v>
      </c>
      <c r="C579" s="112" t="s">
        <v>506</v>
      </c>
      <c r="D579" s="112" t="s">
        <v>506</v>
      </c>
      <c r="E579" s="112">
        <v>6442012307</v>
      </c>
      <c r="F579" s="112" t="s">
        <v>1806</v>
      </c>
      <c r="G579" s="112" t="s">
        <v>1993</v>
      </c>
      <c r="H579" s="112" t="s">
        <v>1994</v>
      </c>
      <c r="I579" s="112" t="s">
        <v>116</v>
      </c>
      <c r="J579" s="112" t="s">
        <v>116</v>
      </c>
      <c r="K579" s="112" t="s">
        <v>102</v>
      </c>
      <c r="L579" s="112" t="s">
        <v>102</v>
      </c>
      <c r="M579" s="112" t="s">
        <v>1809</v>
      </c>
      <c r="O579" s="112" t="s">
        <v>939</v>
      </c>
      <c r="P579" s="112">
        <v>1040.27</v>
      </c>
      <c r="Q579" s="112" t="s">
        <v>118</v>
      </c>
    </row>
    <row r="580" spans="1:19" hidden="1">
      <c r="A580" s="112" t="s">
        <v>1971</v>
      </c>
      <c r="B580" s="112" t="s">
        <v>1983</v>
      </c>
      <c r="C580" s="112" t="s">
        <v>506</v>
      </c>
      <c r="D580" s="112" t="s">
        <v>506</v>
      </c>
      <c r="E580" s="112">
        <v>6442020171</v>
      </c>
      <c r="F580" s="112" t="s">
        <v>1986</v>
      </c>
      <c r="G580" s="112" t="s">
        <v>1995</v>
      </c>
      <c r="H580" s="112" t="s">
        <v>1996</v>
      </c>
      <c r="I580" s="112" t="s">
        <v>116</v>
      </c>
      <c r="J580" s="112" t="s">
        <v>116</v>
      </c>
      <c r="K580" s="112" t="s">
        <v>102</v>
      </c>
      <c r="L580" s="112" t="s">
        <v>102</v>
      </c>
      <c r="M580" s="112" t="s">
        <v>1159</v>
      </c>
      <c r="O580" s="112" t="s">
        <v>939</v>
      </c>
      <c r="P580" s="112">
        <v>4517.79</v>
      </c>
      <c r="Q580" s="112" t="s">
        <v>118</v>
      </c>
    </row>
    <row r="581" spans="1:19" hidden="1">
      <c r="A581" s="112" t="s">
        <v>1971</v>
      </c>
      <c r="B581" s="112" t="s">
        <v>1972</v>
      </c>
      <c r="C581" s="112" t="s">
        <v>506</v>
      </c>
      <c r="D581" s="112" t="s">
        <v>506</v>
      </c>
      <c r="E581" s="112">
        <v>5587202701</v>
      </c>
      <c r="F581" s="112" t="s">
        <v>1997</v>
      </c>
      <c r="G581" s="112" t="s">
        <v>1998</v>
      </c>
      <c r="H581" s="112" t="s">
        <v>1999</v>
      </c>
      <c r="I581" s="112" t="s">
        <v>132</v>
      </c>
      <c r="J581" s="112" t="s">
        <v>132</v>
      </c>
      <c r="K581" s="112" t="s">
        <v>102</v>
      </c>
      <c r="L581" s="112" t="s">
        <v>102</v>
      </c>
      <c r="M581" s="112" t="s">
        <v>2000</v>
      </c>
      <c r="O581" s="112" t="s">
        <v>939</v>
      </c>
      <c r="P581" s="112">
        <v>89.85</v>
      </c>
      <c r="Q581" s="112" t="s">
        <v>118</v>
      </c>
    </row>
    <row r="582" spans="1:19" hidden="1">
      <c r="A582" s="112" t="s">
        <v>1971</v>
      </c>
      <c r="B582" s="112" t="s">
        <v>1972</v>
      </c>
      <c r="C582" s="112" t="s">
        <v>506</v>
      </c>
      <c r="D582" s="112" t="s">
        <v>506</v>
      </c>
      <c r="E582" s="112">
        <v>5587202801</v>
      </c>
      <c r="F582" s="112" t="s">
        <v>1997</v>
      </c>
      <c r="G582" s="112" t="s">
        <v>2001</v>
      </c>
      <c r="H582" s="112" t="s">
        <v>2002</v>
      </c>
      <c r="I582" s="112" t="s">
        <v>132</v>
      </c>
      <c r="J582" s="112" t="s">
        <v>132</v>
      </c>
      <c r="K582" s="112" t="s">
        <v>102</v>
      </c>
      <c r="L582" s="112" t="s">
        <v>102</v>
      </c>
      <c r="M582" s="112" t="s">
        <v>2003</v>
      </c>
      <c r="O582" s="112" t="s">
        <v>939</v>
      </c>
      <c r="P582" s="112">
        <v>7380.08</v>
      </c>
      <c r="Q582" s="112" t="s">
        <v>118</v>
      </c>
    </row>
    <row r="583" spans="1:19" hidden="1">
      <c r="A583" s="112" t="s">
        <v>1971</v>
      </c>
      <c r="B583" s="112" t="s">
        <v>1980</v>
      </c>
      <c r="C583" s="112" t="s">
        <v>506</v>
      </c>
      <c r="D583" s="112" t="s">
        <v>506</v>
      </c>
      <c r="E583" s="112">
        <v>5587204801</v>
      </c>
      <c r="F583" s="112" t="s">
        <v>1997</v>
      </c>
      <c r="G583" s="112" t="s">
        <v>2004</v>
      </c>
      <c r="H583" s="112" t="s">
        <v>2005</v>
      </c>
      <c r="I583" s="112" t="s">
        <v>132</v>
      </c>
      <c r="J583" s="112" t="s">
        <v>132</v>
      </c>
      <c r="K583" s="112" t="s">
        <v>102</v>
      </c>
      <c r="L583" s="112" t="s">
        <v>102</v>
      </c>
      <c r="M583" s="112" t="s">
        <v>2003</v>
      </c>
      <c r="O583" s="112" t="s">
        <v>939</v>
      </c>
      <c r="P583" s="112">
        <v>2434.9</v>
      </c>
      <c r="Q583" s="112" t="s">
        <v>118</v>
      </c>
    </row>
    <row r="584" spans="1:19" hidden="1">
      <c r="A584" s="112" t="s">
        <v>1971</v>
      </c>
      <c r="B584" s="112" t="s">
        <v>2006</v>
      </c>
      <c r="C584" s="112" t="s">
        <v>506</v>
      </c>
      <c r="D584" s="112" t="s">
        <v>506</v>
      </c>
      <c r="E584" s="112">
        <v>6442010318</v>
      </c>
      <c r="F584" s="112" t="s">
        <v>1986</v>
      </c>
      <c r="G584" s="112" t="s">
        <v>2007</v>
      </c>
      <c r="H584" s="112" t="s">
        <v>2008</v>
      </c>
      <c r="I584" s="112" t="s">
        <v>132</v>
      </c>
      <c r="J584" s="112" t="s">
        <v>132</v>
      </c>
      <c r="K584" s="112" t="s">
        <v>102</v>
      </c>
      <c r="L584" s="112" t="s">
        <v>102</v>
      </c>
      <c r="M584" s="112" t="s">
        <v>1159</v>
      </c>
      <c r="O584" s="112" t="s">
        <v>939</v>
      </c>
      <c r="P584" s="112">
        <v>241</v>
      </c>
      <c r="Q584" s="112" t="s">
        <v>118</v>
      </c>
    </row>
    <row r="585" spans="1:19" hidden="1">
      <c r="A585" s="112" t="s">
        <v>1971</v>
      </c>
      <c r="B585" s="112" t="s">
        <v>2009</v>
      </c>
      <c r="C585" s="112" t="s">
        <v>506</v>
      </c>
      <c r="D585" s="112" t="s">
        <v>506</v>
      </c>
      <c r="E585" s="112">
        <v>5587210751</v>
      </c>
      <c r="F585" s="112" t="s">
        <v>1806</v>
      </c>
      <c r="G585" s="112" t="s">
        <v>2010</v>
      </c>
      <c r="H585" s="112" t="s">
        <v>2011</v>
      </c>
      <c r="K585" s="112" t="s">
        <v>102</v>
      </c>
      <c r="L585" s="112" t="s">
        <v>102</v>
      </c>
      <c r="M585" s="112" t="s">
        <v>2012</v>
      </c>
      <c r="N585" s="112" t="s">
        <v>138</v>
      </c>
      <c r="O585" s="112" t="s">
        <v>939</v>
      </c>
      <c r="P585" s="112">
        <v>23.31</v>
      </c>
      <c r="Q585" s="112" t="s">
        <v>118</v>
      </c>
    </row>
    <row r="586" spans="1:19" hidden="1">
      <c r="A586" s="112" t="s">
        <v>1971</v>
      </c>
      <c r="B586" s="112" t="s">
        <v>2013</v>
      </c>
      <c r="C586" s="112" t="s">
        <v>506</v>
      </c>
      <c r="D586" s="112" t="s">
        <v>506</v>
      </c>
      <c r="E586" s="112">
        <v>6442001423</v>
      </c>
      <c r="F586" s="112" t="s">
        <v>1806</v>
      </c>
      <c r="G586" s="112" t="s">
        <v>2014</v>
      </c>
      <c r="H586" s="112" t="s">
        <v>2015</v>
      </c>
      <c r="K586" s="112" t="s">
        <v>102</v>
      </c>
      <c r="L586" s="112" t="s">
        <v>102</v>
      </c>
      <c r="M586" s="112" t="s">
        <v>1821</v>
      </c>
      <c r="N586" s="112" t="s">
        <v>138</v>
      </c>
      <c r="O586" s="112" t="s">
        <v>939</v>
      </c>
      <c r="P586" s="112">
        <v>11.77</v>
      </c>
      <c r="Q586" s="112" t="s">
        <v>118</v>
      </c>
    </row>
    <row r="587" spans="1:19" hidden="1">
      <c r="A587" s="112" t="s">
        <v>1971</v>
      </c>
      <c r="B587" s="112" t="s">
        <v>2009</v>
      </c>
      <c r="C587" s="112" t="s">
        <v>506</v>
      </c>
      <c r="D587" s="112" t="s">
        <v>506</v>
      </c>
      <c r="E587" s="112">
        <v>6442025401</v>
      </c>
      <c r="F587" s="112" t="s">
        <v>1806</v>
      </c>
      <c r="G587" s="112" t="s">
        <v>2016</v>
      </c>
      <c r="H587" s="112" t="s">
        <v>2017</v>
      </c>
      <c r="K587" s="112" t="s">
        <v>102</v>
      </c>
      <c r="L587" s="112" t="s">
        <v>102</v>
      </c>
      <c r="M587" s="112" t="s">
        <v>1821</v>
      </c>
      <c r="O587" s="112" t="s">
        <v>939</v>
      </c>
      <c r="P587" s="112">
        <v>2083.64</v>
      </c>
      <c r="Q587" s="112" t="s">
        <v>118</v>
      </c>
    </row>
    <row r="588" spans="1:19" hidden="1">
      <c r="A588" s="112" t="s">
        <v>1971</v>
      </c>
      <c r="B588" s="112" t="s">
        <v>500</v>
      </c>
      <c r="C588" s="112" t="s">
        <v>148</v>
      </c>
      <c r="D588" s="112" t="s">
        <v>98</v>
      </c>
      <c r="E588" s="112">
        <v>4711680</v>
      </c>
      <c r="F588" s="112" t="s">
        <v>149</v>
      </c>
      <c r="G588" s="112" t="s">
        <v>2018</v>
      </c>
      <c r="H588" s="112" t="s">
        <v>2019</v>
      </c>
      <c r="K588" s="112" t="s">
        <v>102</v>
      </c>
      <c r="L588" s="112" t="s">
        <v>102</v>
      </c>
      <c r="M588" s="112" t="s">
        <v>2020</v>
      </c>
      <c r="N588" s="112" t="s">
        <v>138</v>
      </c>
      <c r="O588" s="112" t="s">
        <v>105</v>
      </c>
      <c r="P588" s="112">
        <v>78.98</v>
      </c>
      <c r="Q588" s="112" t="s">
        <v>118</v>
      </c>
    </row>
    <row r="589" spans="1:19">
      <c r="A589" s="111" t="s">
        <v>1971</v>
      </c>
      <c r="B589" s="111" t="s">
        <v>2021</v>
      </c>
      <c r="C589" s="111" t="s">
        <v>2022</v>
      </c>
      <c r="D589" s="111" t="s">
        <v>506</v>
      </c>
      <c r="E589" s="111">
        <v>2602708770</v>
      </c>
      <c r="F589" s="111" t="s">
        <v>2023</v>
      </c>
      <c r="G589" s="111" t="s">
        <v>2024</v>
      </c>
      <c r="H589" s="111" t="s">
        <v>2025</v>
      </c>
      <c r="I589" s="111"/>
      <c r="J589" s="111"/>
      <c r="K589" s="111" t="s">
        <v>102</v>
      </c>
      <c r="L589" s="111" t="s">
        <v>102</v>
      </c>
      <c r="M589" s="111" t="s">
        <v>2026</v>
      </c>
      <c r="N589" s="111"/>
      <c r="O589" s="111" t="s">
        <v>939</v>
      </c>
      <c r="P589" s="111">
        <v>20.28</v>
      </c>
      <c r="Q589" s="111">
        <v>20.28</v>
      </c>
      <c r="S589" s="123" t="s">
        <v>6186</v>
      </c>
    </row>
    <row r="590" spans="1:19">
      <c r="A590" s="111" t="s">
        <v>1971</v>
      </c>
      <c r="B590" s="111" t="s">
        <v>2021</v>
      </c>
      <c r="C590" s="111" t="s">
        <v>2022</v>
      </c>
      <c r="D590" s="111" t="s">
        <v>506</v>
      </c>
      <c r="E590" s="111">
        <v>2602726550</v>
      </c>
      <c r="F590" s="111" t="s">
        <v>2027</v>
      </c>
      <c r="G590" s="111" t="s">
        <v>2028</v>
      </c>
      <c r="H590" s="111" t="s">
        <v>2029</v>
      </c>
      <c r="I590" s="111"/>
      <c r="J590" s="111"/>
      <c r="K590" s="111" t="s">
        <v>102</v>
      </c>
      <c r="L590" s="111" t="s">
        <v>102</v>
      </c>
      <c r="M590" s="111" t="s">
        <v>2030</v>
      </c>
      <c r="N590" s="111"/>
      <c r="O590" s="111" t="s">
        <v>944</v>
      </c>
      <c r="P590" s="111">
        <v>1251.18</v>
      </c>
      <c r="Q590" s="111">
        <v>1251.18</v>
      </c>
      <c r="S590" s="123" t="s">
        <v>6186</v>
      </c>
    </row>
    <row r="591" spans="1:19">
      <c r="A591" s="111" t="s">
        <v>1971</v>
      </c>
      <c r="B591" s="111" t="s">
        <v>2021</v>
      </c>
      <c r="C591" s="111" t="s">
        <v>2022</v>
      </c>
      <c r="D591" s="111" t="s">
        <v>98</v>
      </c>
      <c r="E591" s="111">
        <v>3786001</v>
      </c>
      <c r="F591" s="111" t="s">
        <v>2027</v>
      </c>
      <c r="G591" s="111" t="s">
        <v>2031</v>
      </c>
      <c r="H591" s="111" t="s">
        <v>2032</v>
      </c>
      <c r="I591" s="111"/>
      <c r="J591" s="111"/>
      <c r="K591" s="111" t="s">
        <v>102</v>
      </c>
      <c r="L591" s="111" t="s">
        <v>102</v>
      </c>
      <c r="M591" s="111" t="s">
        <v>2033</v>
      </c>
      <c r="N591" s="111"/>
      <c r="O591" s="111" t="s">
        <v>105</v>
      </c>
      <c r="P591" s="111">
        <v>445.4</v>
      </c>
      <c r="Q591" s="111">
        <v>445.4</v>
      </c>
      <c r="S591" s="123" t="s">
        <v>6186</v>
      </c>
    </row>
    <row r="592" spans="1:19">
      <c r="A592" s="111" t="s">
        <v>1971</v>
      </c>
      <c r="B592" s="111" t="s">
        <v>2021</v>
      </c>
      <c r="C592" s="111" t="s">
        <v>2022</v>
      </c>
      <c r="D592" s="111" t="s">
        <v>98</v>
      </c>
      <c r="E592" s="111">
        <v>5985710</v>
      </c>
      <c r="F592" s="111" t="s">
        <v>2023</v>
      </c>
      <c r="G592" s="111" t="s">
        <v>2034</v>
      </c>
      <c r="H592" s="111" t="s">
        <v>2035</v>
      </c>
      <c r="I592" s="111"/>
      <c r="J592" s="111"/>
      <c r="K592" s="111" t="s">
        <v>102</v>
      </c>
      <c r="L592" s="111" t="s">
        <v>102</v>
      </c>
      <c r="M592" s="111" t="s">
        <v>1265</v>
      </c>
      <c r="N592" s="111"/>
      <c r="O592" s="111" t="s">
        <v>105</v>
      </c>
      <c r="P592" s="111">
        <v>49.44</v>
      </c>
      <c r="Q592" s="111">
        <v>49.44</v>
      </c>
      <c r="S592" s="123" t="s">
        <v>6186</v>
      </c>
    </row>
    <row r="593" spans="1:19" hidden="1">
      <c r="A593" s="112" t="s">
        <v>1971</v>
      </c>
      <c r="B593" s="112" t="s">
        <v>2021</v>
      </c>
      <c r="C593" s="112" t="s">
        <v>2022</v>
      </c>
      <c r="D593" s="112" t="s">
        <v>98</v>
      </c>
      <c r="E593" s="112">
        <v>5985720</v>
      </c>
      <c r="F593" s="112" t="s">
        <v>2023</v>
      </c>
      <c r="G593" s="112" t="s">
        <v>2036</v>
      </c>
      <c r="H593" s="112" t="s">
        <v>2037</v>
      </c>
      <c r="K593" s="112" t="s">
        <v>102</v>
      </c>
      <c r="L593" s="112" t="s">
        <v>102</v>
      </c>
      <c r="M593" s="112" t="s">
        <v>1265</v>
      </c>
      <c r="O593" s="112" t="s">
        <v>105</v>
      </c>
      <c r="P593" s="112">
        <v>49.44</v>
      </c>
      <c r="Q593" s="112" t="s">
        <v>118</v>
      </c>
    </row>
    <row r="594" spans="1:19" hidden="1">
      <c r="A594" s="112" t="s">
        <v>1971</v>
      </c>
      <c r="B594" s="112" t="s">
        <v>1992</v>
      </c>
      <c r="C594" s="112" t="s">
        <v>396</v>
      </c>
      <c r="D594" s="112" t="s">
        <v>98</v>
      </c>
      <c r="E594" s="112">
        <v>2195218</v>
      </c>
      <c r="F594" s="112" t="s">
        <v>397</v>
      </c>
      <c r="G594" s="112" t="s">
        <v>2038</v>
      </c>
      <c r="H594" s="112" t="s">
        <v>2039</v>
      </c>
      <c r="I594" s="112" t="s">
        <v>115</v>
      </c>
      <c r="J594" s="112" t="s">
        <v>116</v>
      </c>
      <c r="K594" s="112" t="s">
        <v>102</v>
      </c>
      <c r="L594" s="112" t="s">
        <v>102</v>
      </c>
      <c r="M594" s="112" t="s">
        <v>2040</v>
      </c>
      <c r="O594" s="112" t="s">
        <v>105</v>
      </c>
      <c r="P594" s="112">
        <v>20.8</v>
      </c>
      <c r="Q594" s="112" t="s">
        <v>118</v>
      </c>
    </row>
    <row r="595" spans="1:19">
      <c r="A595" s="111" t="s">
        <v>1971</v>
      </c>
      <c r="B595" s="111" t="s">
        <v>1983</v>
      </c>
      <c r="C595" s="111" t="s">
        <v>396</v>
      </c>
      <c r="D595" s="111" t="s">
        <v>98</v>
      </c>
      <c r="E595" s="111">
        <v>6467591</v>
      </c>
      <c r="F595" s="111" t="s">
        <v>397</v>
      </c>
      <c r="G595" s="111" t="s">
        <v>2041</v>
      </c>
      <c r="H595" s="111" t="s">
        <v>2042</v>
      </c>
      <c r="I595" s="111" t="s">
        <v>131</v>
      </c>
      <c r="J595" s="111" t="s">
        <v>116</v>
      </c>
      <c r="K595" s="111" t="s">
        <v>102</v>
      </c>
      <c r="L595" s="111" t="s">
        <v>102</v>
      </c>
      <c r="M595" s="111" t="s">
        <v>1940</v>
      </c>
      <c r="N595" s="111" t="s">
        <v>2043</v>
      </c>
      <c r="O595" s="111" t="s">
        <v>105</v>
      </c>
      <c r="P595" s="111">
        <v>25.54</v>
      </c>
      <c r="Q595" s="111">
        <v>25.54</v>
      </c>
      <c r="S595" s="123" t="s">
        <v>6178</v>
      </c>
    </row>
    <row r="596" spans="1:19">
      <c r="A596" s="111" t="s">
        <v>1971</v>
      </c>
      <c r="B596" s="111" t="s">
        <v>1983</v>
      </c>
      <c r="C596" s="111" t="s">
        <v>396</v>
      </c>
      <c r="D596" s="111" t="s">
        <v>98</v>
      </c>
      <c r="E596" s="111">
        <v>2977102</v>
      </c>
      <c r="F596" s="111" t="s">
        <v>397</v>
      </c>
      <c r="G596" s="111" t="s">
        <v>2044</v>
      </c>
      <c r="H596" s="111" t="s">
        <v>2045</v>
      </c>
      <c r="I596" s="111" t="s">
        <v>131</v>
      </c>
      <c r="J596" s="111" t="s">
        <v>116</v>
      </c>
      <c r="K596" s="111" t="s">
        <v>102</v>
      </c>
      <c r="L596" s="111" t="s">
        <v>102</v>
      </c>
      <c r="M596" s="111" t="s">
        <v>2046</v>
      </c>
      <c r="N596" s="111" t="s">
        <v>2043</v>
      </c>
      <c r="O596" s="111" t="s">
        <v>105</v>
      </c>
      <c r="P596" s="111">
        <v>30.58</v>
      </c>
      <c r="Q596" s="111">
        <v>30.58</v>
      </c>
      <c r="S596" s="123" t="s">
        <v>6178</v>
      </c>
    </row>
    <row r="597" spans="1:19">
      <c r="A597" s="111" t="s">
        <v>1971</v>
      </c>
      <c r="B597" s="111" t="s">
        <v>1983</v>
      </c>
      <c r="C597" s="111" t="s">
        <v>396</v>
      </c>
      <c r="D597" s="111" t="s">
        <v>98</v>
      </c>
      <c r="E597" s="111">
        <v>2977124</v>
      </c>
      <c r="F597" s="111" t="s">
        <v>397</v>
      </c>
      <c r="G597" s="111" t="s">
        <v>2047</v>
      </c>
      <c r="H597" s="111" t="s">
        <v>2045</v>
      </c>
      <c r="I597" s="111" t="s">
        <v>131</v>
      </c>
      <c r="J597" s="111" t="s">
        <v>116</v>
      </c>
      <c r="K597" s="111" t="s">
        <v>102</v>
      </c>
      <c r="L597" s="111" t="s">
        <v>102</v>
      </c>
      <c r="M597" s="111" t="s">
        <v>2048</v>
      </c>
      <c r="N597" s="111" t="s">
        <v>2043</v>
      </c>
      <c r="O597" s="111" t="s">
        <v>105</v>
      </c>
      <c r="P597" s="111">
        <v>27.49</v>
      </c>
      <c r="Q597" s="111">
        <v>27.49</v>
      </c>
      <c r="S597" s="123" t="s">
        <v>6178</v>
      </c>
    </row>
    <row r="598" spans="1:19">
      <c r="A598" s="111" t="s">
        <v>1971</v>
      </c>
      <c r="B598" s="111" t="s">
        <v>1972</v>
      </c>
      <c r="C598" s="111" t="s">
        <v>396</v>
      </c>
      <c r="D598" s="111" t="s">
        <v>98</v>
      </c>
      <c r="E598" s="111">
        <v>6467872</v>
      </c>
      <c r="F598" s="111" t="s">
        <v>397</v>
      </c>
      <c r="G598" s="111" t="s">
        <v>2049</v>
      </c>
      <c r="H598" s="111" t="s">
        <v>2050</v>
      </c>
      <c r="I598" s="111" t="s">
        <v>116</v>
      </c>
      <c r="J598" s="111" t="s">
        <v>116</v>
      </c>
      <c r="K598" s="111" t="s">
        <v>102</v>
      </c>
      <c r="L598" s="111" t="s">
        <v>102</v>
      </c>
      <c r="M598" s="111" t="s">
        <v>843</v>
      </c>
      <c r="N598" s="111"/>
      <c r="O598" s="111" t="s">
        <v>105</v>
      </c>
      <c r="P598" s="111">
        <v>79.459999999999994</v>
      </c>
      <c r="Q598" s="111">
        <v>79.459999999999994</v>
      </c>
      <c r="S598" s="123" t="s">
        <v>6178</v>
      </c>
    </row>
    <row r="599" spans="1:19">
      <c r="A599" s="111" t="s">
        <v>1971</v>
      </c>
      <c r="B599" s="111" t="s">
        <v>1972</v>
      </c>
      <c r="C599" s="111" t="s">
        <v>396</v>
      </c>
      <c r="D599" s="111" t="s">
        <v>98</v>
      </c>
      <c r="E599" s="111">
        <v>3189739</v>
      </c>
      <c r="F599" s="111" t="s">
        <v>396</v>
      </c>
      <c r="G599" s="111" t="s">
        <v>2051</v>
      </c>
      <c r="H599" s="111" t="s">
        <v>2052</v>
      </c>
      <c r="I599" s="111" t="s">
        <v>116</v>
      </c>
      <c r="J599" s="111" t="s">
        <v>116</v>
      </c>
      <c r="K599" s="111" t="s">
        <v>102</v>
      </c>
      <c r="L599" s="111" t="s">
        <v>102</v>
      </c>
      <c r="M599" s="111" t="s">
        <v>2046</v>
      </c>
      <c r="N599" s="111" t="s">
        <v>138</v>
      </c>
      <c r="O599" s="111" t="s">
        <v>105</v>
      </c>
      <c r="P599" s="111">
        <v>898.53</v>
      </c>
      <c r="Q599" s="111">
        <v>898.53</v>
      </c>
      <c r="S599" s="123" t="s">
        <v>6178</v>
      </c>
    </row>
    <row r="600" spans="1:19">
      <c r="A600" s="111" t="s">
        <v>1971</v>
      </c>
      <c r="B600" s="111" t="s">
        <v>1972</v>
      </c>
      <c r="C600" s="111" t="s">
        <v>396</v>
      </c>
      <c r="D600" s="111" t="s">
        <v>98</v>
      </c>
      <c r="E600" s="111">
        <v>2977112</v>
      </c>
      <c r="F600" s="111" t="s">
        <v>397</v>
      </c>
      <c r="G600" s="111" t="s">
        <v>2053</v>
      </c>
      <c r="H600" s="111" t="s">
        <v>2054</v>
      </c>
      <c r="I600" s="111" t="s">
        <v>116</v>
      </c>
      <c r="J600" s="111" t="s">
        <v>116</v>
      </c>
      <c r="K600" s="111" t="s">
        <v>102</v>
      </c>
      <c r="L600" s="111" t="s">
        <v>102</v>
      </c>
      <c r="M600" s="111" t="s">
        <v>2048</v>
      </c>
      <c r="N600" s="111" t="s">
        <v>138</v>
      </c>
      <c r="O600" s="111" t="s">
        <v>105</v>
      </c>
      <c r="P600" s="111">
        <v>51.78</v>
      </c>
      <c r="Q600" s="111">
        <v>51.78</v>
      </c>
      <c r="S600" s="123" t="s">
        <v>6178</v>
      </c>
    </row>
    <row r="601" spans="1:19" hidden="1">
      <c r="A601" s="112" t="s">
        <v>1971</v>
      </c>
      <c r="B601" s="112" t="s">
        <v>1972</v>
      </c>
      <c r="C601" s="112" t="s">
        <v>411</v>
      </c>
      <c r="D601" s="112" t="s">
        <v>98</v>
      </c>
      <c r="E601" s="112">
        <v>4083083</v>
      </c>
      <c r="F601" s="112" t="s">
        <v>675</v>
      </c>
      <c r="G601" s="112" t="s">
        <v>2055</v>
      </c>
      <c r="H601" s="112" t="s">
        <v>2056</v>
      </c>
      <c r="K601" s="112" t="s">
        <v>102</v>
      </c>
      <c r="L601" s="112" t="s">
        <v>102</v>
      </c>
      <c r="M601" s="112" t="s">
        <v>835</v>
      </c>
      <c r="N601" s="112" t="s">
        <v>138</v>
      </c>
      <c r="O601" s="112" t="s">
        <v>105</v>
      </c>
      <c r="P601" s="112">
        <v>425.64</v>
      </c>
      <c r="Q601" s="112" t="s">
        <v>118</v>
      </c>
    </row>
    <row r="602" spans="1:19" hidden="1">
      <c r="A602" s="112" t="s">
        <v>1971</v>
      </c>
      <c r="B602" s="112" t="s">
        <v>1972</v>
      </c>
      <c r="C602" s="112" t="s">
        <v>1936</v>
      </c>
      <c r="D602" s="112" t="s">
        <v>98</v>
      </c>
      <c r="E602" s="112">
        <v>2835415</v>
      </c>
      <c r="F602" s="112" t="s">
        <v>2057</v>
      </c>
      <c r="G602" s="112" t="s">
        <v>2058</v>
      </c>
      <c r="H602" s="112" t="s">
        <v>2052</v>
      </c>
      <c r="I602" s="112" t="s">
        <v>116</v>
      </c>
      <c r="J602" s="112" t="s">
        <v>116</v>
      </c>
      <c r="K602" s="112" t="s">
        <v>102</v>
      </c>
      <c r="L602" s="112" t="s">
        <v>102</v>
      </c>
      <c r="M602" s="112" t="s">
        <v>2059</v>
      </c>
      <c r="O602" s="112" t="s">
        <v>105</v>
      </c>
      <c r="P602" s="112">
        <v>205.2</v>
      </c>
      <c r="Q602" s="112" t="s">
        <v>118</v>
      </c>
    </row>
    <row r="603" spans="1:19" hidden="1">
      <c r="A603" s="112" t="s">
        <v>1971</v>
      </c>
      <c r="B603" s="112" t="s">
        <v>1972</v>
      </c>
      <c r="C603" s="112" t="s">
        <v>1936</v>
      </c>
      <c r="D603" s="112" t="s">
        <v>98</v>
      </c>
      <c r="E603" s="112">
        <v>6320891</v>
      </c>
      <c r="F603" s="112" t="s">
        <v>1937</v>
      </c>
      <c r="G603" s="112" t="s">
        <v>2060</v>
      </c>
      <c r="H603" s="112" t="s">
        <v>2061</v>
      </c>
      <c r="I603" s="112" t="s">
        <v>116</v>
      </c>
      <c r="J603" s="112" t="s">
        <v>116</v>
      </c>
      <c r="K603" s="112" t="s">
        <v>102</v>
      </c>
      <c r="L603" s="112" t="s">
        <v>102</v>
      </c>
      <c r="M603" s="112" t="s">
        <v>1940</v>
      </c>
      <c r="O603" s="112" t="s">
        <v>105</v>
      </c>
      <c r="P603" s="112">
        <v>23.59</v>
      </c>
      <c r="Q603" s="112" t="s">
        <v>118</v>
      </c>
    </row>
    <row r="604" spans="1:19" hidden="1">
      <c r="A604" s="112" t="s">
        <v>1971</v>
      </c>
      <c r="B604" s="112" t="s">
        <v>1992</v>
      </c>
      <c r="C604" s="112" t="s">
        <v>1936</v>
      </c>
      <c r="D604" s="112" t="s">
        <v>98</v>
      </c>
      <c r="E604" s="112">
        <v>7665718</v>
      </c>
      <c r="F604" s="112" t="s">
        <v>1937</v>
      </c>
      <c r="G604" s="112" t="s">
        <v>2062</v>
      </c>
      <c r="H604" s="112" t="s">
        <v>2063</v>
      </c>
      <c r="I604" s="112" t="s">
        <v>116</v>
      </c>
      <c r="J604" s="112" t="s">
        <v>116</v>
      </c>
      <c r="K604" s="112" t="s">
        <v>102</v>
      </c>
      <c r="L604" s="112" t="s">
        <v>102</v>
      </c>
      <c r="M604" s="112" t="s">
        <v>1946</v>
      </c>
      <c r="O604" s="112" t="s">
        <v>105</v>
      </c>
      <c r="P604" s="112">
        <v>364.12</v>
      </c>
      <c r="Q604" s="112" t="s">
        <v>118</v>
      </c>
    </row>
    <row r="605" spans="1:19" hidden="1">
      <c r="A605" s="112" t="s">
        <v>1971</v>
      </c>
      <c r="B605" s="112" t="s">
        <v>1972</v>
      </c>
      <c r="C605" s="112" t="s">
        <v>1936</v>
      </c>
      <c r="D605" s="112" t="s">
        <v>98</v>
      </c>
      <c r="E605" s="112">
        <v>9681230</v>
      </c>
      <c r="F605" s="112" t="s">
        <v>1937</v>
      </c>
      <c r="G605" s="112" t="s">
        <v>2064</v>
      </c>
      <c r="H605" s="112" t="s">
        <v>2065</v>
      </c>
      <c r="I605" s="112" t="s">
        <v>116</v>
      </c>
      <c r="J605" s="112" t="s">
        <v>116</v>
      </c>
      <c r="K605" s="112" t="s">
        <v>102</v>
      </c>
      <c r="L605" s="112" t="s">
        <v>102</v>
      </c>
      <c r="M605" s="112" t="s">
        <v>1507</v>
      </c>
      <c r="O605" s="112" t="s">
        <v>105</v>
      </c>
      <c r="P605" s="112">
        <v>124.19</v>
      </c>
      <c r="Q605" s="112" t="s">
        <v>118</v>
      </c>
    </row>
    <row r="606" spans="1:19" hidden="1">
      <c r="A606" s="112" t="s">
        <v>1971</v>
      </c>
      <c r="B606" s="112" t="s">
        <v>2066</v>
      </c>
      <c r="C606" s="112" t="s">
        <v>1936</v>
      </c>
      <c r="D606" s="112" t="s">
        <v>98</v>
      </c>
      <c r="E606" s="112">
        <v>3359181</v>
      </c>
      <c r="F606" s="112" t="s">
        <v>1937</v>
      </c>
      <c r="G606" s="112" t="s">
        <v>2067</v>
      </c>
      <c r="H606" s="112" t="s">
        <v>2068</v>
      </c>
      <c r="K606" s="112" t="s">
        <v>102</v>
      </c>
      <c r="L606" s="112" t="s">
        <v>102</v>
      </c>
      <c r="M606" s="112" t="s">
        <v>2069</v>
      </c>
      <c r="N606" s="112" t="s">
        <v>138</v>
      </c>
      <c r="O606" s="112" t="s">
        <v>105</v>
      </c>
      <c r="P606" s="112">
        <v>29.87</v>
      </c>
      <c r="Q606" s="112" t="s">
        <v>118</v>
      </c>
    </row>
    <row r="607" spans="1:19" hidden="1">
      <c r="A607" s="112" t="s">
        <v>1971</v>
      </c>
      <c r="B607" s="112" t="s">
        <v>2009</v>
      </c>
      <c r="C607" s="112" t="s">
        <v>1936</v>
      </c>
      <c r="D607" s="112" t="s">
        <v>98</v>
      </c>
      <c r="E607" s="112">
        <v>6328431</v>
      </c>
      <c r="F607" s="112" t="s">
        <v>2070</v>
      </c>
      <c r="G607" s="112" t="s">
        <v>2071</v>
      </c>
      <c r="H607" s="112" t="s">
        <v>2072</v>
      </c>
      <c r="K607" s="112" t="s">
        <v>102</v>
      </c>
      <c r="L607" s="112" t="s">
        <v>102</v>
      </c>
      <c r="M607" s="112" t="s">
        <v>1940</v>
      </c>
      <c r="O607" s="112" t="s">
        <v>105</v>
      </c>
      <c r="P607" s="112">
        <v>30.97</v>
      </c>
      <c r="Q607" s="112" t="s">
        <v>118</v>
      </c>
    </row>
    <row r="608" spans="1:19" hidden="1">
      <c r="A608" s="112" t="s">
        <v>1971</v>
      </c>
      <c r="B608" s="112" t="s">
        <v>2073</v>
      </c>
      <c r="C608" s="112" t="s">
        <v>1453</v>
      </c>
      <c r="D608" s="112" t="s">
        <v>98</v>
      </c>
      <c r="E608" s="112">
        <v>3474810</v>
      </c>
      <c r="F608" s="112" t="s">
        <v>2074</v>
      </c>
      <c r="G608" s="112" t="s">
        <v>2075</v>
      </c>
      <c r="H608" s="112" t="s">
        <v>2076</v>
      </c>
      <c r="K608" s="112" t="s">
        <v>102</v>
      </c>
      <c r="L608" s="112" t="s">
        <v>102</v>
      </c>
      <c r="M608" s="112" t="s">
        <v>2077</v>
      </c>
      <c r="N608" s="112" t="s">
        <v>138</v>
      </c>
      <c r="O608" s="112" t="s">
        <v>105</v>
      </c>
      <c r="P608" s="112">
        <v>76.91</v>
      </c>
      <c r="Q608" s="112" t="s">
        <v>118</v>
      </c>
    </row>
    <row r="609" spans="1:17" hidden="1">
      <c r="A609" s="112" t="s">
        <v>1971</v>
      </c>
      <c r="B609" s="112" t="s">
        <v>2073</v>
      </c>
      <c r="C609" s="112" t="s">
        <v>1453</v>
      </c>
      <c r="D609" s="112" t="s">
        <v>98</v>
      </c>
      <c r="E609" s="112">
        <v>4760452</v>
      </c>
      <c r="F609" s="112" t="s">
        <v>2078</v>
      </c>
      <c r="G609" s="112" t="s">
        <v>2079</v>
      </c>
      <c r="H609" s="112" t="s">
        <v>2080</v>
      </c>
      <c r="K609" s="112" t="s">
        <v>102</v>
      </c>
      <c r="L609" s="112" t="s">
        <v>102</v>
      </c>
      <c r="M609" s="112" t="s">
        <v>2081</v>
      </c>
      <c r="N609" s="112" t="s">
        <v>138</v>
      </c>
      <c r="O609" s="112" t="s">
        <v>105</v>
      </c>
      <c r="P609" s="112">
        <v>87.35</v>
      </c>
      <c r="Q609" s="112" t="s">
        <v>118</v>
      </c>
    </row>
    <row r="610" spans="1:17" hidden="1">
      <c r="A610" s="112" t="s">
        <v>2082</v>
      </c>
      <c r="B610" s="112" t="s">
        <v>2083</v>
      </c>
      <c r="C610" s="112" t="s">
        <v>2084</v>
      </c>
      <c r="D610" s="112" t="s">
        <v>98</v>
      </c>
      <c r="E610" s="112">
        <v>5009901</v>
      </c>
      <c r="F610" s="112" t="s">
        <v>2085</v>
      </c>
      <c r="G610" s="112" t="s">
        <v>2086</v>
      </c>
      <c r="H610" s="112" t="s">
        <v>2087</v>
      </c>
      <c r="K610" s="112" t="s">
        <v>102</v>
      </c>
      <c r="L610" s="112" t="s">
        <v>102</v>
      </c>
      <c r="M610" s="112" t="s">
        <v>2088</v>
      </c>
      <c r="N610" s="112" t="s">
        <v>138</v>
      </c>
      <c r="O610" s="112" t="s">
        <v>105</v>
      </c>
      <c r="P610" s="112">
        <v>45.06</v>
      </c>
      <c r="Q610" s="112" t="s">
        <v>118</v>
      </c>
    </row>
    <row r="611" spans="1:17" hidden="1">
      <c r="A611" s="112" t="s">
        <v>2082</v>
      </c>
      <c r="B611" s="112" t="s">
        <v>2089</v>
      </c>
      <c r="C611" s="112" t="s">
        <v>295</v>
      </c>
      <c r="D611" s="112" t="s">
        <v>98</v>
      </c>
      <c r="E611" s="112">
        <v>2751949</v>
      </c>
      <c r="F611" s="112" t="s">
        <v>305</v>
      </c>
      <c r="G611" s="112" t="s">
        <v>2090</v>
      </c>
      <c r="H611" s="112" t="s">
        <v>2091</v>
      </c>
      <c r="I611" s="112" t="s">
        <v>115</v>
      </c>
      <c r="J611" s="112" t="s">
        <v>2092</v>
      </c>
      <c r="K611" s="112" t="s">
        <v>102</v>
      </c>
      <c r="L611" s="112" t="s">
        <v>102</v>
      </c>
      <c r="M611" s="112" t="s">
        <v>2093</v>
      </c>
      <c r="N611" s="112" t="s">
        <v>2094</v>
      </c>
      <c r="O611" s="112" t="s">
        <v>125</v>
      </c>
      <c r="P611" s="112">
        <v>159.04</v>
      </c>
      <c r="Q611" s="112" t="s">
        <v>118</v>
      </c>
    </row>
    <row r="612" spans="1:17" hidden="1">
      <c r="A612" s="112" t="s">
        <v>2082</v>
      </c>
      <c r="B612" s="112" t="s">
        <v>2095</v>
      </c>
      <c r="C612" s="112" t="s">
        <v>295</v>
      </c>
      <c r="D612" s="112" t="s">
        <v>98</v>
      </c>
      <c r="E612" s="112">
        <v>9664327</v>
      </c>
      <c r="F612" s="112" t="s">
        <v>2096</v>
      </c>
      <c r="G612" s="112" t="s">
        <v>2097</v>
      </c>
      <c r="H612" s="112" t="s">
        <v>2098</v>
      </c>
      <c r="I612" s="112" t="s">
        <v>115</v>
      </c>
      <c r="J612" s="112" t="s">
        <v>2092</v>
      </c>
      <c r="K612" s="112" t="s">
        <v>102</v>
      </c>
      <c r="L612" s="112" t="s">
        <v>102</v>
      </c>
      <c r="M612" s="112" t="s">
        <v>2099</v>
      </c>
      <c r="N612" s="112" t="s">
        <v>2094</v>
      </c>
      <c r="O612" s="112" t="s">
        <v>125</v>
      </c>
      <c r="P612" s="112">
        <v>5424.54</v>
      </c>
      <c r="Q612" s="112" t="s">
        <v>118</v>
      </c>
    </row>
    <row r="613" spans="1:17" hidden="1">
      <c r="A613" s="112" t="s">
        <v>2082</v>
      </c>
      <c r="B613" s="112" t="s">
        <v>2100</v>
      </c>
      <c r="C613" s="112" t="s">
        <v>295</v>
      </c>
      <c r="D613" s="112" t="s">
        <v>98</v>
      </c>
      <c r="E613" s="112">
        <v>2751444</v>
      </c>
      <c r="F613" s="112" t="s">
        <v>305</v>
      </c>
      <c r="G613" s="112" t="s">
        <v>2101</v>
      </c>
      <c r="H613" s="112" t="s">
        <v>2102</v>
      </c>
      <c r="I613" s="112" t="s">
        <v>115</v>
      </c>
      <c r="J613" s="112" t="s">
        <v>116</v>
      </c>
      <c r="K613" s="112" t="s">
        <v>102</v>
      </c>
      <c r="L613" s="112" t="s">
        <v>102</v>
      </c>
      <c r="M613" s="112" t="s">
        <v>176</v>
      </c>
      <c r="N613" s="112" t="s">
        <v>2094</v>
      </c>
      <c r="O613" s="112" t="s">
        <v>105</v>
      </c>
      <c r="P613" s="112">
        <v>1181.8399999999999</v>
      </c>
      <c r="Q613" s="112" t="s">
        <v>118</v>
      </c>
    </row>
    <row r="614" spans="1:17" hidden="1">
      <c r="A614" s="112" t="s">
        <v>2082</v>
      </c>
      <c r="B614" s="112" t="s">
        <v>2103</v>
      </c>
      <c r="C614" s="112" t="s">
        <v>295</v>
      </c>
      <c r="D614" s="112" t="s">
        <v>98</v>
      </c>
      <c r="E614" s="112">
        <v>2672749</v>
      </c>
      <c r="F614" s="112" t="s">
        <v>305</v>
      </c>
      <c r="G614" s="112" t="s">
        <v>2104</v>
      </c>
      <c r="H614" s="112" t="s">
        <v>2105</v>
      </c>
      <c r="I614" s="112" t="s">
        <v>131</v>
      </c>
      <c r="J614" s="112" t="s">
        <v>116</v>
      </c>
      <c r="K614" s="112" t="s">
        <v>102</v>
      </c>
      <c r="L614" s="112" t="s">
        <v>102</v>
      </c>
      <c r="M614" s="112" t="s">
        <v>176</v>
      </c>
      <c r="N614" s="112" t="s">
        <v>2106</v>
      </c>
      <c r="O614" s="112" t="s">
        <v>105</v>
      </c>
      <c r="P614" s="112">
        <v>11494.09</v>
      </c>
      <c r="Q614" s="112" t="s">
        <v>118</v>
      </c>
    </row>
    <row r="615" spans="1:17" hidden="1">
      <c r="A615" s="112" t="s">
        <v>2082</v>
      </c>
      <c r="B615" s="112" t="s">
        <v>2103</v>
      </c>
      <c r="C615" s="112" t="s">
        <v>295</v>
      </c>
      <c r="D615" s="112" t="s">
        <v>98</v>
      </c>
      <c r="E615" s="112">
        <v>2672855</v>
      </c>
      <c r="F615" s="112" t="s">
        <v>305</v>
      </c>
      <c r="G615" s="112" t="s">
        <v>2107</v>
      </c>
      <c r="H615" s="112" t="s">
        <v>2108</v>
      </c>
      <c r="I615" s="112" t="s">
        <v>131</v>
      </c>
      <c r="J615" s="112" t="s">
        <v>116</v>
      </c>
      <c r="K615" s="112" t="s">
        <v>102</v>
      </c>
      <c r="L615" s="112" t="s">
        <v>102</v>
      </c>
      <c r="M615" s="112" t="s">
        <v>176</v>
      </c>
      <c r="N615" s="112" t="s">
        <v>2109</v>
      </c>
      <c r="O615" s="112" t="s">
        <v>105</v>
      </c>
      <c r="P615" s="112">
        <v>10557.9</v>
      </c>
      <c r="Q615" s="112" t="s">
        <v>118</v>
      </c>
    </row>
    <row r="616" spans="1:17" hidden="1">
      <c r="A616" s="112" t="s">
        <v>2082</v>
      </c>
      <c r="B616" s="112" t="s">
        <v>2103</v>
      </c>
      <c r="C616" s="112" t="s">
        <v>295</v>
      </c>
      <c r="D616" s="112" t="s">
        <v>98</v>
      </c>
      <c r="E616" s="112">
        <v>2750594</v>
      </c>
      <c r="F616" s="112" t="s">
        <v>305</v>
      </c>
      <c r="G616" s="112" t="s">
        <v>2110</v>
      </c>
      <c r="H616" s="112" t="s">
        <v>2111</v>
      </c>
      <c r="I616" s="112" t="s">
        <v>131</v>
      </c>
      <c r="J616" s="112" t="s">
        <v>116</v>
      </c>
      <c r="K616" s="112" t="s">
        <v>102</v>
      </c>
      <c r="L616" s="112" t="s">
        <v>102</v>
      </c>
      <c r="M616" s="112" t="s">
        <v>176</v>
      </c>
      <c r="N616" s="112" t="s">
        <v>2112</v>
      </c>
      <c r="O616" s="112" t="s">
        <v>105</v>
      </c>
      <c r="P616" s="112">
        <v>7955.74</v>
      </c>
      <c r="Q616" s="112" t="s">
        <v>118</v>
      </c>
    </row>
    <row r="617" spans="1:17" hidden="1">
      <c r="A617" s="112" t="s">
        <v>2082</v>
      </c>
      <c r="B617" s="112" t="s">
        <v>2103</v>
      </c>
      <c r="C617" s="112" t="s">
        <v>295</v>
      </c>
      <c r="D617" s="112" t="s">
        <v>98</v>
      </c>
      <c r="E617" s="112">
        <v>2750479</v>
      </c>
      <c r="F617" s="112" t="s">
        <v>305</v>
      </c>
      <c r="G617" s="112" t="s">
        <v>2113</v>
      </c>
      <c r="H617" s="112" t="s">
        <v>2114</v>
      </c>
      <c r="I617" s="112" t="s">
        <v>131</v>
      </c>
      <c r="J617" s="112" t="s">
        <v>116</v>
      </c>
      <c r="K617" s="112" t="s">
        <v>102</v>
      </c>
      <c r="L617" s="112" t="s">
        <v>102</v>
      </c>
      <c r="M617" s="112" t="s">
        <v>176</v>
      </c>
      <c r="N617" s="112" t="s">
        <v>2106</v>
      </c>
      <c r="O617" s="112" t="s">
        <v>105</v>
      </c>
      <c r="P617" s="112">
        <v>2529.12</v>
      </c>
      <c r="Q617" s="112" t="s">
        <v>118</v>
      </c>
    </row>
    <row r="618" spans="1:17" hidden="1">
      <c r="A618" s="112" t="s">
        <v>2082</v>
      </c>
      <c r="B618" s="112" t="s">
        <v>314</v>
      </c>
      <c r="C618" s="112" t="s">
        <v>295</v>
      </c>
      <c r="D618" s="112" t="s">
        <v>98</v>
      </c>
      <c r="E618" s="112">
        <v>1277581</v>
      </c>
      <c r="F618" s="112" t="s">
        <v>296</v>
      </c>
      <c r="G618" s="112" t="s">
        <v>2115</v>
      </c>
      <c r="H618" s="112" t="s">
        <v>2116</v>
      </c>
      <c r="K618" s="112" t="s">
        <v>102</v>
      </c>
      <c r="L618" s="112" t="s">
        <v>102</v>
      </c>
      <c r="M618" s="112" t="s">
        <v>2117</v>
      </c>
      <c r="O618" s="112" t="s">
        <v>105</v>
      </c>
      <c r="P618" s="112">
        <v>349.8</v>
      </c>
      <c r="Q618" s="112" t="s">
        <v>118</v>
      </c>
    </row>
    <row r="619" spans="1:17" hidden="1">
      <c r="A619" s="112" t="s">
        <v>2082</v>
      </c>
      <c r="B619" s="112" t="s">
        <v>2095</v>
      </c>
      <c r="C619" s="112" t="s">
        <v>127</v>
      </c>
      <c r="D619" s="112" t="s">
        <v>98</v>
      </c>
      <c r="E619" s="112">
        <v>424085</v>
      </c>
      <c r="F619" s="112" t="s">
        <v>2118</v>
      </c>
      <c r="G619" s="112" t="s">
        <v>2119</v>
      </c>
      <c r="H619" s="112" t="s">
        <v>2120</v>
      </c>
      <c r="K619" s="112" t="s">
        <v>102</v>
      </c>
      <c r="L619" s="112" t="s">
        <v>102</v>
      </c>
      <c r="M619" s="112" t="s">
        <v>2121</v>
      </c>
      <c r="O619" s="112" t="s">
        <v>125</v>
      </c>
      <c r="P619" s="112">
        <v>803.37</v>
      </c>
      <c r="Q619" s="112" t="s">
        <v>118</v>
      </c>
    </row>
    <row r="620" spans="1:17" hidden="1">
      <c r="A620" s="112" t="s">
        <v>2082</v>
      </c>
      <c r="B620" s="112" t="s">
        <v>2100</v>
      </c>
      <c r="C620" s="112" t="s">
        <v>2122</v>
      </c>
      <c r="D620" s="112" t="s">
        <v>98</v>
      </c>
      <c r="E620" s="112">
        <v>2656264</v>
      </c>
      <c r="F620" s="112" t="s">
        <v>2123</v>
      </c>
      <c r="G620" s="112" t="s">
        <v>2124</v>
      </c>
      <c r="H620" s="112" t="s">
        <v>2125</v>
      </c>
      <c r="K620" s="112" t="s">
        <v>102</v>
      </c>
      <c r="L620" s="112" t="s">
        <v>102</v>
      </c>
      <c r="M620" s="112" t="s">
        <v>2126</v>
      </c>
      <c r="O620" s="112" t="s">
        <v>125</v>
      </c>
      <c r="P620" s="112">
        <v>386.24</v>
      </c>
      <c r="Q620" s="112" t="s">
        <v>118</v>
      </c>
    </row>
    <row r="621" spans="1:17" hidden="1">
      <c r="A621" s="112" t="s">
        <v>2082</v>
      </c>
      <c r="B621" s="112" t="s">
        <v>2083</v>
      </c>
      <c r="C621" s="112" t="s">
        <v>2122</v>
      </c>
      <c r="D621" s="112" t="s">
        <v>98</v>
      </c>
      <c r="E621" s="112">
        <v>200832</v>
      </c>
      <c r="F621" s="112" t="s">
        <v>2123</v>
      </c>
      <c r="G621" s="112" t="s">
        <v>2127</v>
      </c>
      <c r="H621" s="112" t="s">
        <v>2128</v>
      </c>
      <c r="K621" s="112" t="s">
        <v>102</v>
      </c>
      <c r="L621" s="112" t="s">
        <v>102</v>
      </c>
      <c r="M621" s="112" t="s">
        <v>2129</v>
      </c>
      <c r="O621" s="112" t="s">
        <v>125</v>
      </c>
      <c r="P621" s="112">
        <v>106.3</v>
      </c>
      <c r="Q621" s="112" t="s">
        <v>118</v>
      </c>
    </row>
    <row r="622" spans="1:17" hidden="1">
      <c r="A622" s="112" t="s">
        <v>2130</v>
      </c>
      <c r="B622" s="112" t="s">
        <v>2131</v>
      </c>
      <c r="C622" s="112" t="s">
        <v>167</v>
      </c>
      <c r="D622" s="112" t="s">
        <v>98</v>
      </c>
      <c r="E622" s="112">
        <v>2331148</v>
      </c>
      <c r="F622" s="112" t="s">
        <v>168</v>
      </c>
      <c r="G622" s="112" t="s">
        <v>2132</v>
      </c>
      <c r="H622" s="112" t="s">
        <v>2133</v>
      </c>
      <c r="K622" s="112" t="s">
        <v>102</v>
      </c>
      <c r="L622" s="112" t="s">
        <v>102</v>
      </c>
      <c r="M622" s="112" t="s">
        <v>2134</v>
      </c>
      <c r="O622" s="112" t="s">
        <v>105</v>
      </c>
      <c r="P622" s="112">
        <v>92.09</v>
      </c>
      <c r="Q622" s="112" t="s">
        <v>118</v>
      </c>
    </row>
    <row r="623" spans="1:17" hidden="1">
      <c r="A623" s="112" t="s">
        <v>2130</v>
      </c>
      <c r="B623" s="112" t="s">
        <v>2135</v>
      </c>
      <c r="C623" s="112" t="s">
        <v>2136</v>
      </c>
      <c r="D623" s="112" t="s">
        <v>98</v>
      </c>
      <c r="E623" s="112">
        <v>2623593</v>
      </c>
      <c r="F623" s="112" t="s">
        <v>2137</v>
      </c>
      <c r="G623" s="112" t="s">
        <v>2138</v>
      </c>
      <c r="H623" s="112" t="s">
        <v>2139</v>
      </c>
      <c r="I623" s="112" t="s">
        <v>131</v>
      </c>
      <c r="J623" s="112" t="s">
        <v>116</v>
      </c>
      <c r="K623" s="112" t="s">
        <v>102</v>
      </c>
      <c r="L623" s="112" t="s">
        <v>102</v>
      </c>
      <c r="M623" s="112" t="s">
        <v>537</v>
      </c>
      <c r="O623" s="112" t="s">
        <v>105</v>
      </c>
      <c r="P623" s="112">
        <v>20.82</v>
      </c>
      <c r="Q623" s="112" t="s">
        <v>118</v>
      </c>
    </row>
    <row r="624" spans="1:17" hidden="1">
      <c r="A624" s="112" t="s">
        <v>2130</v>
      </c>
      <c r="B624" s="112" t="s">
        <v>2135</v>
      </c>
      <c r="C624" s="112" t="s">
        <v>2136</v>
      </c>
      <c r="D624" s="112" t="s">
        <v>98</v>
      </c>
      <c r="E624" s="112">
        <v>2623627</v>
      </c>
      <c r="F624" s="112" t="s">
        <v>2137</v>
      </c>
      <c r="G624" s="112" t="s">
        <v>2140</v>
      </c>
      <c r="H624" s="112" t="s">
        <v>2141</v>
      </c>
      <c r="I624" s="112" t="s">
        <v>131</v>
      </c>
      <c r="J624" s="112" t="s">
        <v>116</v>
      </c>
      <c r="K624" s="112" t="s">
        <v>102</v>
      </c>
      <c r="L624" s="112" t="s">
        <v>102</v>
      </c>
      <c r="M624" s="112" t="s">
        <v>537</v>
      </c>
      <c r="O624" s="112" t="s">
        <v>105</v>
      </c>
      <c r="P624" s="112">
        <v>6.94</v>
      </c>
      <c r="Q624" s="112" t="s">
        <v>118</v>
      </c>
    </row>
    <row r="625" spans="1:17" hidden="1">
      <c r="A625" s="112" t="s">
        <v>2130</v>
      </c>
      <c r="B625" s="112" t="s">
        <v>2142</v>
      </c>
      <c r="C625" s="112" t="s">
        <v>2136</v>
      </c>
      <c r="D625" s="112" t="s">
        <v>98</v>
      </c>
      <c r="E625" s="112">
        <v>2622470</v>
      </c>
      <c r="F625" s="112" t="s">
        <v>2137</v>
      </c>
      <c r="G625" s="112" t="s">
        <v>2143</v>
      </c>
      <c r="H625" s="112" t="s">
        <v>2144</v>
      </c>
      <c r="I625" s="112" t="s">
        <v>131</v>
      </c>
      <c r="J625" s="112" t="s">
        <v>116</v>
      </c>
      <c r="K625" s="112" t="s">
        <v>102</v>
      </c>
      <c r="L625" s="112" t="s">
        <v>102</v>
      </c>
      <c r="M625" s="112" t="s">
        <v>537</v>
      </c>
      <c r="O625" s="112" t="s">
        <v>105</v>
      </c>
      <c r="P625" s="112">
        <v>73.709999999999994</v>
      </c>
      <c r="Q625" s="112" t="s">
        <v>118</v>
      </c>
    </row>
    <row r="626" spans="1:17" hidden="1">
      <c r="A626" s="112" t="s">
        <v>2130</v>
      </c>
      <c r="B626" s="112" t="s">
        <v>2142</v>
      </c>
      <c r="C626" s="112" t="s">
        <v>2136</v>
      </c>
      <c r="D626" s="112" t="s">
        <v>98</v>
      </c>
      <c r="E626" s="112">
        <v>2622579</v>
      </c>
      <c r="F626" s="112" t="s">
        <v>2137</v>
      </c>
      <c r="G626" s="112" t="s">
        <v>2145</v>
      </c>
      <c r="H626" s="112" t="s">
        <v>2146</v>
      </c>
      <c r="I626" s="112" t="s">
        <v>131</v>
      </c>
      <c r="J626" s="112" t="s">
        <v>116</v>
      </c>
      <c r="K626" s="112" t="s">
        <v>102</v>
      </c>
      <c r="L626" s="112" t="s">
        <v>102</v>
      </c>
      <c r="M626" s="112" t="s">
        <v>537</v>
      </c>
      <c r="O626" s="112" t="s">
        <v>105</v>
      </c>
      <c r="P626" s="112">
        <v>40.950000000000003</v>
      </c>
      <c r="Q626" s="112" t="s">
        <v>118</v>
      </c>
    </row>
    <row r="627" spans="1:17" hidden="1">
      <c r="A627" s="112" t="s">
        <v>2130</v>
      </c>
      <c r="B627" s="112" t="s">
        <v>2142</v>
      </c>
      <c r="C627" s="112" t="s">
        <v>2136</v>
      </c>
      <c r="D627" s="112" t="s">
        <v>98</v>
      </c>
      <c r="E627" s="112">
        <v>2622678</v>
      </c>
      <c r="F627" s="112" t="s">
        <v>2137</v>
      </c>
      <c r="G627" s="112" t="s">
        <v>2147</v>
      </c>
      <c r="H627" s="112" t="s">
        <v>2148</v>
      </c>
      <c r="I627" s="112" t="s">
        <v>131</v>
      </c>
      <c r="J627" s="112" t="s">
        <v>116</v>
      </c>
      <c r="K627" s="112" t="s">
        <v>102</v>
      </c>
      <c r="L627" s="112" t="s">
        <v>102</v>
      </c>
      <c r="M627" s="112" t="s">
        <v>537</v>
      </c>
      <c r="O627" s="112" t="s">
        <v>105</v>
      </c>
      <c r="P627" s="112">
        <v>8.19</v>
      </c>
      <c r="Q627" s="112" t="s">
        <v>118</v>
      </c>
    </row>
    <row r="628" spans="1:17" hidden="1">
      <c r="A628" s="112" t="s">
        <v>2130</v>
      </c>
      <c r="B628" s="112" t="s">
        <v>2142</v>
      </c>
      <c r="C628" s="112" t="s">
        <v>2136</v>
      </c>
      <c r="D628" s="112" t="s">
        <v>98</v>
      </c>
      <c r="E628" s="112">
        <v>2620482</v>
      </c>
      <c r="F628" s="112" t="s">
        <v>2137</v>
      </c>
      <c r="G628" s="112" t="s">
        <v>2149</v>
      </c>
      <c r="H628" s="112" t="s">
        <v>2150</v>
      </c>
      <c r="I628" s="112" t="s">
        <v>131</v>
      </c>
      <c r="J628" s="112" t="s">
        <v>116</v>
      </c>
      <c r="K628" s="112" t="s">
        <v>102</v>
      </c>
      <c r="L628" s="112" t="s">
        <v>102</v>
      </c>
      <c r="M628" s="112" t="s">
        <v>537</v>
      </c>
      <c r="O628" s="112" t="s">
        <v>105</v>
      </c>
      <c r="P628" s="112">
        <v>16.38</v>
      </c>
      <c r="Q628" s="112" t="s">
        <v>118</v>
      </c>
    </row>
    <row r="629" spans="1:17" hidden="1">
      <c r="A629" s="112" t="s">
        <v>2130</v>
      </c>
      <c r="B629" s="112" t="s">
        <v>2142</v>
      </c>
      <c r="C629" s="112" t="s">
        <v>2136</v>
      </c>
      <c r="D629" s="112" t="s">
        <v>98</v>
      </c>
      <c r="E629" s="112">
        <v>2622454</v>
      </c>
      <c r="F629" s="112" t="s">
        <v>2137</v>
      </c>
      <c r="G629" s="112" t="s">
        <v>2151</v>
      </c>
      <c r="H629" s="112" t="s">
        <v>2152</v>
      </c>
      <c r="I629" s="112" t="s">
        <v>131</v>
      </c>
      <c r="J629" s="112" t="s">
        <v>116</v>
      </c>
      <c r="K629" s="112" t="s">
        <v>102</v>
      </c>
      <c r="L629" s="112" t="s">
        <v>102</v>
      </c>
      <c r="M629" s="112" t="s">
        <v>537</v>
      </c>
      <c r="O629" s="112" t="s">
        <v>105</v>
      </c>
      <c r="P629" s="112">
        <v>24.57</v>
      </c>
      <c r="Q629" s="112" t="s">
        <v>118</v>
      </c>
    </row>
    <row r="630" spans="1:17" hidden="1">
      <c r="A630" s="112" t="s">
        <v>2130</v>
      </c>
      <c r="B630" s="112" t="s">
        <v>2142</v>
      </c>
      <c r="C630" s="112" t="s">
        <v>2136</v>
      </c>
      <c r="D630" s="112" t="s">
        <v>98</v>
      </c>
      <c r="E630" s="112">
        <v>6820161</v>
      </c>
      <c r="F630" s="112" t="s">
        <v>2153</v>
      </c>
      <c r="G630" s="112" t="s">
        <v>2154</v>
      </c>
      <c r="H630" s="112" t="s">
        <v>2155</v>
      </c>
      <c r="I630" s="112" t="s">
        <v>131</v>
      </c>
      <c r="J630" s="112" t="s">
        <v>116</v>
      </c>
      <c r="K630" s="112" t="s">
        <v>102</v>
      </c>
      <c r="L630" s="112" t="s">
        <v>102</v>
      </c>
      <c r="M630" s="112" t="s">
        <v>2156</v>
      </c>
      <c r="O630" s="112" t="s">
        <v>105</v>
      </c>
      <c r="P630" s="112">
        <v>35.44</v>
      </c>
      <c r="Q630" s="112" t="s">
        <v>118</v>
      </c>
    </row>
    <row r="631" spans="1:17" hidden="1">
      <c r="A631" s="112" t="s">
        <v>2130</v>
      </c>
      <c r="B631" s="112" t="s">
        <v>2142</v>
      </c>
      <c r="C631" s="112" t="s">
        <v>555</v>
      </c>
      <c r="D631" s="112" t="s">
        <v>98</v>
      </c>
      <c r="E631" s="112">
        <v>2286938</v>
      </c>
      <c r="F631" s="112" t="s">
        <v>2157</v>
      </c>
      <c r="G631" s="112" t="s">
        <v>2158</v>
      </c>
      <c r="H631" s="112" t="s">
        <v>2159</v>
      </c>
      <c r="J631" s="112" t="s">
        <v>131</v>
      </c>
      <c r="K631" s="112" t="s">
        <v>102</v>
      </c>
      <c r="L631" s="112" t="s">
        <v>102</v>
      </c>
      <c r="M631" s="112" t="s">
        <v>605</v>
      </c>
      <c r="N631" s="112" t="s">
        <v>564</v>
      </c>
      <c r="O631" s="112" t="s">
        <v>105</v>
      </c>
      <c r="P631" s="112">
        <v>54.1</v>
      </c>
      <c r="Q631" s="112" t="s">
        <v>118</v>
      </c>
    </row>
    <row r="632" spans="1:17" hidden="1">
      <c r="A632" s="112" t="s">
        <v>2130</v>
      </c>
      <c r="B632" s="112" t="s">
        <v>2142</v>
      </c>
      <c r="C632" s="112" t="s">
        <v>555</v>
      </c>
      <c r="D632" s="112" t="s">
        <v>98</v>
      </c>
      <c r="E632" s="112">
        <v>491563</v>
      </c>
      <c r="F632" s="112" t="s">
        <v>2157</v>
      </c>
      <c r="G632" s="112" t="s">
        <v>2160</v>
      </c>
      <c r="H632" s="112" t="s">
        <v>2161</v>
      </c>
      <c r="J632" s="112" t="s">
        <v>131</v>
      </c>
      <c r="K632" s="112" t="s">
        <v>102</v>
      </c>
      <c r="L632" s="112" t="s">
        <v>102</v>
      </c>
      <c r="M632" s="112" t="s">
        <v>537</v>
      </c>
      <c r="N632" s="112" t="s">
        <v>564</v>
      </c>
      <c r="O632" s="112" t="s">
        <v>105</v>
      </c>
      <c r="P632" s="112">
        <v>26.78</v>
      </c>
      <c r="Q632" s="112" t="s">
        <v>118</v>
      </c>
    </row>
    <row r="633" spans="1:17" hidden="1">
      <c r="A633" s="112" t="s">
        <v>2130</v>
      </c>
      <c r="B633" s="112" t="s">
        <v>2142</v>
      </c>
      <c r="C633" s="112" t="s">
        <v>2162</v>
      </c>
      <c r="D633" s="112" t="s">
        <v>98</v>
      </c>
      <c r="E633" s="112">
        <v>451674</v>
      </c>
      <c r="F633" s="112" t="s">
        <v>2163</v>
      </c>
      <c r="G633" s="112" t="s">
        <v>2164</v>
      </c>
      <c r="H633" s="112" t="s">
        <v>2165</v>
      </c>
      <c r="K633" s="112" t="s">
        <v>102</v>
      </c>
      <c r="L633" s="112" t="s">
        <v>102</v>
      </c>
      <c r="M633" s="112" t="s">
        <v>2166</v>
      </c>
      <c r="O633" s="112" t="s">
        <v>105</v>
      </c>
      <c r="P633" s="112">
        <v>28.8</v>
      </c>
      <c r="Q633" s="112" t="s">
        <v>118</v>
      </c>
    </row>
    <row r="634" spans="1:17" hidden="1">
      <c r="A634" s="112" t="s">
        <v>2167</v>
      </c>
      <c r="B634" s="112" t="s">
        <v>2168</v>
      </c>
      <c r="C634" s="112" t="s">
        <v>2136</v>
      </c>
      <c r="D634" s="112" t="s">
        <v>98</v>
      </c>
      <c r="E634" s="112">
        <v>3254077</v>
      </c>
      <c r="F634" s="112" t="s">
        <v>2153</v>
      </c>
      <c r="G634" s="112" t="s">
        <v>2169</v>
      </c>
      <c r="H634" s="112" t="s">
        <v>2170</v>
      </c>
      <c r="I634" s="112" t="s">
        <v>131</v>
      </c>
      <c r="J634" s="112" t="s">
        <v>116</v>
      </c>
      <c r="K634" s="112" t="s">
        <v>102</v>
      </c>
      <c r="L634" s="112" t="s">
        <v>102</v>
      </c>
      <c r="M634" s="112" t="s">
        <v>2171</v>
      </c>
      <c r="O634" s="112" t="s">
        <v>105</v>
      </c>
      <c r="P634" s="112">
        <v>17.98</v>
      </c>
      <c r="Q634" s="112" t="s">
        <v>118</v>
      </c>
    </row>
    <row r="635" spans="1:17" hidden="1">
      <c r="A635" s="112" t="s">
        <v>2167</v>
      </c>
      <c r="B635" s="112" t="s">
        <v>2172</v>
      </c>
      <c r="C635" s="112" t="s">
        <v>2173</v>
      </c>
      <c r="D635" s="112" t="s">
        <v>98</v>
      </c>
      <c r="E635" s="112">
        <v>754768</v>
      </c>
      <c r="F635" s="112" t="s">
        <v>2174</v>
      </c>
      <c r="G635" s="112" t="s">
        <v>2175</v>
      </c>
      <c r="H635" s="112" t="s">
        <v>2176</v>
      </c>
      <c r="J635" s="112" t="s">
        <v>116</v>
      </c>
      <c r="K635" s="112" t="s">
        <v>102</v>
      </c>
      <c r="L635" s="112" t="s">
        <v>102</v>
      </c>
      <c r="M635" s="112" t="s">
        <v>2177</v>
      </c>
      <c r="O635" s="112" t="s">
        <v>105</v>
      </c>
      <c r="P635" s="112">
        <v>24.41</v>
      </c>
      <c r="Q635" s="112" t="s">
        <v>118</v>
      </c>
    </row>
    <row r="636" spans="1:17" hidden="1">
      <c r="A636" s="112" t="s">
        <v>2167</v>
      </c>
      <c r="B636" s="112" t="s">
        <v>2172</v>
      </c>
      <c r="C636" s="112" t="s">
        <v>2173</v>
      </c>
      <c r="D636" s="112" t="s">
        <v>98</v>
      </c>
      <c r="E636" s="112">
        <v>1911140</v>
      </c>
      <c r="F636" s="112" t="s">
        <v>2178</v>
      </c>
      <c r="G636" s="112" t="s">
        <v>2179</v>
      </c>
      <c r="H636" s="112" t="s">
        <v>2180</v>
      </c>
      <c r="J636" s="112" t="s">
        <v>116</v>
      </c>
      <c r="K636" s="112" t="s">
        <v>102</v>
      </c>
      <c r="L636" s="112" t="s">
        <v>102</v>
      </c>
      <c r="M636" s="112" t="s">
        <v>2181</v>
      </c>
      <c r="O636" s="112" t="s">
        <v>105</v>
      </c>
      <c r="P636" s="112">
        <v>146.46</v>
      </c>
      <c r="Q636" s="112" t="s">
        <v>118</v>
      </c>
    </row>
    <row r="637" spans="1:17" hidden="1">
      <c r="A637" s="112" t="s">
        <v>2167</v>
      </c>
      <c r="B637" s="112" t="s">
        <v>2168</v>
      </c>
      <c r="C637" s="112" t="s">
        <v>2173</v>
      </c>
      <c r="D637" s="112" t="s">
        <v>98</v>
      </c>
      <c r="E637" s="112">
        <v>2694768</v>
      </c>
      <c r="F637" s="112" t="s">
        <v>2182</v>
      </c>
      <c r="G637" s="112" t="s">
        <v>2183</v>
      </c>
      <c r="H637" s="112" t="s">
        <v>2184</v>
      </c>
      <c r="J637" s="112" t="s">
        <v>116</v>
      </c>
      <c r="K637" s="112" t="s">
        <v>102</v>
      </c>
      <c r="L637" s="112" t="s">
        <v>102</v>
      </c>
      <c r="M637" s="112" t="s">
        <v>2185</v>
      </c>
      <c r="O637" s="112" t="s">
        <v>105</v>
      </c>
      <c r="P637" s="112">
        <v>112.38</v>
      </c>
      <c r="Q637" s="112" t="s">
        <v>118</v>
      </c>
    </row>
    <row r="638" spans="1:17" hidden="1">
      <c r="A638" s="112" t="s">
        <v>2167</v>
      </c>
      <c r="B638" s="112" t="s">
        <v>2168</v>
      </c>
      <c r="C638" s="112" t="s">
        <v>2173</v>
      </c>
      <c r="D638" s="112" t="s">
        <v>98</v>
      </c>
      <c r="E638" s="112">
        <v>257584</v>
      </c>
      <c r="F638" s="112" t="s">
        <v>2182</v>
      </c>
      <c r="G638" s="112" t="s">
        <v>2186</v>
      </c>
      <c r="H638" s="112" t="s">
        <v>2187</v>
      </c>
      <c r="J638" s="112" t="s">
        <v>116</v>
      </c>
      <c r="K638" s="112" t="s">
        <v>102</v>
      </c>
      <c r="L638" s="112" t="s">
        <v>102</v>
      </c>
      <c r="M638" s="112" t="s">
        <v>2188</v>
      </c>
      <c r="O638" s="112" t="s">
        <v>105</v>
      </c>
      <c r="P638" s="112">
        <v>86.55</v>
      </c>
      <c r="Q638" s="112" t="s">
        <v>118</v>
      </c>
    </row>
    <row r="639" spans="1:17" hidden="1">
      <c r="A639" s="112" t="s">
        <v>2167</v>
      </c>
      <c r="B639" s="112" t="s">
        <v>2168</v>
      </c>
      <c r="C639" s="112" t="s">
        <v>2173</v>
      </c>
      <c r="D639" s="112" t="s">
        <v>98</v>
      </c>
      <c r="E639" s="112">
        <v>2670123</v>
      </c>
      <c r="F639" s="112" t="s">
        <v>2182</v>
      </c>
      <c r="G639" s="112" t="s">
        <v>2189</v>
      </c>
      <c r="H639" s="112" t="s">
        <v>2190</v>
      </c>
      <c r="J639" s="112" t="s">
        <v>116</v>
      </c>
      <c r="K639" s="112" t="s">
        <v>102</v>
      </c>
      <c r="L639" s="112" t="s">
        <v>102</v>
      </c>
      <c r="M639" s="112" t="s">
        <v>2191</v>
      </c>
      <c r="O639" s="112" t="s">
        <v>105</v>
      </c>
      <c r="P639" s="112">
        <v>17.309999999999999</v>
      </c>
      <c r="Q639" s="112" t="s">
        <v>118</v>
      </c>
    </row>
    <row r="640" spans="1:17" hidden="1">
      <c r="A640" s="112" t="s">
        <v>2167</v>
      </c>
      <c r="B640" s="112" t="s">
        <v>2168</v>
      </c>
      <c r="C640" s="112" t="s">
        <v>2173</v>
      </c>
      <c r="D640" s="112" t="s">
        <v>98</v>
      </c>
      <c r="E640" s="112">
        <v>2670149</v>
      </c>
      <c r="F640" s="112" t="s">
        <v>2182</v>
      </c>
      <c r="G640" s="112" t="s">
        <v>2192</v>
      </c>
      <c r="H640" s="112" t="s">
        <v>2193</v>
      </c>
      <c r="J640" s="112" t="s">
        <v>116</v>
      </c>
      <c r="K640" s="112" t="s">
        <v>102</v>
      </c>
      <c r="L640" s="112" t="s">
        <v>102</v>
      </c>
      <c r="M640" s="112" t="s">
        <v>2194</v>
      </c>
      <c r="O640" s="112" t="s">
        <v>105</v>
      </c>
      <c r="P640" s="112">
        <v>86.55</v>
      </c>
      <c r="Q640" s="112" t="s">
        <v>118</v>
      </c>
    </row>
    <row r="641" spans="1:19" hidden="1">
      <c r="A641" s="112" t="s">
        <v>2167</v>
      </c>
      <c r="B641" s="112" t="s">
        <v>2168</v>
      </c>
      <c r="C641" s="112" t="s">
        <v>2173</v>
      </c>
      <c r="D641" s="112" t="s">
        <v>98</v>
      </c>
      <c r="E641" s="112">
        <v>2670164</v>
      </c>
      <c r="F641" s="112" t="s">
        <v>2182</v>
      </c>
      <c r="G641" s="112" t="s">
        <v>2195</v>
      </c>
      <c r="H641" s="112" t="s">
        <v>2196</v>
      </c>
      <c r="J641" s="112" t="s">
        <v>116</v>
      </c>
      <c r="K641" s="112" t="s">
        <v>102</v>
      </c>
      <c r="L641" s="112" t="s">
        <v>102</v>
      </c>
      <c r="M641" s="112" t="s">
        <v>2194</v>
      </c>
      <c r="O641" s="112" t="s">
        <v>105</v>
      </c>
      <c r="P641" s="112">
        <v>103.86</v>
      </c>
      <c r="Q641" s="112" t="s">
        <v>118</v>
      </c>
    </row>
    <row r="642" spans="1:19" hidden="1">
      <c r="A642" s="112" t="s">
        <v>2167</v>
      </c>
      <c r="B642" s="112" t="s">
        <v>2168</v>
      </c>
      <c r="C642" s="112" t="s">
        <v>2173</v>
      </c>
      <c r="D642" s="112" t="s">
        <v>98</v>
      </c>
      <c r="E642" s="112">
        <v>2795698</v>
      </c>
      <c r="F642" s="112" t="s">
        <v>2182</v>
      </c>
      <c r="G642" s="112" t="s">
        <v>2197</v>
      </c>
      <c r="H642" s="112" t="s">
        <v>2198</v>
      </c>
      <c r="J642" s="112" t="s">
        <v>116</v>
      </c>
      <c r="K642" s="112" t="s">
        <v>102</v>
      </c>
      <c r="L642" s="112" t="s">
        <v>102</v>
      </c>
      <c r="M642" s="112" t="s">
        <v>2194</v>
      </c>
      <c r="O642" s="112" t="s">
        <v>105</v>
      </c>
      <c r="P642" s="112">
        <v>34.619999999999997</v>
      </c>
      <c r="Q642" s="112" t="s">
        <v>118</v>
      </c>
    </row>
    <row r="643" spans="1:19" hidden="1">
      <c r="A643" s="112" t="s">
        <v>2167</v>
      </c>
      <c r="B643" s="112" t="s">
        <v>2168</v>
      </c>
      <c r="C643" s="112" t="s">
        <v>2173</v>
      </c>
      <c r="D643" s="112" t="s">
        <v>98</v>
      </c>
      <c r="E643" s="112">
        <v>2670172</v>
      </c>
      <c r="F643" s="112" t="s">
        <v>2182</v>
      </c>
      <c r="G643" s="112" t="s">
        <v>2199</v>
      </c>
      <c r="H643" s="112" t="s">
        <v>2200</v>
      </c>
      <c r="J643" s="112" t="s">
        <v>116</v>
      </c>
      <c r="K643" s="112" t="s">
        <v>102</v>
      </c>
      <c r="L643" s="112" t="s">
        <v>102</v>
      </c>
      <c r="M643" s="112" t="s">
        <v>2194</v>
      </c>
      <c r="O643" s="112" t="s">
        <v>105</v>
      </c>
      <c r="P643" s="112">
        <v>51.93</v>
      </c>
      <c r="Q643" s="112" t="s">
        <v>118</v>
      </c>
    </row>
    <row r="644" spans="1:19" hidden="1">
      <c r="A644" s="112" t="s">
        <v>2167</v>
      </c>
      <c r="B644" s="112" t="s">
        <v>2168</v>
      </c>
      <c r="C644" s="112" t="s">
        <v>2173</v>
      </c>
      <c r="D644" s="112" t="s">
        <v>98</v>
      </c>
      <c r="E644" s="112">
        <v>2924389</v>
      </c>
      <c r="F644" s="112" t="s">
        <v>2201</v>
      </c>
      <c r="G644" s="112" t="s">
        <v>2202</v>
      </c>
      <c r="H644" s="112" t="s">
        <v>2203</v>
      </c>
      <c r="J644" s="112" t="s">
        <v>116</v>
      </c>
      <c r="K644" s="112" t="s">
        <v>102</v>
      </c>
      <c r="L644" s="112" t="s">
        <v>102</v>
      </c>
      <c r="M644" s="112" t="s">
        <v>2204</v>
      </c>
      <c r="O644" s="112" t="s">
        <v>105</v>
      </c>
      <c r="P644" s="112">
        <v>17.309999999999999</v>
      </c>
      <c r="Q644" s="112" t="s">
        <v>118</v>
      </c>
    </row>
    <row r="645" spans="1:19" hidden="1">
      <c r="A645" s="112" t="s">
        <v>2167</v>
      </c>
      <c r="B645" s="112" t="s">
        <v>2168</v>
      </c>
      <c r="C645" s="112" t="s">
        <v>2173</v>
      </c>
      <c r="D645" s="112" t="s">
        <v>98</v>
      </c>
      <c r="E645" s="112">
        <v>9456195</v>
      </c>
      <c r="F645" s="112" t="s">
        <v>2182</v>
      </c>
      <c r="G645" s="112" t="s">
        <v>2205</v>
      </c>
      <c r="H645" s="112" t="s">
        <v>2206</v>
      </c>
      <c r="J645" s="112" t="s">
        <v>116</v>
      </c>
      <c r="K645" s="112" t="s">
        <v>102</v>
      </c>
      <c r="L645" s="112" t="s">
        <v>102</v>
      </c>
      <c r="M645" s="112" t="s">
        <v>2194</v>
      </c>
      <c r="O645" s="112" t="s">
        <v>105</v>
      </c>
      <c r="P645" s="112">
        <v>86.55</v>
      </c>
      <c r="Q645" s="112" t="s">
        <v>118</v>
      </c>
    </row>
    <row r="646" spans="1:19" hidden="1">
      <c r="A646" s="112" t="s">
        <v>2167</v>
      </c>
      <c r="B646" s="112" t="s">
        <v>2168</v>
      </c>
      <c r="C646" s="112" t="s">
        <v>2173</v>
      </c>
      <c r="D646" s="112" t="s">
        <v>98</v>
      </c>
      <c r="E646" s="112">
        <v>2667848</v>
      </c>
      <c r="F646" s="112" t="s">
        <v>2182</v>
      </c>
      <c r="G646" s="112" t="s">
        <v>2207</v>
      </c>
      <c r="H646" s="112" t="s">
        <v>2208</v>
      </c>
      <c r="J646" s="112" t="s">
        <v>116</v>
      </c>
      <c r="K646" s="112" t="s">
        <v>102</v>
      </c>
      <c r="L646" s="112" t="s">
        <v>102</v>
      </c>
      <c r="M646" s="112" t="s">
        <v>2194</v>
      </c>
      <c r="O646" s="112" t="s">
        <v>105</v>
      </c>
      <c r="P646" s="112">
        <v>17.309999999999999</v>
      </c>
      <c r="Q646" s="112" t="s">
        <v>118</v>
      </c>
    </row>
    <row r="647" spans="1:19" hidden="1">
      <c r="A647" s="112" t="s">
        <v>2209</v>
      </c>
      <c r="B647" s="112" t="s">
        <v>2210</v>
      </c>
      <c r="C647" s="112" t="s">
        <v>1579</v>
      </c>
      <c r="D647" s="112" t="s">
        <v>98</v>
      </c>
      <c r="E647" s="112">
        <v>478927</v>
      </c>
      <c r="F647" s="112" t="s">
        <v>2211</v>
      </c>
      <c r="G647" s="112" t="s">
        <v>2212</v>
      </c>
      <c r="H647" s="112" t="s">
        <v>2213</v>
      </c>
      <c r="I647" s="112" t="s">
        <v>131</v>
      </c>
      <c r="J647" s="112" t="s">
        <v>186</v>
      </c>
      <c r="K647" s="112" t="s">
        <v>102</v>
      </c>
      <c r="L647" s="112" t="s">
        <v>102</v>
      </c>
      <c r="M647" s="112" t="s">
        <v>2214</v>
      </c>
      <c r="O647" s="112" t="s">
        <v>105</v>
      </c>
      <c r="P647" s="112">
        <v>21.98</v>
      </c>
      <c r="Q647" s="112" t="s">
        <v>118</v>
      </c>
    </row>
    <row r="648" spans="1:19" hidden="1">
      <c r="A648" s="112" t="s">
        <v>2209</v>
      </c>
      <c r="B648" s="112" t="s">
        <v>2215</v>
      </c>
      <c r="C648" s="112" t="s">
        <v>555</v>
      </c>
      <c r="D648" s="112" t="s">
        <v>98</v>
      </c>
      <c r="E648" s="112">
        <v>2287514</v>
      </c>
      <c r="F648" s="112" t="s">
        <v>2157</v>
      </c>
      <c r="G648" s="112" t="s">
        <v>2216</v>
      </c>
      <c r="H648" s="112" t="s">
        <v>2217</v>
      </c>
      <c r="J648" s="112" t="s">
        <v>131</v>
      </c>
      <c r="K648" s="112" t="s">
        <v>102</v>
      </c>
      <c r="L648" s="112" t="s">
        <v>102</v>
      </c>
      <c r="M648" s="112" t="s">
        <v>537</v>
      </c>
      <c r="O648" s="112" t="s">
        <v>105</v>
      </c>
      <c r="P648" s="112">
        <v>37.4</v>
      </c>
      <c r="Q648" s="112" t="s">
        <v>118</v>
      </c>
    </row>
    <row r="649" spans="1:19" hidden="1">
      <c r="A649" s="112" t="s">
        <v>2209</v>
      </c>
      <c r="B649" s="112" t="s">
        <v>2218</v>
      </c>
      <c r="C649" s="112" t="s">
        <v>483</v>
      </c>
      <c r="D649" s="112" t="s">
        <v>98</v>
      </c>
      <c r="E649" s="112">
        <v>2731123</v>
      </c>
      <c r="F649" s="112" t="s">
        <v>2219</v>
      </c>
      <c r="G649" s="112" t="s">
        <v>2220</v>
      </c>
      <c r="H649" s="112" t="s">
        <v>2221</v>
      </c>
      <c r="J649" s="112" t="s">
        <v>116</v>
      </c>
      <c r="K649" s="112" t="s">
        <v>102</v>
      </c>
      <c r="L649" s="112" t="s">
        <v>102</v>
      </c>
      <c r="M649" s="112" t="s">
        <v>2222</v>
      </c>
      <c r="O649" s="112" t="s">
        <v>105</v>
      </c>
      <c r="P649" s="112">
        <v>764.16</v>
      </c>
      <c r="Q649" s="112" t="s">
        <v>118</v>
      </c>
    </row>
    <row r="650" spans="1:19" hidden="1">
      <c r="A650" s="112" t="s">
        <v>2209</v>
      </c>
      <c r="B650" s="112" t="s">
        <v>2223</v>
      </c>
      <c r="C650" s="112" t="s">
        <v>483</v>
      </c>
      <c r="D650" s="112" t="s">
        <v>98</v>
      </c>
      <c r="E650" s="112">
        <v>9305939</v>
      </c>
      <c r="F650" s="112" t="s">
        <v>484</v>
      </c>
      <c r="G650" s="112" t="s">
        <v>2224</v>
      </c>
      <c r="H650" s="112" t="s">
        <v>2225</v>
      </c>
      <c r="J650" s="112" t="s">
        <v>116</v>
      </c>
      <c r="K650" s="112" t="s">
        <v>102</v>
      </c>
      <c r="L650" s="112" t="s">
        <v>102</v>
      </c>
      <c r="M650" s="112" t="s">
        <v>2226</v>
      </c>
      <c r="O650" s="112" t="s">
        <v>105</v>
      </c>
      <c r="P650" s="112">
        <v>119.03</v>
      </c>
      <c r="Q650" s="112" t="s">
        <v>118</v>
      </c>
    </row>
    <row r="651" spans="1:19" hidden="1">
      <c r="A651" s="112" t="s">
        <v>2209</v>
      </c>
      <c r="B651" s="112" t="s">
        <v>2223</v>
      </c>
      <c r="C651" s="112" t="s">
        <v>483</v>
      </c>
      <c r="D651" s="112" t="s">
        <v>98</v>
      </c>
      <c r="E651" s="112">
        <v>9306150</v>
      </c>
      <c r="F651" s="112" t="s">
        <v>484</v>
      </c>
      <c r="G651" s="112" t="s">
        <v>2227</v>
      </c>
      <c r="H651" s="112" t="s">
        <v>2228</v>
      </c>
      <c r="J651" s="112" t="s">
        <v>116</v>
      </c>
      <c r="K651" s="112" t="s">
        <v>102</v>
      </c>
      <c r="L651" s="112" t="s">
        <v>102</v>
      </c>
      <c r="M651" s="112" t="s">
        <v>2226</v>
      </c>
      <c r="O651" s="112" t="s">
        <v>105</v>
      </c>
      <c r="P651" s="112">
        <v>148.78</v>
      </c>
      <c r="Q651" s="112" t="s">
        <v>118</v>
      </c>
    </row>
    <row r="652" spans="1:19" hidden="1">
      <c r="A652" s="112" t="s">
        <v>2209</v>
      </c>
      <c r="B652" s="112" t="s">
        <v>2229</v>
      </c>
      <c r="C652" s="112" t="s">
        <v>483</v>
      </c>
      <c r="D652" s="112" t="s">
        <v>98</v>
      </c>
      <c r="E652" s="112">
        <v>9305517</v>
      </c>
      <c r="F652" s="112" t="s">
        <v>484</v>
      </c>
      <c r="G652" s="112" t="s">
        <v>2230</v>
      </c>
      <c r="H652" s="112" t="s">
        <v>2231</v>
      </c>
      <c r="J652" s="112" t="s">
        <v>116</v>
      </c>
      <c r="K652" s="112" t="s">
        <v>102</v>
      </c>
      <c r="L652" s="112" t="s">
        <v>102</v>
      </c>
      <c r="M652" s="112" t="s">
        <v>2232</v>
      </c>
      <c r="O652" s="112" t="s">
        <v>105</v>
      </c>
      <c r="P652" s="112">
        <v>694.06</v>
      </c>
      <c r="Q652" s="112" t="s">
        <v>118</v>
      </c>
    </row>
    <row r="653" spans="1:19" hidden="1">
      <c r="A653" s="112" t="s">
        <v>2209</v>
      </c>
      <c r="B653" s="112" t="s">
        <v>2233</v>
      </c>
      <c r="C653" s="112" t="s">
        <v>2234</v>
      </c>
      <c r="D653" s="112" t="s">
        <v>98</v>
      </c>
      <c r="E653" s="112">
        <v>3541430</v>
      </c>
      <c r="F653" s="112" t="s">
        <v>365</v>
      </c>
      <c r="G653" s="112" t="s">
        <v>2235</v>
      </c>
      <c r="H653" s="112" t="s">
        <v>2236</v>
      </c>
      <c r="K653" s="112" t="s">
        <v>102</v>
      </c>
      <c r="L653" s="112" t="s">
        <v>102</v>
      </c>
      <c r="M653" s="112" t="s">
        <v>2237</v>
      </c>
      <c r="O653" s="112" t="s">
        <v>105</v>
      </c>
      <c r="P653" s="112">
        <v>101.91</v>
      </c>
      <c r="Q653" s="112" t="s">
        <v>118</v>
      </c>
    </row>
    <row r="654" spans="1:19" hidden="1">
      <c r="A654" s="112" t="s">
        <v>2209</v>
      </c>
      <c r="B654" s="112" t="s">
        <v>2233</v>
      </c>
      <c r="C654" s="112" t="s">
        <v>364</v>
      </c>
      <c r="D654" s="112" t="s">
        <v>98</v>
      </c>
      <c r="E654" s="112">
        <v>1872201</v>
      </c>
      <c r="F654" s="112" t="s">
        <v>149</v>
      </c>
      <c r="G654" s="112" t="s">
        <v>2238</v>
      </c>
      <c r="H654" s="112" t="s">
        <v>2239</v>
      </c>
      <c r="K654" s="112" t="s">
        <v>102</v>
      </c>
      <c r="L654" s="112" t="s">
        <v>102</v>
      </c>
      <c r="M654" s="112" t="s">
        <v>2240</v>
      </c>
      <c r="O654" s="112" t="s">
        <v>105</v>
      </c>
      <c r="P654" s="112">
        <v>199.92</v>
      </c>
      <c r="Q654" s="112" t="s">
        <v>118</v>
      </c>
    </row>
    <row r="655" spans="1:19" hidden="1">
      <c r="A655" s="112" t="s">
        <v>2209</v>
      </c>
      <c r="B655" s="112" t="s">
        <v>2233</v>
      </c>
      <c r="C655" s="112" t="s">
        <v>2173</v>
      </c>
      <c r="D655" s="112" t="s">
        <v>98</v>
      </c>
      <c r="E655" s="112">
        <v>2773893</v>
      </c>
      <c r="F655" s="112" t="s">
        <v>2178</v>
      </c>
      <c r="G655" s="112" t="s">
        <v>2241</v>
      </c>
      <c r="H655" s="112" t="s">
        <v>2242</v>
      </c>
      <c r="J655" s="112" t="s">
        <v>116</v>
      </c>
      <c r="K655" s="112" t="s">
        <v>102</v>
      </c>
      <c r="L655" s="112" t="s">
        <v>102</v>
      </c>
      <c r="M655" s="112" t="s">
        <v>2243</v>
      </c>
      <c r="O655" s="112" t="s">
        <v>657</v>
      </c>
      <c r="P655" s="112">
        <v>93.25</v>
      </c>
      <c r="Q655" s="112" t="s">
        <v>118</v>
      </c>
    </row>
    <row r="656" spans="1:19">
      <c r="A656" s="111" t="s">
        <v>2244</v>
      </c>
      <c r="B656" s="111" t="s">
        <v>2245</v>
      </c>
      <c r="C656" s="111" t="s">
        <v>2246</v>
      </c>
      <c r="D656" s="111" t="s">
        <v>98</v>
      </c>
      <c r="E656" s="111">
        <v>6505992</v>
      </c>
      <c r="F656" s="111" t="s">
        <v>2247</v>
      </c>
      <c r="G656" s="111" t="s">
        <v>2248</v>
      </c>
      <c r="H656" s="111" t="s">
        <v>2249</v>
      </c>
      <c r="I656" s="111" t="s">
        <v>115</v>
      </c>
      <c r="J656" s="111" t="s">
        <v>115</v>
      </c>
      <c r="K656" s="111" t="s">
        <v>102</v>
      </c>
      <c r="L656" s="111" t="s">
        <v>102</v>
      </c>
      <c r="M656" s="111" t="s">
        <v>2250</v>
      </c>
      <c r="N656" s="111" t="s">
        <v>819</v>
      </c>
      <c r="O656" s="111" t="s">
        <v>105</v>
      </c>
      <c r="P656" s="111">
        <v>8809.7000000000007</v>
      </c>
      <c r="Q656" s="111">
        <v>8809.7000000000007</v>
      </c>
      <c r="S656" s="123" t="s">
        <v>6180</v>
      </c>
    </row>
    <row r="657" spans="1:19">
      <c r="A657" s="111" t="s">
        <v>2244</v>
      </c>
      <c r="B657" s="111" t="s">
        <v>2251</v>
      </c>
      <c r="C657" s="111" t="s">
        <v>2246</v>
      </c>
      <c r="D657" s="111" t="s">
        <v>98</v>
      </c>
      <c r="E657" s="111">
        <v>269542</v>
      </c>
      <c r="F657" s="111" t="s">
        <v>2252</v>
      </c>
      <c r="G657" s="111" t="s">
        <v>2253</v>
      </c>
      <c r="H657" s="111" t="s">
        <v>2254</v>
      </c>
      <c r="I657" s="111" t="s">
        <v>115</v>
      </c>
      <c r="J657" s="111" t="s">
        <v>115</v>
      </c>
      <c r="K657" s="111" t="s">
        <v>102</v>
      </c>
      <c r="L657" s="111" t="s">
        <v>102</v>
      </c>
      <c r="M657" s="111" t="s">
        <v>2255</v>
      </c>
      <c r="N657" s="111" t="s">
        <v>819</v>
      </c>
      <c r="O657" s="111" t="s">
        <v>105</v>
      </c>
      <c r="P657" s="111">
        <v>538.38</v>
      </c>
      <c r="Q657" s="111">
        <v>538.38</v>
      </c>
      <c r="S657" s="123" t="s">
        <v>6180</v>
      </c>
    </row>
    <row r="658" spans="1:19">
      <c r="A658" s="111" t="s">
        <v>2244</v>
      </c>
      <c r="B658" s="111" t="s">
        <v>2245</v>
      </c>
      <c r="C658" s="111" t="s">
        <v>2246</v>
      </c>
      <c r="D658" s="111" t="s">
        <v>98</v>
      </c>
      <c r="E658" s="111">
        <v>5444254</v>
      </c>
      <c r="F658" s="111" t="s">
        <v>2247</v>
      </c>
      <c r="G658" s="111" t="s">
        <v>2256</v>
      </c>
      <c r="H658" s="111" t="s">
        <v>2257</v>
      </c>
      <c r="I658" s="111" t="s">
        <v>115</v>
      </c>
      <c r="J658" s="111" t="s">
        <v>115</v>
      </c>
      <c r="K658" s="111" t="s">
        <v>102</v>
      </c>
      <c r="L658" s="111" t="s">
        <v>102</v>
      </c>
      <c r="M658" s="111" t="s">
        <v>2258</v>
      </c>
      <c r="N658" s="111" t="s">
        <v>819</v>
      </c>
      <c r="O658" s="111" t="s">
        <v>105</v>
      </c>
      <c r="P658" s="111">
        <v>576.6</v>
      </c>
      <c r="Q658" s="111">
        <v>576.6</v>
      </c>
      <c r="S658" s="123" t="s">
        <v>6180</v>
      </c>
    </row>
    <row r="659" spans="1:19" hidden="1">
      <c r="A659" s="112" t="s">
        <v>2244</v>
      </c>
      <c r="B659" s="112" t="s">
        <v>2259</v>
      </c>
      <c r="C659" s="112" t="s">
        <v>2246</v>
      </c>
      <c r="D659" s="112" t="s">
        <v>98</v>
      </c>
      <c r="E659" s="112">
        <v>547265</v>
      </c>
      <c r="F659" s="112" t="s">
        <v>2260</v>
      </c>
      <c r="G659" s="112" t="s">
        <v>2261</v>
      </c>
      <c r="H659" s="112" t="s">
        <v>2262</v>
      </c>
      <c r="I659" s="112" t="s">
        <v>131</v>
      </c>
      <c r="J659" s="112" t="s">
        <v>116</v>
      </c>
      <c r="K659" s="112" t="s">
        <v>102</v>
      </c>
      <c r="L659" s="112" t="s">
        <v>102</v>
      </c>
      <c r="M659" s="112" t="s">
        <v>2263</v>
      </c>
      <c r="N659" s="112" t="s">
        <v>2264</v>
      </c>
      <c r="O659" s="112" t="s">
        <v>105</v>
      </c>
      <c r="P659" s="112">
        <v>50.7</v>
      </c>
      <c r="Q659" s="112" t="s">
        <v>118</v>
      </c>
    </row>
    <row r="660" spans="1:19" hidden="1">
      <c r="A660" s="112" t="s">
        <v>2244</v>
      </c>
      <c r="B660" s="112" t="s">
        <v>2259</v>
      </c>
      <c r="C660" s="112" t="s">
        <v>2246</v>
      </c>
      <c r="D660" s="112" t="s">
        <v>98</v>
      </c>
      <c r="E660" s="112">
        <v>302588</v>
      </c>
      <c r="F660" s="112" t="s">
        <v>2265</v>
      </c>
      <c r="G660" s="112" t="s">
        <v>2266</v>
      </c>
      <c r="H660" s="112" t="s">
        <v>2267</v>
      </c>
      <c r="I660" s="112" t="s">
        <v>131</v>
      </c>
      <c r="J660" s="112" t="s">
        <v>116</v>
      </c>
      <c r="K660" s="112" t="s">
        <v>102</v>
      </c>
      <c r="L660" s="112" t="s">
        <v>102</v>
      </c>
      <c r="M660" s="112" t="s">
        <v>2268</v>
      </c>
      <c r="N660" s="112" t="s">
        <v>2269</v>
      </c>
      <c r="O660" s="112" t="s">
        <v>105</v>
      </c>
      <c r="P660" s="112">
        <v>62.19</v>
      </c>
      <c r="Q660" s="112" t="s">
        <v>118</v>
      </c>
    </row>
    <row r="661" spans="1:19" hidden="1">
      <c r="A661" s="113" t="s">
        <v>2244</v>
      </c>
      <c r="B661" s="113" t="s">
        <v>2245</v>
      </c>
      <c r="C661" s="113" t="s">
        <v>2246</v>
      </c>
      <c r="D661" s="113" t="s">
        <v>98</v>
      </c>
      <c r="E661" s="113">
        <v>4909873</v>
      </c>
      <c r="F661" s="113" t="s">
        <v>397</v>
      </c>
      <c r="G661" s="113" t="s">
        <v>2270</v>
      </c>
      <c r="H661" s="113" t="s">
        <v>2271</v>
      </c>
      <c r="I661" s="113"/>
      <c r="J661" s="113"/>
      <c r="K661" s="113" t="s">
        <v>102</v>
      </c>
      <c r="L661" s="113" t="s">
        <v>102</v>
      </c>
      <c r="M661" s="113" t="s">
        <v>2258</v>
      </c>
      <c r="N661" s="113" t="s">
        <v>138</v>
      </c>
      <c r="O661" s="113" t="s">
        <v>105</v>
      </c>
      <c r="P661" s="113">
        <v>286.32</v>
      </c>
      <c r="Q661" s="112" t="s">
        <v>118</v>
      </c>
      <c r="R661" s="113">
        <v>286.32</v>
      </c>
    </row>
    <row r="662" spans="1:19" hidden="1">
      <c r="A662" s="112" t="s">
        <v>2244</v>
      </c>
      <c r="B662" s="112" t="s">
        <v>2259</v>
      </c>
      <c r="C662" s="112" t="s">
        <v>2246</v>
      </c>
      <c r="D662" s="112" t="s">
        <v>98</v>
      </c>
      <c r="E662" s="112">
        <v>4388417</v>
      </c>
      <c r="F662" s="112" t="s">
        <v>2272</v>
      </c>
      <c r="G662" s="112" t="s">
        <v>2273</v>
      </c>
      <c r="H662" s="112" t="s">
        <v>2274</v>
      </c>
      <c r="K662" s="112" t="s">
        <v>102</v>
      </c>
      <c r="L662" s="112" t="s">
        <v>102</v>
      </c>
      <c r="M662" s="112" t="s">
        <v>2275</v>
      </c>
      <c r="N662" s="112" t="s">
        <v>138</v>
      </c>
      <c r="O662" s="112" t="s">
        <v>105</v>
      </c>
      <c r="P662" s="112">
        <v>1299.3</v>
      </c>
      <c r="Q662" s="112" t="s">
        <v>118</v>
      </c>
    </row>
    <row r="663" spans="1:19" hidden="1">
      <c r="A663" s="112" t="s">
        <v>2244</v>
      </c>
      <c r="B663" s="112" t="s">
        <v>2276</v>
      </c>
      <c r="C663" s="112" t="s">
        <v>2246</v>
      </c>
      <c r="D663" s="112" t="s">
        <v>98</v>
      </c>
      <c r="E663" s="112">
        <v>4385906</v>
      </c>
      <c r="F663" s="112" t="s">
        <v>2277</v>
      </c>
      <c r="G663" s="112" t="s">
        <v>2278</v>
      </c>
      <c r="H663" s="112" t="s">
        <v>2279</v>
      </c>
      <c r="K663" s="112" t="s">
        <v>102</v>
      </c>
      <c r="L663" s="112" t="s">
        <v>102</v>
      </c>
      <c r="M663" s="112" t="s">
        <v>2280</v>
      </c>
      <c r="N663" s="112" t="s">
        <v>138</v>
      </c>
      <c r="O663" s="112" t="s">
        <v>105</v>
      </c>
      <c r="P663" s="112">
        <v>519.96</v>
      </c>
      <c r="Q663" s="112" t="s">
        <v>118</v>
      </c>
    </row>
    <row r="664" spans="1:19" hidden="1">
      <c r="A664" s="112" t="s">
        <v>2244</v>
      </c>
      <c r="B664" s="112" t="s">
        <v>2259</v>
      </c>
      <c r="C664" s="112" t="s">
        <v>2246</v>
      </c>
      <c r="D664" s="112" t="s">
        <v>98</v>
      </c>
      <c r="E664" s="112">
        <v>4388787</v>
      </c>
      <c r="F664" s="112" t="s">
        <v>2272</v>
      </c>
      <c r="G664" s="112" t="s">
        <v>2281</v>
      </c>
      <c r="H664" s="112" t="s">
        <v>2282</v>
      </c>
      <c r="K664" s="112" t="s">
        <v>102</v>
      </c>
      <c r="L664" s="112" t="s">
        <v>102</v>
      </c>
      <c r="M664" s="112" t="s">
        <v>2275</v>
      </c>
      <c r="N664" s="112" t="s">
        <v>138</v>
      </c>
      <c r="O664" s="112" t="s">
        <v>105</v>
      </c>
      <c r="P664" s="112">
        <v>1890.25</v>
      </c>
      <c r="Q664" s="112" t="s">
        <v>118</v>
      </c>
    </row>
    <row r="665" spans="1:19" hidden="1">
      <c r="A665" s="112" t="s">
        <v>2244</v>
      </c>
      <c r="B665" s="112" t="s">
        <v>2259</v>
      </c>
      <c r="C665" s="112" t="s">
        <v>2246</v>
      </c>
      <c r="D665" s="112" t="s">
        <v>98</v>
      </c>
      <c r="E665" s="112">
        <v>4385890</v>
      </c>
      <c r="F665" s="112" t="s">
        <v>2277</v>
      </c>
      <c r="G665" s="112" t="s">
        <v>2283</v>
      </c>
      <c r="H665" s="112" t="s">
        <v>2284</v>
      </c>
      <c r="K665" s="112" t="s">
        <v>102</v>
      </c>
      <c r="L665" s="112" t="s">
        <v>102</v>
      </c>
      <c r="M665" s="112" t="s">
        <v>2285</v>
      </c>
      <c r="N665" s="112" t="s">
        <v>138</v>
      </c>
      <c r="O665" s="112" t="s">
        <v>105</v>
      </c>
      <c r="P665" s="112">
        <v>213.48</v>
      </c>
      <c r="Q665" s="112" t="s">
        <v>118</v>
      </c>
    </row>
    <row r="666" spans="1:19" hidden="1">
      <c r="A666" s="112" t="s">
        <v>2244</v>
      </c>
      <c r="B666" s="112" t="s">
        <v>2276</v>
      </c>
      <c r="C666" s="112" t="s">
        <v>2286</v>
      </c>
      <c r="D666" s="112" t="s">
        <v>98</v>
      </c>
      <c r="E666" s="112">
        <v>767246</v>
      </c>
      <c r="F666" s="112" t="s">
        <v>397</v>
      </c>
      <c r="G666" s="112" t="s">
        <v>2287</v>
      </c>
      <c r="H666" s="112" t="s">
        <v>2288</v>
      </c>
      <c r="I666" s="112" t="s">
        <v>131</v>
      </c>
      <c r="J666" s="112" t="s">
        <v>116</v>
      </c>
      <c r="K666" s="112" t="s">
        <v>102</v>
      </c>
      <c r="L666" s="112" t="s">
        <v>102</v>
      </c>
      <c r="M666" s="112" t="s">
        <v>2289</v>
      </c>
      <c r="N666" s="112" t="s">
        <v>2290</v>
      </c>
      <c r="O666" s="112" t="s">
        <v>105</v>
      </c>
      <c r="P666" s="112">
        <v>15093.75</v>
      </c>
      <c r="Q666" s="112" t="s">
        <v>118</v>
      </c>
    </row>
    <row r="667" spans="1:19" hidden="1">
      <c r="A667" s="112" t="s">
        <v>2244</v>
      </c>
      <c r="B667" s="112" t="s">
        <v>2276</v>
      </c>
      <c r="C667" s="112" t="s">
        <v>2286</v>
      </c>
      <c r="D667" s="112" t="s">
        <v>98</v>
      </c>
      <c r="E667" s="112">
        <v>5566252</v>
      </c>
      <c r="F667" s="112" t="s">
        <v>397</v>
      </c>
      <c r="G667" s="112" t="s">
        <v>2291</v>
      </c>
      <c r="H667" s="112" t="s">
        <v>2292</v>
      </c>
      <c r="I667" s="112" t="s">
        <v>131</v>
      </c>
      <c r="J667" s="112" t="s">
        <v>116</v>
      </c>
      <c r="K667" s="112" t="s">
        <v>102</v>
      </c>
      <c r="L667" s="112" t="s">
        <v>102</v>
      </c>
      <c r="M667" s="112" t="s">
        <v>2226</v>
      </c>
      <c r="N667" s="112" t="s">
        <v>2290</v>
      </c>
      <c r="O667" s="112" t="s">
        <v>105</v>
      </c>
      <c r="P667" s="112">
        <v>1522.9</v>
      </c>
      <c r="Q667" s="112" t="s">
        <v>118</v>
      </c>
    </row>
    <row r="668" spans="1:19" hidden="1">
      <c r="A668" s="112" t="s">
        <v>2244</v>
      </c>
      <c r="B668" s="112" t="s">
        <v>2293</v>
      </c>
      <c r="C668" s="112" t="s">
        <v>2286</v>
      </c>
      <c r="D668" s="112" t="s">
        <v>98</v>
      </c>
      <c r="E668" s="112">
        <v>2197301</v>
      </c>
      <c r="F668" s="112" t="s">
        <v>397</v>
      </c>
      <c r="G668" s="112" t="s">
        <v>2294</v>
      </c>
      <c r="H668" s="112" t="s">
        <v>2295</v>
      </c>
      <c r="I668" s="112" t="s">
        <v>116</v>
      </c>
      <c r="J668" s="112" t="s">
        <v>116</v>
      </c>
      <c r="K668" s="112" t="s">
        <v>102</v>
      </c>
      <c r="L668" s="112" t="s">
        <v>102</v>
      </c>
      <c r="M668" s="112" t="s">
        <v>2296</v>
      </c>
      <c r="O668" s="112" t="s">
        <v>105</v>
      </c>
      <c r="P668" s="112">
        <v>3755.22</v>
      </c>
      <c r="Q668" s="112" t="s">
        <v>118</v>
      </c>
    </row>
    <row r="669" spans="1:19" hidden="1">
      <c r="A669" s="112" t="s">
        <v>2244</v>
      </c>
      <c r="B669" s="112" t="s">
        <v>2276</v>
      </c>
      <c r="C669" s="112" t="s">
        <v>2286</v>
      </c>
      <c r="D669" s="112" t="s">
        <v>98</v>
      </c>
      <c r="E669" s="112">
        <v>4825834</v>
      </c>
      <c r="F669" s="112" t="s">
        <v>2297</v>
      </c>
      <c r="G669" s="112" t="s">
        <v>2298</v>
      </c>
      <c r="H669" s="112" t="s">
        <v>2299</v>
      </c>
      <c r="K669" s="112" t="s">
        <v>102</v>
      </c>
      <c r="L669" s="112" t="s">
        <v>102</v>
      </c>
      <c r="M669" s="115">
        <v>43800</v>
      </c>
      <c r="N669" s="112" t="s">
        <v>138</v>
      </c>
      <c r="O669" s="112" t="s">
        <v>105</v>
      </c>
      <c r="P669" s="112">
        <v>44.53</v>
      </c>
      <c r="Q669" s="112" t="s">
        <v>118</v>
      </c>
    </row>
    <row r="670" spans="1:19" hidden="1">
      <c r="A670" s="112" t="s">
        <v>2300</v>
      </c>
      <c r="B670" s="112" t="s">
        <v>2301</v>
      </c>
      <c r="C670" s="112" t="s">
        <v>2302</v>
      </c>
      <c r="D670" s="112" t="s">
        <v>98</v>
      </c>
      <c r="E670" s="112">
        <v>6518496</v>
      </c>
      <c r="F670" s="112" t="s">
        <v>2303</v>
      </c>
      <c r="G670" s="112" t="s">
        <v>2304</v>
      </c>
      <c r="H670" s="112" t="s">
        <v>2305</v>
      </c>
      <c r="I670" s="112" t="s">
        <v>2306</v>
      </c>
      <c r="J670" s="112" t="s">
        <v>115</v>
      </c>
      <c r="K670" s="112" t="s">
        <v>102</v>
      </c>
      <c r="L670" s="112" t="s">
        <v>102</v>
      </c>
      <c r="M670" s="112" t="s">
        <v>2289</v>
      </c>
      <c r="N670" s="112" t="s">
        <v>2307</v>
      </c>
      <c r="O670" s="112" t="s">
        <v>105</v>
      </c>
      <c r="P670" s="112">
        <v>18.190000000000001</v>
      </c>
      <c r="Q670" s="112" t="s">
        <v>118</v>
      </c>
    </row>
    <row r="671" spans="1:19" hidden="1">
      <c r="A671" s="112" t="s">
        <v>2300</v>
      </c>
      <c r="B671" s="112" t="s">
        <v>2308</v>
      </c>
      <c r="C671" s="112" t="s">
        <v>2302</v>
      </c>
      <c r="D671" s="112" t="s">
        <v>98</v>
      </c>
      <c r="E671" s="112">
        <v>6426524</v>
      </c>
      <c r="F671" s="112" t="s">
        <v>2303</v>
      </c>
      <c r="G671" s="112" t="s">
        <v>2309</v>
      </c>
      <c r="H671" s="112" t="s">
        <v>2310</v>
      </c>
      <c r="I671" s="112" t="s">
        <v>2306</v>
      </c>
      <c r="J671" s="112" t="s">
        <v>2306</v>
      </c>
      <c r="K671" s="112" t="s">
        <v>102</v>
      </c>
      <c r="L671" s="112" t="s">
        <v>102</v>
      </c>
      <c r="M671" s="112" t="s">
        <v>2311</v>
      </c>
      <c r="O671" s="112" t="s">
        <v>105</v>
      </c>
      <c r="P671" s="112">
        <v>26.82</v>
      </c>
      <c r="Q671" s="112" t="s">
        <v>118</v>
      </c>
    </row>
    <row r="672" spans="1:19" hidden="1">
      <c r="A672" s="112" t="s">
        <v>2300</v>
      </c>
      <c r="B672" s="112" t="s">
        <v>2312</v>
      </c>
      <c r="C672" s="112" t="s">
        <v>2302</v>
      </c>
      <c r="D672" s="112" t="s">
        <v>98</v>
      </c>
      <c r="E672" s="112">
        <v>9665589</v>
      </c>
      <c r="F672" s="112" t="s">
        <v>2313</v>
      </c>
      <c r="G672" s="112" t="s">
        <v>2314</v>
      </c>
      <c r="H672" s="112" t="s">
        <v>2315</v>
      </c>
      <c r="K672" s="112" t="s">
        <v>102</v>
      </c>
      <c r="L672" s="112" t="s">
        <v>102</v>
      </c>
      <c r="M672" s="112" t="s">
        <v>2289</v>
      </c>
      <c r="O672" s="112" t="s">
        <v>105</v>
      </c>
      <c r="P672" s="112">
        <v>98.61</v>
      </c>
      <c r="Q672" s="112" t="s">
        <v>118</v>
      </c>
    </row>
    <row r="673" spans="1:17" hidden="1">
      <c r="A673" s="112" t="s">
        <v>2300</v>
      </c>
      <c r="B673" s="112" t="s">
        <v>2316</v>
      </c>
      <c r="C673" s="112" t="s">
        <v>167</v>
      </c>
      <c r="D673" s="112" t="s">
        <v>98</v>
      </c>
      <c r="E673" s="112">
        <v>2660649</v>
      </c>
      <c r="F673" s="112" t="s">
        <v>168</v>
      </c>
      <c r="G673" s="112" t="s">
        <v>2317</v>
      </c>
      <c r="H673" s="112" t="s">
        <v>2318</v>
      </c>
      <c r="I673" s="112" t="s">
        <v>131</v>
      </c>
      <c r="J673" s="112" t="s">
        <v>116</v>
      </c>
      <c r="K673" s="112" t="s">
        <v>102</v>
      </c>
      <c r="L673" s="112" t="s">
        <v>102</v>
      </c>
      <c r="M673" s="112" t="s">
        <v>172</v>
      </c>
      <c r="O673" s="112" t="s">
        <v>105</v>
      </c>
      <c r="P673" s="112">
        <v>259.89999999999998</v>
      </c>
      <c r="Q673" s="112" t="s">
        <v>118</v>
      </c>
    </row>
    <row r="674" spans="1:17" hidden="1">
      <c r="A674" s="112" t="s">
        <v>2300</v>
      </c>
      <c r="B674" s="112" t="s">
        <v>2316</v>
      </c>
      <c r="C674" s="112" t="s">
        <v>167</v>
      </c>
      <c r="D674" s="112" t="s">
        <v>98</v>
      </c>
      <c r="E674" s="112">
        <v>1457405</v>
      </c>
      <c r="F674" s="112" t="s">
        <v>168</v>
      </c>
      <c r="G674" s="112" t="s">
        <v>2319</v>
      </c>
      <c r="H674" s="112" t="s">
        <v>2320</v>
      </c>
      <c r="I674" s="112" t="s">
        <v>131</v>
      </c>
      <c r="K674" s="112" t="s">
        <v>102</v>
      </c>
      <c r="L674" s="112" t="s">
        <v>102</v>
      </c>
      <c r="M674" s="112" t="s">
        <v>2321</v>
      </c>
      <c r="N674" s="112" t="s">
        <v>1577</v>
      </c>
      <c r="O674" s="112" t="s">
        <v>105</v>
      </c>
      <c r="P674" s="112">
        <v>73.61</v>
      </c>
      <c r="Q674" s="112" t="s">
        <v>118</v>
      </c>
    </row>
    <row r="675" spans="1:17" hidden="1">
      <c r="A675" s="112" t="s">
        <v>2300</v>
      </c>
      <c r="B675" s="112" t="s">
        <v>2316</v>
      </c>
      <c r="C675" s="112" t="s">
        <v>167</v>
      </c>
      <c r="D675" s="112" t="s">
        <v>98</v>
      </c>
      <c r="E675" s="112">
        <v>293688</v>
      </c>
      <c r="F675" s="112" t="s">
        <v>2322</v>
      </c>
      <c r="G675" s="112" t="s">
        <v>2323</v>
      </c>
      <c r="H675" s="112" t="s">
        <v>2324</v>
      </c>
      <c r="K675" s="112" t="s">
        <v>102</v>
      </c>
      <c r="L675" s="112" t="s">
        <v>102</v>
      </c>
      <c r="M675" s="112" t="s">
        <v>205</v>
      </c>
      <c r="O675" s="112" t="s">
        <v>105</v>
      </c>
      <c r="P675" s="112">
        <v>295.74</v>
      </c>
      <c r="Q675" s="112" t="s">
        <v>118</v>
      </c>
    </row>
    <row r="676" spans="1:17" hidden="1">
      <c r="A676" s="112" t="s">
        <v>2300</v>
      </c>
      <c r="B676" s="112" t="s">
        <v>2312</v>
      </c>
      <c r="C676" s="112" t="s">
        <v>2325</v>
      </c>
      <c r="D676" s="112" t="s">
        <v>98</v>
      </c>
      <c r="E676" s="112">
        <v>399147</v>
      </c>
      <c r="F676" s="112" t="s">
        <v>2326</v>
      </c>
      <c r="G676" s="112" t="s">
        <v>2327</v>
      </c>
      <c r="H676" s="112" t="s">
        <v>2315</v>
      </c>
      <c r="K676" s="112" t="s">
        <v>102</v>
      </c>
      <c r="L676" s="112" t="s">
        <v>102</v>
      </c>
      <c r="M676" s="112" t="s">
        <v>2289</v>
      </c>
      <c r="O676" s="112" t="s">
        <v>105</v>
      </c>
      <c r="P676" s="112">
        <v>186.76</v>
      </c>
      <c r="Q676" s="112" t="s">
        <v>118</v>
      </c>
    </row>
    <row r="677" spans="1:17" hidden="1">
      <c r="A677" s="112" t="s">
        <v>2300</v>
      </c>
      <c r="B677" s="112" t="s">
        <v>2328</v>
      </c>
      <c r="C677" s="112" t="s">
        <v>2329</v>
      </c>
      <c r="D677" s="112" t="s">
        <v>98</v>
      </c>
      <c r="E677" s="112">
        <v>8167735</v>
      </c>
      <c r="F677" s="112" t="s">
        <v>2330</v>
      </c>
      <c r="G677" s="112" t="s">
        <v>2331</v>
      </c>
      <c r="H677" s="112" t="s">
        <v>2332</v>
      </c>
      <c r="K677" s="112" t="s">
        <v>102</v>
      </c>
      <c r="L677" s="112" t="s">
        <v>102</v>
      </c>
      <c r="M677" s="112" t="s">
        <v>2333</v>
      </c>
      <c r="O677" s="112" t="s">
        <v>105</v>
      </c>
      <c r="P677" s="112">
        <v>2371.69</v>
      </c>
      <c r="Q677" s="112" t="s">
        <v>118</v>
      </c>
    </row>
    <row r="678" spans="1:17" hidden="1">
      <c r="A678" s="112" t="s">
        <v>2334</v>
      </c>
      <c r="B678" s="112" t="s">
        <v>2335</v>
      </c>
      <c r="C678" s="112" t="s">
        <v>2336</v>
      </c>
      <c r="D678" s="112" t="s">
        <v>98</v>
      </c>
      <c r="E678" s="112">
        <v>2745875</v>
      </c>
      <c r="F678" s="112" t="s">
        <v>2313</v>
      </c>
      <c r="G678" s="112" t="s">
        <v>2337</v>
      </c>
      <c r="H678" s="112" t="s">
        <v>2338</v>
      </c>
      <c r="I678" s="112" t="s">
        <v>131</v>
      </c>
      <c r="J678" s="112" t="s">
        <v>116</v>
      </c>
      <c r="K678" s="112" t="s">
        <v>102</v>
      </c>
      <c r="L678" s="112" t="s">
        <v>102</v>
      </c>
      <c r="M678" s="112" t="s">
        <v>2339</v>
      </c>
      <c r="O678" s="112" t="s">
        <v>105</v>
      </c>
      <c r="P678" s="112">
        <v>8994.6</v>
      </c>
      <c r="Q678" s="112" t="s">
        <v>118</v>
      </c>
    </row>
    <row r="679" spans="1:17" hidden="1">
      <c r="A679" s="112" t="s">
        <v>2334</v>
      </c>
      <c r="B679" s="112" t="s">
        <v>2335</v>
      </c>
      <c r="C679" s="112" t="s">
        <v>2336</v>
      </c>
      <c r="D679" s="112" t="s">
        <v>2336</v>
      </c>
      <c r="E679" s="112">
        <v>129015</v>
      </c>
      <c r="F679" s="112" t="s">
        <v>2340</v>
      </c>
      <c r="G679" s="112" t="s">
        <v>2341</v>
      </c>
      <c r="H679" s="112" t="s">
        <v>2342</v>
      </c>
      <c r="K679" s="112" t="s">
        <v>102</v>
      </c>
      <c r="L679" s="112" t="s">
        <v>102</v>
      </c>
      <c r="M679" s="112">
        <v>6</v>
      </c>
      <c r="N679" s="112" t="s">
        <v>138</v>
      </c>
      <c r="O679" s="112" t="s">
        <v>944</v>
      </c>
      <c r="P679" s="112">
        <v>171.9</v>
      </c>
      <c r="Q679" s="112" t="s">
        <v>118</v>
      </c>
    </row>
    <row r="680" spans="1:17" hidden="1">
      <c r="A680" s="112" t="s">
        <v>2334</v>
      </c>
      <c r="B680" s="112" t="s">
        <v>2335</v>
      </c>
      <c r="C680" s="112" t="s">
        <v>2336</v>
      </c>
      <c r="D680" s="112" t="s">
        <v>2336</v>
      </c>
      <c r="E680" s="112">
        <v>40012</v>
      </c>
      <c r="F680" s="112" t="s">
        <v>2340</v>
      </c>
      <c r="G680" s="112" t="s">
        <v>2341</v>
      </c>
      <c r="H680" s="112" t="s">
        <v>2342</v>
      </c>
      <c r="K680" s="112" t="s">
        <v>102</v>
      </c>
      <c r="L680" s="112" t="s">
        <v>102</v>
      </c>
      <c r="M680" s="112">
        <v>6</v>
      </c>
      <c r="N680" s="112" t="s">
        <v>138</v>
      </c>
      <c r="O680" s="112" t="s">
        <v>944</v>
      </c>
      <c r="P680" s="112">
        <v>38.200000000000003</v>
      </c>
      <c r="Q680" s="112" t="s">
        <v>118</v>
      </c>
    </row>
    <row r="681" spans="1:17" hidden="1">
      <c r="A681" s="112" t="s">
        <v>2334</v>
      </c>
      <c r="B681" s="112" t="s">
        <v>2335</v>
      </c>
      <c r="C681" s="112" t="s">
        <v>2336</v>
      </c>
      <c r="D681" s="112" t="s">
        <v>2336</v>
      </c>
      <c r="E681" s="112">
        <v>297</v>
      </c>
      <c r="F681" s="112" t="s">
        <v>2343</v>
      </c>
      <c r="G681" s="112" t="s">
        <v>2344</v>
      </c>
      <c r="H681" s="112" t="s">
        <v>2345</v>
      </c>
      <c r="K681" s="112" t="s">
        <v>102</v>
      </c>
      <c r="L681" s="112" t="s">
        <v>102</v>
      </c>
      <c r="M681" s="112" t="s">
        <v>2346</v>
      </c>
      <c r="O681" s="112" t="s">
        <v>105</v>
      </c>
      <c r="P681" s="112">
        <v>250.6</v>
      </c>
      <c r="Q681" s="112" t="s">
        <v>118</v>
      </c>
    </row>
    <row r="682" spans="1:17" hidden="1">
      <c r="A682" s="112" t="s">
        <v>2334</v>
      </c>
      <c r="B682" s="112" t="s">
        <v>2335</v>
      </c>
      <c r="C682" s="112" t="s">
        <v>2336</v>
      </c>
      <c r="D682" s="112" t="s">
        <v>2336</v>
      </c>
      <c r="E682" s="112">
        <v>122068</v>
      </c>
      <c r="F682" s="112" t="s">
        <v>2343</v>
      </c>
      <c r="G682" s="112" t="s">
        <v>2344</v>
      </c>
      <c r="H682" s="112" t="s">
        <v>2345</v>
      </c>
      <c r="K682" s="112" t="s">
        <v>102</v>
      </c>
      <c r="L682" s="112" t="s">
        <v>102</v>
      </c>
      <c r="M682" s="112" t="s">
        <v>2346</v>
      </c>
      <c r="O682" s="112" t="s">
        <v>105</v>
      </c>
      <c r="P682" s="112">
        <v>756</v>
      </c>
      <c r="Q682" s="112" t="s">
        <v>118</v>
      </c>
    </row>
    <row r="683" spans="1:17" hidden="1">
      <c r="A683" s="112" t="s">
        <v>2334</v>
      </c>
      <c r="B683" s="112" t="s">
        <v>2335</v>
      </c>
      <c r="C683" s="112" t="s">
        <v>2336</v>
      </c>
      <c r="D683" s="112" t="s">
        <v>2336</v>
      </c>
      <c r="E683" s="112">
        <v>121958</v>
      </c>
      <c r="F683" s="112" t="s">
        <v>2347</v>
      </c>
      <c r="G683" s="112" t="s">
        <v>2348</v>
      </c>
      <c r="H683" s="112" t="s">
        <v>2349</v>
      </c>
      <c r="K683" s="112" t="s">
        <v>102</v>
      </c>
      <c r="L683" s="112" t="s">
        <v>102</v>
      </c>
      <c r="M683" s="112">
        <v>6</v>
      </c>
      <c r="N683" s="112" t="s">
        <v>138</v>
      </c>
      <c r="O683" s="112" t="s">
        <v>944</v>
      </c>
      <c r="P683" s="112">
        <v>500.96</v>
      </c>
      <c r="Q683" s="112" t="s">
        <v>118</v>
      </c>
    </row>
    <row r="684" spans="1:17" hidden="1">
      <c r="A684" s="112" t="s">
        <v>2334</v>
      </c>
      <c r="B684" s="112" t="s">
        <v>2335</v>
      </c>
      <c r="C684" s="112" t="s">
        <v>2336</v>
      </c>
      <c r="D684" s="112" t="s">
        <v>2336</v>
      </c>
      <c r="E684" s="112">
        <v>600</v>
      </c>
      <c r="F684" s="112" t="s">
        <v>2347</v>
      </c>
      <c r="G684" s="112" t="s">
        <v>2348</v>
      </c>
      <c r="H684" s="112" t="s">
        <v>2349</v>
      </c>
      <c r="K684" s="112" t="s">
        <v>102</v>
      </c>
      <c r="L684" s="112" t="s">
        <v>102</v>
      </c>
      <c r="M684" s="112">
        <v>6</v>
      </c>
      <c r="N684" s="112" t="s">
        <v>138</v>
      </c>
      <c r="O684" s="112" t="s">
        <v>944</v>
      </c>
      <c r="P684" s="112">
        <v>133.91999999999999</v>
      </c>
      <c r="Q684" s="112" t="s">
        <v>118</v>
      </c>
    </row>
    <row r="685" spans="1:17" hidden="1">
      <c r="A685" s="112" t="s">
        <v>2334</v>
      </c>
      <c r="B685" s="112" t="s">
        <v>2335</v>
      </c>
      <c r="C685" s="112" t="s">
        <v>2336</v>
      </c>
      <c r="D685" s="112" t="s">
        <v>2336</v>
      </c>
      <c r="E685" s="112">
        <v>122009</v>
      </c>
      <c r="F685" s="112" t="s">
        <v>2347</v>
      </c>
      <c r="G685" s="112" t="s">
        <v>2350</v>
      </c>
      <c r="H685" s="112" t="s">
        <v>2351</v>
      </c>
      <c r="K685" s="112" t="s">
        <v>102</v>
      </c>
      <c r="L685" s="112" t="s">
        <v>102</v>
      </c>
      <c r="M685" s="112">
        <v>10</v>
      </c>
      <c r="N685" s="112" t="s">
        <v>138</v>
      </c>
      <c r="O685" s="112" t="s">
        <v>944</v>
      </c>
      <c r="P685" s="112">
        <v>1925.76</v>
      </c>
      <c r="Q685" s="112" t="s">
        <v>118</v>
      </c>
    </row>
    <row r="686" spans="1:17" hidden="1">
      <c r="A686" s="112" t="s">
        <v>2334</v>
      </c>
      <c r="B686" s="112" t="s">
        <v>2335</v>
      </c>
      <c r="C686" s="112" t="s">
        <v>2336</v>
      </c>
      <c r="D686" s="112" t="s">
        <v>2336</v>
      </c>
      <c r="E686" s="112">
        <v>3811</v>
      </c>
      <c r="F686" s="112" t="s">
        <v>2347</v>
      </c>
      <c r="G686" s="112" t="s">
        <v>2350</v>
      </c>
      <c r="H686" s="112" t="s">
        <v>2351</v>
      </c>
      <c r="K686" s="112" t="s">
        <v>102</v>
      </c>
      <c r="L686" s="112" t="s">
        <v>102</v>
      </c>
      <c r="M686" s="112">
        <v>10</v>
      </c>
      <c r="N686" s="112" t="s">
        <v>138</v>
      </c>
      <c r="O686" s="112" t="s">
        <v>944</v>
      </c>
      <c r="P686" s="112">
        <v>509.76</v>
      </c>
      <c r="Q686" s="112" t="s">
        <v>118</v>
      </c>
    </row>
    <row r="687" spans="1:17" hidden="1">
      <c r="A687" s="112" t="s">
        <v>2334</v>
      </c>
      <c r="B687" s="112" t="s">
        <v>2335</v>
      </c>
      <c r="C687" s="112" t="s">
        <v>2336</v>
      </c>
      <c r="D687" s="112" t="s">
        <v>2336</v>
      </c>
      <c r="E687" s="112">
        <v>121965</v>
      </c>
      <c r="F687" s="112" t="s">
        <v>2347</v>
      </c>
      <c r="G687" s="112" t="s">
        <v>2352</v>
      </c>
      <c r="H687" s="112" t="s">
        <v>2353</v>
      </c>
      <c r="K687" s="112" t="s">
        <v>102</v>
      </c>
      <c r="L687" s="112" t="s">
        <v>102</v>
      </c>
      <c r="M687" s="112">
        <v>6</v>
      </c>
      <c r="N687" s="112" t="s">
        <v>138</v>
      </c>
      <c r="O687" s="112" t="s">
        <v>944</v>
      </c>
      <c r="P687" s="112">
        <v>1212.1199999999999</v>
      </c>
      <c r="Q687" s="112" t="s">
        <v>118</v>
      </c>
    </row>
    <row r="688" spans="1:17" hidden="1">
      <c r="A688" s="112" t="s">
        <v>2334</v>
      </c>
      <c r="B688" s="112" t="s">
        <v>2335</v>
      </c>
      <c r="C688" s="112" t="s">
        <v>2336</v>
      </c>
      <c r="D688" s="112" t="s">
        <v>2336</v>
      </c>
      <c r="E688" s="112">
        <v>3813</v>
      </c>
      <c r="F688" s="112" t="s">
        <v>2347</v>
      </c>
      <c r="G688" s="112" t="s">
        <v>2352</v>
      </c>
      <c r="H688" s="112" t="s">
        <v>2353</v>
      </c>
      <c r="K688" s="112" t="s">
        <v>102</v>
      </c>
      <c r="L688" s="112" t="s">
        <v>102</v>
      </c>
      <c r="M688" s="112">
        <v>6</v>
      </c>
      <c r="N688" s="112" t="s">
        <v>138</v>
      </c>
      <c r="O688" s="112" t="s">
        <v>944</v>
      </c>
      <c r="P688" s="112">
        <v>425.88</v>
      </c>
      <c r="Q688" s="112" t="s">
        <v>118</v>
      </c>
    </row>
    <row r="689" spans="1:17" hidden="1">
      <c r="A689" s="112" t="s">
        <v>2334</v>
      </c>
      <c r="B689" s="112" t="s">
        <v>2335</v>
      </c>
      <c r="C689" s="112" t="s">
        <v>2336</v>
      </c>
      <c r="D689" s="112" t="s">
        <v>2336</v>
      </c>
      <c r="E689" s="112">
        <v>3815</v>
      </c>
      <c r="F689" s="112" t="s">
        <v>2347</v>
      </c>
      <c r="G689" s="112" t="s">
        <v>2354</v>
      </c>
      <c r="H689" s="112" t="s">
        <v>2355</v>
      </c>
      <c r="K689" s="112" t="s">
        <v>102</v>
      </c>
      <c r="L689" s="112" t="s">
        <v>102</v>
      </c>
      <c r="M689" s="112">
        <v>6</v>
      </c>
      <c r="N689" s="112" t="s">
        <v>138</v>
      </c>
      <c r="O689" s="112" t="s">
        <v>944</v>
      </c>
      <c r="P689" s="112">
        <v>393.12</v>
      </c>
      <c r="Q689" s="112" t="s">
        <v>118</v>
      </c>
    </row>
    <row r="690" spans="1:17" hidden="1">
      <c r="A690" s="112" t="s">
        <v>2334</v>
      </c>
      <c r="B690" s="112" t="s">
        <v>2335</v>
      </c>
      <c r="C690" s="112" t="s">
        <v>2336</v>
      </c>
      <c r="D690" s="112" t="s">
        <v>2336</v>
      </c>
      <c r="E690" s="112">
        <v>121972</v>
      </c>
      <c r="F690" s="112" t="s">
        <v>2347</v>
      </c>
      <c r="G690" s="112" t="s">
        <v>2354</v>
      </c>
      <c r="H690" s="112" t="s">
        <v>2355</v>
      </c>
      <c r="K690" s="112" t="s">
        <v>102</v>
      </c>
      <c r="L690" s="112" t="s">
        <v>102</v>
      </c>
      <c r="M690" s="112">
        <v>6</v>
      </c>
      <c r="N690" s="112" t="s">
        <v>138</v>
      </c>
      <c r="O690" s="112" t="s">
        <v>944</v>
      </c>
      <c r="P690" s="112">
        <v>1408.68</v>
      </c>
      <c r="Q690" s="112" t="s">
        <v>118</v>
      </c>
    </row>
    <row r="691" spans="1:17" hidden="1">
      <c r="A691" s="112" t="s">
        <v>2334</v>
      </c>
      <c r="B691" s="112" t="s">
        <v>2335</v>
      </c>
      <c r="C691" s="112" t="s">
        <v>2336</v>
      </c>
      <c r="D691" s="112" t="s">
        <v>2336</v>
      </c>
      <c r="E691" s="112">
        <v>3825</v>
      </c>
      <c r="F691" s="112" t="s">
        <v>2347</v>
      </c>
      <c r="G691" s="112" t="s">
        <v>2356</v>
      </c>
      <c r="H691" s="112" t="s">
        <v>2357</v>
      </c>
      <c r="K691" s="112" t="s">
        <v>102</v>
      </c>
      <c r="L691" s="112" t="s">
        <v>102</v>
      </c>
      <c r="M691" s="112">
        <v>10</v>
      </c>
      <c r="N691" s="112" t="s">
        <v>138</v>
      </c>
      <c r="O691" s="112" t="s">
        <v>944</v>
      </c>
      <c r="P691" s="112">
        <v>369.72</v>
      </c>
      <c r="Q691" s="112" t="s">
        <v>118</v>
      </c>
    </row>
    <row r="692" spans="1:17" hidden="1">
      <c r="A692" s="112" t="s">
        <v>2334</v>
      </c>
      <c r="B692" s="112" t="s">
        <v>2335</v>
      </c>
      <c r="C692" s="112" t="s">
        <v>2336</v>
      </c>
      <c r="D692" s="112" t="s">
        <v>2336</v>
      </c>
      <c r="E692" s="112">
        <v>122002</v>
      </c>
      <c r="F692" s="112" t="s">
        <v>2347</v>
      </c>
      <c r="G692" s="112" t="s">
        <v>2356</v>
      </c>
      <c r="H692" s="112" t="s">
        <v>2357</v>
      </c>
      <c r="K692" s="112" t="s">
        <v>102</v>
      </c>
      <c r="L692" s="112" t="s">
        <v>102</v>
      </c>
      <c r="M692" s="112">
        <v>10</v>
      </c>
      <c r="N692" s="112" t="s">
        <v>138</v>
      </c>
      <c r="O692" s="112" t="s">
        <v>944</v>
      </c>
      <c r="P692" s="112">
        <v>1222.92</v>
      </c>
      <c r="Q692" s="112" t="s">
        <v>118</v>
      </c>
    </row>
    <row r="693" spans="1:17" hidden="1">
      <c r="A693" s="112" t="s">
        <v>2334</v>
      </c>
      <c r="B693" s="112" t="s">
        <v>2335</v>
      </c>
      <c r="C693" s="112" t="s">
        <v>2336</v>
      </c>
      <c r="D693" s="112" t="s">
        <v>2336</v>
      </c>
      <c r="E693" s="112">
        <v>21235</v>
      </c>
      <c r="F693" s="112" t="s">
        <v>2358</v>
      </c>
      <c r="G693" s="112" t="s">
        <v>2359</v>
      </c>
      <c r="H693" s="112" t="s">
        <v>2360</v>
      </c>
      <c r="K693" s="112" t="s">
        <v>102</v>
      </c>
      <c r="L693" s="112" t="s">
        <v>102</v>
      </c>
      <c r="M693" s="112" t="s">
        <v>2361</v>
      </c>
      <c r="O693" s="112" t="s">
        <v>105</v>
      </c>
      <c r="P693" s="112">
        <v>135.36000000000001</v>
      </c>
      <c r="Q693" s="112" t="s">
        <v>118</v>
      </c>
    </row>
    <row r="694" spans="1:17" hidden="1">
      <c r="A694" s="112" t="s">
        <v>2334</v>
      </c>
      <c r="B694" s="112" t="s">
        <v>2335</v>
      </c>
      <c r="C694" s="112" t="s">
        <v>2336</v>
      </c>
      <c r="D694" s="112" t="s">
        <v>2336</v>
      </c>
      <c r="E694" s="112">
        <v>121793</v>
      </c>
      <c r="F694" s="112" t="s">
        <v>2358</v>
      </c>
      <c r="G694" s="112" t="s">
        <v>2359</v>
      </c>
      <c r="H694" s="112" t="s">
        <v>2360</v>
      </c>
      <c r="K694" s="112" t="s">
        <v>102</v>
      </c>
      <c r="L694" s="112" t="s">
        <v>102</v>
      </c>
      <c r="M694" s="112" t="s">
        <v>2361</v>
      </c>
      <c r="O694" s="112" t="s">
        <v>105</v>
      </c>
      <c r="P694" s="112">
        <v>64.86</v>
      </c>
      <c r="Q694" s="112" t="s">
        <v>118</v>
      </c>
    </row>
    <row r="695" spans="1:17" hidden="1">
      <c r="A695" s="112" t="s">
        <v>2334</v>
      </c>
      <c r="B695" s="112" t="s">
        <v>2335</v>
      </c>
      <c r="C695" s="112" t="s">
        <v>2336</v>
      </c>
      <c r="D695" s="112" t="s">
        <v>2336</v>
      </c>
      <c r="E695" s="112">
        <v>121794</v>
      </c>
      <c r="F695" s="112" t="s">
        <v>2358</v>
      </c>
      <c r="G695" s="112" t="s">
        <v>2359</v>
      </c>
      <c r="H695" s="112" t="s">
        <v>2360</v>
      </c>
      <c r="K695" s="112" t="s">
        <v>102</v>
      </c>
      <c r="L695" s="112" t="s">
        <v>102</v>
      </c>
      <c r="M695" s="112" t="s">
        <v>2361</v>
      </c>
      <c r="O695" s="112" t="s">
        <v>105</v>
      </c>
      <c r="P695" s="112">
        <v>341.22</v>
      </c>
      <c r="Q695" s="112" t="s">
        <v>118</v>
      </c>
    </row>
    <row r="696" spans="1:17" hidden="1">
      <c r="A696" s="112" t="s">
        <v>2334</v>
      </c>
      <c r="B696" s="112" t="s">
        <v>2335</v>
      </c>
      <c r="C696" s="112" t="s">
        <v>2336</v>
      </c>
      <c r="D696" s="112" t="s">
        <v>2336</v>
      </c>
      <c r="E696" s="112">
        <v>121605</v>
      </c>
      <c r="F696" s="112" t="s">
        <v>2347</v>
      </c>
      <c r="G696" s="112" t="s">
        <v>2362</v>
      </c>
      <c r="H696" s="112" t="s">
        <v>2363</v>
      </c>
      <c r="K696" s="112" t="s">
        <v>102</v>
      </c>
      <c r="L696" s="112" t="s">
        <v>102</v>
      </c>
      <c r="M696" s="112">
        <v>12</v>
      </c>
      <c r="N696" s="112" t="s">
        <v>138</v>
      </c>
      <c r="O696" s="112" t="s">
        <v>944</v>
      </c>
      <c r="P696" s="112">
        <v>1925.1</v>
      </c>
      <c r="Q696" s="112" t="s">
        <v>118</v>
      </c>
    </row>
    <row r="697" spans="1:17" hidden="1">
      <c r="A697" s="112" t="s">
        <v>2334</v>
      </c>
      <c r="B697" s="112" t="s">
        <v>2335</v>
      </c>
      <c r="C697" s="112" t="s">
        <v>2336</v>
      </c>
      <c r="D697" s="112" t="s">
        <v>2336</v>
      </c>
      <c r="E697" s="112">
        <v>30014</v>
      </c>
      <c r="F697" s="112" t="s">
        <v>2347</v>
      </c>
      <c r="G697" s="112" t="s">
        <v>2364</v>
      </c>
      <c r="H697" s="112" t="s">
        <v>2365</v>
      </c>
      <c r="K697" s="112" t="s">
        <v>102</v>
      </c>
      <c r="L697" s="112" t="s">
        <v>102</v>
      </c>
      <c r="M697" s="112">
        <v>6</v>
      </c>
      <c r="N697" s="112" t="s">
        <v>138</v>
      </c>
      <c r="O697" s="112" t="s">
        <v>944</v>
      </c>
      <c r="P697" s="112">
        <v>742.5</v>
      </c>
      <c r="Q697" s="112" t="s">
        <v>118</v>
      </c>
    </row>
    <row r="698" spans="1:17" hidden="1">
      <c r="A698" s="112" t="s">
        <v>2334</v>
      </c>
      <c r="B698" s="112" t="s">
        <v>2335</v>
      </c>
      <c r="C698" s="112" t="s">
        <v>2336</v>
      </c>
      <c r="D698" s="112" t="s">
        <v>2336</v>
      </c>
      <c r="E698" s="112">
        <v>121912</v>
      </c>
      <c r="F698" s="112" t="s">
        <v>2347</v>
      </c>
      <c r="G698" s="112" t="s">
        <v>2364</v>
      </c>
      <c r="H698" s="112" t="s">
        <v>2365</v>
      </c>
      <c r="K698" s="112" t="s">
        <v>102</v>
      </c>
      <c r="L698" s="112" t="s">
        <v>102</v>
      </c>
      <c r="M698" s="112">
        <v>6</v>
      </c>
      <c r="N698" s="112" t="s">
        <v>138</v>
      </c>
      <c r="O698" s="112" t="s">
        <v>944</v>
      </c>
      <c r="P698" s="112">
        <v>1823.25</v>
      </c>
      <c r="Q698" s="112" t="s">
        <v>118</v>
      </c>
    </row>
    <row r="699" spans="1:17" hidden="1">
      <c r="A699" s="112" t="s">
        <v>2334</v>
      </c>
      <c r="B699" s="112" t="s">
        <v>2335</v>
      </c>
      <c r="C699" s="112" t="s">
        <v>2336</v>
      </c>
      <c r="D699" s="112" t="s">
        <v>2336</v>
      </c>
      <c r="E699" s="112">
        <v>121917</v>
      </c>
      <c r="F699" s="112" t="s">
        <v>2347</v>
      </c>
      <c r="G699" s="112" t="s">
        <v>2366</v>
      </c>
      <c r="H699" s="112" t="s">
        <v>2367</v>
      </c>
      <c r="K699" s="112" t="s">
        <v>102</v>
      </c>
      <c r="L699" s="112" t="s">
        <v>102</v>
      </c>
      <c r="M699" s="112">
        <v>8</v>
      </c>
      <c r="N699" s="112" t="s">
        <v>138</v>
      </c>
      <c r="O699" s="112" t="s">
        <v>944</v>
      </c>
      <c r="P699" s="112">
        <v>2758.25</v>
      </c>
      <c r="Q699" s="112" t="s">
        <v>118</v>
      </c>
    </row>
    <row r="700" spans="1:17" hidden="1">
      <c r="A700" s="112" t="s">
        <v>2334</v>
      </c>
      <c r="B700" s="112" t="s">
        <v>2335</v>
      </c>
      <c r="C700" s="112" t="s">
        <v>2336</v>
      </c>
      <c r="D700" s="112" t="s">
        <v>2336</v>
      </c>
      <c r="E700" s="112">
        <v>30015</v>
      </c>
      <c r="F700" s="112" t="s">
        <v>2347</v>
      </c>
      <c r="G700" s="112" t="s">
        <v>2366</v>
      </c>
      <c r="H700" s="112" t="s">
        <v>2367</v>
      </c>
      <c r="K700" s="112" t="s">
        <v>102</v>
      </c>
      <c r="L700" s="112" t="s">
        <v>102</v>
      </c>
      <c r="M700" s="112">
        <v>8</v>
      </c>
      <c r="N700" s="112" t="s">
        <v>138</v>
      </c>
      <c r="O700" s="112" t="s">
        <v>944</v>
      </c>
      <c r="P700" s="112">
        <v>1100</v>
      </c>
      <c r="Q700" s="112" t="s">
        <v>118</v>
      </c>
    </row>
    <row r="701" spans="1:17" hidden="1">
      <c r="A701" s="112" t="s">
        <v>2334</v>
      </c>
      <c r="B701" s="112" t="s">
        <v>2335</v>
      </c>
      <c r="C701" s="112" t="s">
        <v>2336</v>
      </c>
      <c r="D701" s="112" t="s">
        <v>2336</v>
      </c>
      <c r="E701" s="112">
        <v>118126</v>
      </c>
      <c r="F701" s="112" t="s">
        <v>2347</v>
      </c>
      <c r="G701" s="112" t="s">
        <v>2368</v>
      </c>
      <c r="H701" s="112" t="s">
        <v>2369</v>
      </c>
      <c r="K701" s="112" t="s">
        <v>102</v>
      </c>
      <c r="L701" s="112" t="s">
        <v>102</v>
      </c>
      <c r="M701" s="112">
        <v>6</v>
      </c>
      <c r="N701" s="112" t="s">
        <v>138</v>
      </c>
      <c r="O701" s="112" t="s">
        <v>944</v>
      </c>
      <c r="P701" s="112">
        <v>1154.4000000000001</v>
      </c>
      <c r="Q701" s="112" t="s">
        <v>118</v>
      </c>
    </row>
    <row r="702" spans="1:17" hidden="1">
      <c r="A702" s="112" t="s">
        <v>2334</v>
      </c>
      <c r="B702" s="112" t="s">
        <v>2335</v>
      </c>
      <c r="C702" s="112" t="s">
        <v>2336</v>
      </c>
      <c r="D702" s="112" t="s">
        <v>2336</v>
      </c>
      <c r="E702" s="112">
        <v>70442</v>
      </c>
      <c r="F702" s="112" t="s">
        <v>2347</v>
      </c>
      <c r="G702" s="112" t="s">
        <v>2368</v>
      </c>
      <c r="H702" s="112" t="s">
        <v>2369</v>
      </c>
      <c r="K702" s="112" t="s">
        <v>102</v>
      </c>
      <c r="L702" s="112" t="s">
        <v>102</v>
      </c>
      <c r="M702" s="112">
        <v>6</v>
      </c>
      <c r="N702" s="112" t="s">
        <v>138</v>
      </c>
      <c r="O702" s="112" t="s">
        <v>944</v>
      </c>
      <c r="P702" s="112">
        <v>312</v>
      </c>
      <c r="Q702" s="112" t="s">
        <v>118</v>
      </c>
    </row>
    <row r="703" spans="1:17" hidden="1">
      <c r="A703" s="112" t="s">
        <v>2334</v>
      </c>
      <c r="B703" s="112" t="s">
        <v>2335</v>
      </c>
      <c r="C703" s="112" t="s">
        <v>2336</v>
      </c>
      <c r="D703" s="112" t="s">
        <v>2336</v>
      </c>
      <c r="E703" s="112">
        <v>70443</v>
      </c>
      <c r="F703" s="112" t="s">
        <v>2347</v>
      </c>
      <c r="G703" s="112" t="s">
        <v>2370</v>
      </c>
      <c r="H703" s="112" t="s">
        <v>2371</v>
      </c>
      <c r="K703" s="112" t="s">
        <v>102</v>
      </c>
      <c r="L703" s="112" t="s">
        <v>102</v>
      </c>
      <c r="M703" s="112">
        <v>6</v>
      </c>
      <c r="N703" s="112" t="s">
        <v>138</v>
      </c>
      <c r="O703" s="112" t="s">
        <v>944</v>
      </c>
      <c r="P703" s="112">
        <v>177.12</v>
      </c>
      <c r="Q703" s="112" t="s">
        <v>118</v>
      </c>
    </row>
    <row r="704" spans="1:17" hidden="1">
      <c r="A704" s="112" t="s">
        <v>2334</v>
      </c>
      <c r="B704" s="112" t="s">
        <v>2335</v>
      </c>
      <c r="C704" s="112" t="s">
        <v>2336</v>
      </c>
      <c r="D704" s="112" t="s">
        <v>2336</v>
      </c>
      <c r="E704" s="112">
        <v>118127</v>
      </c>
      <c r="F704" s="112" t="s">
        <v>2347</v>
      </c>
      <c r="G704" s="112" t="s">
        <v>2370</v>
      </c>
      <c r="H704" s="112" t="s">
        <v>2371</v>
      </c>
      <c r="K704" s="112" t="s">
        <v>102</v>
      </c>
      <c r="L704" s="112" t="s">
        <v>102</v>
      </c>
      <c r="M704" s="112">
        <v>6</v>
      </c>
      <c r="N704" s="112" t="s">
        <v>138</v>
      </c>
      <c r="O704" s="112" t="s">
        <v>944</v>
      </c>
      <c r="P704" s="112">
        <v>942.18</v>
      </c>
      <c r="Q704" s="112" t="s">
        <v>118</v>
      </c>
    </row>
    <row r="705" spans="1:17" hidden="1">
      <c r="A705" s="112" t="s">
        <v>2334</v>
      </c>
      <c r="B705" s="112" t="s">
        <v>2335</v>
      </c>
      <c r="C705" s="112" t="s">
        <v>2336</v>
      </c>
      <c r="D705" s="112" t="s">
        <v>2336</v>
      </c>
      <c r="E705" s="112">
        <v>70444</v>
      </c>
      <c r="F705" s="112" t="s">
        <v>2347</v>
      </c>
      <c r="G705" s="112" t="s">
        <v>2372</v>
      </c>
      <c r="H705" s="112" t="s">
        <v>2373</v>
      </c>
      <c r="K705" s="112" t="s">
        <v>102</v>
      </c>
      <c r="L705" s="112" t="s">
        <v>102</v>
      </c>
      <c r="M705" s="112">
        <v>6</v>
      </c>
      <c r="N705" s="112" t="s">
        <v>138</v>
      </c>
      <c r="O705" s="112" t="s">
        <v>944</v>
      </c>
      <c r="P705" s="112">
        <v>29.52</v>
      </c>
      <c r="Q705" s="112" t="s">
        <v>118</v>
      </c>
    </row>
    <row r="706" spans="1:17" hidden="1">
      <c r="A706" s="112" t="s">
        <v>2334</v>
      </c>
      <c r="B706" s="112" t="s">
        <v>2335</v>
      </c>
      <c r="C706" s="112" t="s">
        <v>2336</v>
      </c>
      <c r="D706" s="112" t="s">
        <v>2336</v>
      </c>
      <c r="E706" s="112">
        <v>70447</v>
      </c>
      <c r="F706" s="112" t="s">
        <v>2347</v>
      </c>
      <c r="G706" s="112" t="s">
        <v>2374</v>
      </c>
      <c r="H706" s="112" t="s">
        <v>2375</v>
      </c>
      <c r="K706" s="112" t="s">
        <v>102</v>
      </c>
      <c r="L706" s="112" t="s">
        <v>102</v>
      </c>
      <c r="M706" s="112">
        <v>6</v>
      </c>
      <c r="N706" s="112" t="s">
        <v>138</v>
      </c>
      <c r="O706" s="112" t="s">
        <v>944</v>
      </c>
      <c r="P706" s="112">
        <v>31.2</v>
      </c>
      <c r="Q706" s="112" t="s">
        <v>118</v>
      </c>
    </row>
    <row r="707" spans="1:17" hidden="1">
      <c r="A707" s="112" t="s">
        <v>2334</v>
      </c>
      <c r="B707" s="112" t="s">
        <v>2335</v>
      </c>
      <c r="C707" s="112" t="s">
        <v>2336</v>
      </c>
      <c r="D707" s="112" t="s">
        <v>2336</v>
      </c>
      <c r="E707" s="112">
        <v>118131</v>
      </c>
      <c r="F707" s="112" t="s">
        <v>2347</v>
      </c>
      <c r="G707" s="112" t="s">
        <v>2374</v>
      </c>
      <c r="H707" s="112" t="s">
        <v>2375</v>
      </c>
      <c r="K707" s="112" t="s">
        <v>102</v>
      </c>
      <c r="L707" s="112" t="s">
        <v>102</v>
      </c>
      <c r="M707" s="112">
        <v>6</v>
      </c>
      <c r="N707" s="112" t="s">
        <v>138</v>
      </c>
      <c r="O707" s="112" t="s">
        <v>944</v>
      </c>
      <c r="P707" s="112">
        <v>31.2</v>
      </c>
      <c r="Q707" s="112" t="s">
        <v>118</v>
      </c>
    </row>
    <row r="708" spans="1:17" hidden="1">
      <c r="A708" s="112" t="s">
        <v>2334</v>
      </c>
      <c r="B708" s="112" t="s">
        <v>2376</v>
      </c>
      <c r="C708" s="112" t="s">
        <v>2377</v>
      </c>
      <c r="D708" s="112" t="s">
        <v>98</v>
      </c>
      <c r="E708" s="112">
        <v>2155958</v>
      </c>
      <c r="F708" s="112" t="s">
        <v>2378</v>
      </c>
      <c r="G708" s="112" t="s">
        <v>2379</v>
      </c>
      <c r="H708" s="112" t="s">
        <v>2380</v>
      </c>
      <c r="K708" s="112" t="s">
        <v>102</v>
      </c>
      <c r="L708" s="112" t="s">
        <v>102</v>
      </c>
      <c r="M708" s="112" t="s">
        <v>2381</v>
      </c>
      <c r="O708" s="112" t="s">
        <v>105</v>
      </c>
      <c r="P708" s="112">
        <v>63.45</v>
      </c>
      <c r="Q708" s="112" t="s">
        <v>118</v>
      </c>
    </row>
    <row r="709" spans="1:17" hidden="1">
      <c r="A709" s="112" t="s">
        <v>2382</v>
      </c>
      <c r="B709" s="112" t="s">
        <v>2383</v>
      </c>
      <c r="C709" s="112" t="s">
        <v>2384</v>
      </c>
      <c r="D709" s="112" t="s">
        <v>98</v>
      </c>
      <c r="E709" s="112">
        <v>1667252</v>
      </c>
      <c r="F709" s="112" t="s">
        <v>2385</v>
      </c>
      <c r="G709" s="112" t="s">
        <v>2386</v>
      </c>
      <c r="H709" s="112" t="s">
        <v>2387</v>
      </c>
      <c r="I709" s="112" t="s">
        <v>186</v>
      </c>
      <c r="J709" s="112" t="s">
        <v>186</v>
      </c>
      <c r="K709" s="112" t="s">
        <v>102</v>
      </c>
      <c r="L709" s="112" t="s">
        <v>102</v>
      </c>
      <c r="M709" s="112" t="s">
        <v>2388</v>
      </c>
      <c r="O709" s="112" t="s">
        <v>105</v>
      </c>
      <c r="P709" s="112">
        <v>13470.14</v>
      </c>
      <c r="Q709" s="112" t="s">
        <v>118</v>
      </c>
    </row>
    <row r="710" spans="1:17" hidden="1">
      <c r="A710" s="112" t="s">
        <v>2382</v>
      </c>
      <c r="B710" s="112" t="s">
        <v>2383</v>
      </c>
      <c r="C710" s="112" t="s">
        <v>2384</v>
      </c>
      <c r="D710" s="112" t="s">
        <v>98</v>
      </c>
      <c r="E710" s="112">
        <v>1666858</v>
      </c>
      <c r="F710" s="112" t="s">
        <v>2385</v>
      </c>
      <c r="G710" s="112" t="s">
        <v>2389</v>
      </c>
      <c r="H710" s="112" t="s">
        <v>2390</v>
      </c>
      <c r="I710" s="112" t="s">
        <v>186</v>
      </c>
      <c r="J710" s="112" t="s">
        <v>186</v>
      </c>
      <c r="K710" s="112" t="s">
        <v>102</v>
      </c>
      <c r="L710" s="112" t="s">
        <v>102</v>
      </c>
      <c r="M710" s="112" t="s">
        <v>2391</v>
      </c>
      <c r="O710" s="112" t="s">
        <v>105</v>
      </c>
      <c r="P710" s="112">
        <v>387.24</v>
      </c>
      <c r="Q710" s="112" t="s">
        <v>118</v>
      </c>
    </row>
    <row r="711" spans="1:17" hidden="1">
      <c r="A711" s="112" t="s">
        <v>2382</v>
      </c>
      <c r="B711" s="112" t="s">
        <v>2383</v>
      </c>
      <c r="C711" s="112" t="s">
        <v>2384</v>
      </c>
      <c r="D711" s="112" t="s">
        <v>98</v>
      </c>
      <c r="E711" s="112">
        <v>1234509</v>
      </c>
      <c r="F711" s="112" t="s">
        <v>2385</v>
      </c>
      <c r="G711" s="112" t="s">
        <v>2392</v>
      </c>
      <c r="H711" s="112" t="s">
        <v>2393</v>
      </c>
      <c r="I711" s="112" t="s">
        <v>186</v>
      </c>
      <c r="J711" s="112" t="s">
        <v>186</v>
      </c>
      <c r="K711" s="112" t="s">
        <v>102</v>
      </c>
      <c r="L711" s="112" t="s">
        <v>102</v>
      </c>
      <c r="M711" s="112" t="s">
        <v>2394</v>
      </c>
      <c r="O711" s="112" t="s">
        <v>105</v>
      </c>
      <c r="P711" s="112">
        <v>782.17</v>
      </c>
      <c r="Q711" s="112" t="s">
        <v>118</v>
      </c>
    </row>
    <row r="712" spans="1:17" hidden="1">
      <c r="A712" s="112" t="s">
        <v>2382</v>
      </c>
      <c r="B712" s="112" t="s">
        <v>2383</v>
      </c>
      <c r="C712" s="112" t="s">
        <v>2384</v>
      </c>
      <c r="D712" s="112" t="s">
        <v>98</v>
      </c>
      <c r="E712" s="112">
        <v>6206619</v>
      </c>
      <c r="F712" s="112" t="s">
        <v>2385</v>
      </c>
      <c r="G712" s="112" t="s">
        <v>2395</v>
      </c>
      <c r="H712" s="112" t="s">
        <v>2396</v>
      </c>
      <c r="I712" s="112" t="s">
        <v>186</v>
      </c>
      <c r="J712" s="112" t="s">
        <v>186</v>
      </c>
      <c r="K712" s="112" t="s">
        <v>102</v>
      </c>
      <c r="L712" s="112" t="s">
        <v>102</v>
      </c>
      <c r="M712" s="112" t="s">
        <v>2394</v>
      </c>
      <c r="O712" s="112" t="s">
        <v>105</v>
      </c>
      <c r="P712" s="112">
        <v>792.37</v>
      </c>
      <c r="Q712" s="112" t="s">
        <v>118</v>
      </c>
    </row>
    <row r="713" spans="1:17" hidden="1">
      <c r="A713" s="112" t="s">
        <v>2382</v>
      </c>
      <c r="B713" s="112" t="s">
        <v>2383</v>
      </c>
      <c r="C713" s="112" t="s">
        <v>2384</v>
      </c>
      <c r="D713" s="112" t="s">
        <v>98</v>
      </c>
      <c r="E713" s="112">
        <v>990176</v>
      </c>
      <c r="F713" s="112" t="s">
        <v>2385</v>
      </c>
      <c r="G713" s="112" t="s">
        <v>2397</v>
      </c>
      <c r="H713" s="112" t="s">
        <v>2398</v>
      </c>
      <c r="I713" s="112" t="s">
        <v>186</v>
      </c>
      <c r="J713" s="112" t="s">
        <v>186</v>
      </c>
      <c r="K713" s="112" t="s">
        <v>102</v>
      </c>
      <c r="L713" s="112" t="s">
        <v>102</v>
      </c>
      <c r="M713" s="112" t="s">
        <v>2399</v>
      </c>
      <c r="O713" s="112" t="s">
        <v>105</v>
      </c>
      <c r="P713" s="112">
        <v>8672.4699999999993</v>
      </c>
      <c r="Q713" s="112" t="s">
        <v>118</v>
      </c>
    </row>
    <row r="714" spans="1:17" hidden="1">
      <c r="A714" s="112" t="s">
        <v>2382</v>
      </c>
      <c r="B714" s="112" t="s">
        <v>2383</v>
      </c>
      <c r="C714" s="112" t="s">
        <v>2384</v>
      </c>
      <c r="D714" s="112" t="s">
        <v>98</v>
      </c>
      <c r="E714" s="112">
        <v>2107589</v>
      </c>
      <c r="F714" s="112" t="s">
        <v>2385</v>
      </c>
      <c r="G714" s="112" t="s">
        <v>2400</v>
      </c>
      <c r="H714" s="112" t="s">
        <v>2401</v>
      </c>
      <c r="I714" s="112" t="s">
        <v>186</v>
      </c>
      <c r="J714" s="112" t="s">
        <v>186</v>
      </c>
      <c r="K714" s="112" t="s">
        <v>102</v>
      </c>
      <c r="L714" s="112" t="s">
        <v>102</v>
      </c>
      <c r="M714" s="112" t="s">
        <v>2402</v>
      </c>
      <c r="O714" s="112" t="s">
        <v>105</v>
      </c>
      <c r="P714" s="112">
        <v>313.38</v>
      </c>
      <c r="Q714" s="112" t="s">
        <v>118</v>
      </c>
    </row>
    <row r="715" spans="1:17" hidden="1">
      <c r="A715" s="112" t="s">
        <v>2382</v>
      </c>
      <c r="B715" s="112" t="s">
        <v>2383</v>
      </c>
      <c r="C715" s="112" t="s">
        <v>2384</v>
      </c>
      <c r="D715" s="112" t="s">
        <v>98</v>
      </c>
      <c r="E715" s="112">
        <v>1803170</v>
      </c>
      <c r="F715" s="112" t="s">
        <v>2385</v>
      </c>
      <c r="G715" s="112" t="s">
        <v>2403</v>
      </c>
      <c r="H715" s="112" t="s">
        <v>2404</v>
      </c>
      <c r="I715" s="112" t="s">
        <v>186</v>
      </c>
      <c r="J715" s="112" t="s">
        <v>186</v>
      </c>
      <c r="K715" s="112" t="s">
        <v>102</v>
      </c>
      <c r="L715" s="112" t="s">
        <v>102</v>
      </c>
      <c r="M715" s="112" t="s">
        <v>2402</v>
      </c>
      <c r="O715" s="112" t="s">
        <v>105</v>
      </c>
      <c r="P715" s="112">
        <v>365.61</v>
      </c>
      <c r="Q715" s="112" t="s">
        <v>118</v>
      </c>
    </row>
    <row r="716" spans="1:17" hidden="1">
      <c r="A716" s="112" t="s">
        <v>2382</v>
      </c>
      <c r="B716" s="112" t="s">
        <v>2383</v>
      </c>
      <c r="C716" s="112" t="s">
        <v>2384</v>
      </c>
      <c r="D716" s="112" t="s">
        <v>98</v>
      </c>
      <c r="E716" s="112">
        <v>1790302</v>
      </c>
      <c r="F716" s="112" t="s">
        <v>2385</v>
      </c>
      <c r="G716" s="112" t="s">
        <v>2405</v>
      </c>
      <c r="H716" s="112" t="s">
        <v>2406</v>
      </c>
      <c r="I716" s="112" t="s">
        <v>186</v>
      </c>
      <c r="J716" s="112" t="s">
        <v>186</v>
      </c>
      <c r="K716" s="112" t="s">
        <v>102</v>
      </c>
      <c r="L716" s="112" t="s">
        <v>102</v>
      </c>
      <c r="M716" s="112" t="s">
        <v>2402</v>
      </c>
      <c r="O716" s="112" t="s">
        <v>105</v>
      </c>
      <c r="P716" s="112">
        <v>313.38</v>
      </c>
      <c r="Q716" s="112" t="s">
        <v>118</v>
      </c>
    </row>
    <row r="717" spans="1:17" hidden="1">
      <c r="A717" s="112" t="s">
        <v>2382</v>
      </c>
      <c r="B717" s="112" t="s">
        <v>2383</v>
      </c>
      <c r="C717" s="112" t="s">
        <v>2384</v>
      </c>
      <c r="D717" s="112" t="s">
        <v>98</v>
      </c>
      <c r="E717" s="112">
        <v>1762293</v>
      </c>
      <c r="F717" s="112" t="s">
        <v>2385</v>
      </c>
      <c r="G717" s="112" t="s">
        <v>2407</v>
      </c>
      <c r="H717" s="112" t="s">
        <v>2408</v>
      </c>
      <c r="I717" s="112" t="s">
        <v>186</v>
      </c>
      <c r="J717" s="112" t="s">
        <v>186</v>
      </c>
      <c r="K717" s="112" t="s">
        <v>102</v>
      </c>
      <c r="L717" s="112" t="s">
        <v>102</v>
      </c>
      <c r="M717" s="112" t="s">
        <v>2402</v>
      </c>
      <c r="O717" s="112" t="s">
        <v>105</v>
      </c>
      <c r="P717" s="112">
        <v>313.38</v>
      </c>
      <c r="Q717" s="112" t="s">
        <v>118</v>
      </c>
    </row>
    <row r="718" spans="1:17" hidden="1">
      <c r="A718" s="112" t="s">
        <v>2382</v>
      </c>
      <c r="B718" s="112" t="s">
        <v>2383</v>
      </c>
      <c r="C718" s="112" t="s">
        <v>2384</v>
      </c>
      <c r="D718" s="112" t="s">
        <v>98</v>
      </c>
      <c r="E718" s="112">
        <v>2491959</v>
      </c>
      <c r="F718" s="112" t="s">
        <v>2385</v>
      </c>
      <c r="G718" s="112" t="s">
        <v>2409</v>
      </c>
      <c r="H718" s="112" t="s">
        <v>2410</v>
      </c>
      <c r="I718" s="112" t="s">
        <v>186</v>
      </c>
      <c r="J718" s="112" t="s">
        <v>186</v>
      </c>
      <c r="K718" s="112" t="s">
        <v>102</v>
      </c>
      <c r="L718" s="112" t="s">
        <v>102</v>
      </c>
      <c r="M718" s="112" t="s">
        <v>2402</v>
      </c>
      <c r="O718" s="112" t="s">
        <v>105</v>
      </c>
      <c r="P718" s="112">
        <v>434.32</v>
      </c>
      <c r="Q718" s="112" t="s">
        <v>118</v>
      </c>
    </row>
    <row r="719" spans="1:17" hidden="1">
      <c r="A719" s="112" t="s">
        <v>2382</v>
      </c>
      <c r="B719" s="112" t="s">
        <v>2383</v>
      </c>
      <c r="C719" s="112" t="s">
        <v>2384</v>
      </c>
      <c r="D719" s="112" t="s">
        <v>98</v>
      </c>
      <c r="E719" s="112">
        <v>4722054</v>
      </c>
      <c r="F719" s="112" t="s">
        <v>2385</v>
      </c>
      <c r="G719" s="112" t="s">
        <v>2411</v>
      </c>
      <c r="H719" s="112" t="s">
        <v>2412</v>
      </c>
      <c r="I719" s="112" t="s">
        <v>186</v>
      </c>
      <c r="J719" s="112" t="s">
        <v>186</v>
      </c>
      <c r="K719" s="112" t="s">
        <v>102</v>
      </c>
      <c r="L719" s="112" t="s">
        <v>102</v>
      </c>
      <c r="M719" s="112" t="s">
        <v>2402</v>
      </c>
      <c r="O719" s="112" t="s">
        <v>105</v>
      </c>
      <c r="P719" s="112">
        <v>52.23</v>
      </c>
      <c r="Q719" s="112" t="s">
        <v>118</v>
      </c>
    </row>
    <row r="720" spans="1:17" hidden="1">
      <c r="A720" s="112" t="s">
        <v>2382</v>
      </c>
      <c r="B720" s="112" t="s">
        <v>2383</v>
      </c>
      <c r="C720" s="112" t="s">
        <v>2384</v>
      </c>
      <c r="D720" s="112" t="s">
        <v>98</v>
      </c>
      <c r="E720" s="112">
        <v>3928892</v>
      </c>
      <c r="F720" s="112" t="s">
        <v>2385</v>
      </c>
      <c r="G720" s="112" t="s">
        <v>2413</v>
      </c>
      <c r="H720" s="112" t="s">
        <v>2414</v>
      </c>
      <c r="I720" s="112" t="s">
        <v>186</v>
      </c>
      <c r="J720" s="112" t="s">
        <v>186</v>
      </c>
      <c r="K720" s="112" t="s">
        <v>102</v>
      </c>
      <c r="L720" s="112" t="s">
        <v>102</v>
      </c>
      <c r="M720" s="112" t="s">
        <v>2402</v>
      </c>
      <c r="O720" s="112" t="s">
        <v>105</v>
      </c>
      <c r="P720" s="112">
        <v>419.62</v>
      </c>
      <c r="Q720" s="112" t="s">
        <v>118</v>
      </c>
    </row>
    <row r="721" spans="1:17" hidden="1">
      <c r="A721" s="112" t="s">
        <v>2382</v>
      </c>
      <c r="B721" s="112" t="s">
        <v>2383</v>
      </c>
      <c r="C721" s="112" t="s">
        <v>2384</v>
      </c>
      <c r="D721" s="112" t="s">
        <v>98</v>
      </c>
      <c r="E721" s="112">
        <v>5047299</v>
      </c>
      <c r="F721" s="112" t="s">
        <v>2385</v>
      </c>
      <c r="G721" s="112" t="s">
        <v>2415</v>
      </c>
      <c r="H721" s="112" t="s">
        <v>2416</v>
      </c>
      <c r="K721" s="112" t="s">
        <v>102</v>
      </c>
      <c r="L721" s="112" t="s">
        <v>102</v>
      </c>
      <c r="M721" s="112" t="s">
        <v>2417</v>
      </c>
      <c r="N721" s="112" t="s">
        <v>138</v>
      </c>
      <c r="O721" s="112" t="s">
        <v>105</v>
      </c>
      <c r="P721" s="112">
        <v>185.66</v>
      </c>
      <c r="Q721" s="112" t="s">
        <v>118</v>
      </c>
    </row>
    <row r="722" spans="1:17" hidden="1">
      <c r="A722" s="112" t="s">
        <v>2382</v>
      </c>
      <c r="B722" s="112" t="s">
        <v>2418</v>
      </c>
      <c r="C722" s="112" t="s">
        <v>2419</v>
      </c>
      <c r="D722" s="112" t="s">
        <v>98</v>
      </c>
      <c r="E722" s="112">
        <v>2224111</v>
      </c>
      <c r="F722" s="112" t="s">
        <v>2420</v>
      </c>
      <c r="G722" s="112" t="s">
        <v>2421</v>
      </c>
      <c r="H722" s="112" t="s">
        <v>2422</v>
      </c>
      <c r="K722" s="112" t="s">
        <v>102</v>
      </c>
      <c r="L722" s="112" t="s">
        <v>102</v>
      </c>
      <c r="M722" s="112" t="s">
        <v>2423</v>
      </c>
      <c r="O722" s="112" t="s">
        <v>105</v>
      </c>
      <c r="P722" s="112">
        <v>188.43</v>
      </c>
      <c r="Q722" s="112" t="s">
        <v>118</v>
      </c>
    </row>
    <row r="723" spans="1:17" hidden="1">
      <c r="A723" s="112" t="s">
        <v>2382</v>
      </c>
      <c r="B723" s="112" t="s">
        <v>2424</v>
      </c>
      <c r="C723" s="112" t="s">
        <v>2419</v>
      </c>
      <c r="D723" s="112" t="s">
        <v>98</v>
      </c>
      <c r="E723" s="112">
        <v>2875235</v>
      </c>
      <c r="F723" s="112" t="s">
        <v>2420</v>
      </c>
      <c r="G723" s="112" t="s">
        <v>2425</v>
      </c>
      <c r="H723" s="112" t="s">
        <v>2426</v>
      </c>
      <c r="K723" s="112" t="s">
        <v>102</v>
      </c>
      <c r="L723" s="112" t="s">
        <v>102</v>
      </c>
      <c r="M723" s="112" t="s">
        <v>2427</v>
      </c>
      <c r="O723" s="112" t="s">
        <v>105</v>
      </c>
      <c r="P723" s="112">
        <v>109.68</v>
      </c>
      <c r="Q723" s="112" t="s">
        <v>118</v>
      </c>
    </row>
    <row r="724" spans="1:17" hidden="1">
      <c r="A724" s="112" t="s">
        <v>2382</v>
      </c>
      <c r="B724" s="112" t="s">
        <v>2428</v>
      </c>
      <c r="C724" s="112" t="s">
        <v>2419</v>
      </c>
      <c r="D724" s="112" t="s">
        <v>98</v>
      </c>
      <c r="E724" s="112">
        <v>1741974</v>
      </c>
      <c r="F724" s="112" t="s">
        <v>139</v>
      </c>
      <c r="G724" s="112" t="s">
        <v>2429</v>
      </c>
      <c r="H724" s="112" t="s">
        <v>2430</v>
      </c>
      <c r="K724" s="112" t="s">
        <v>102</v>
      </c>
      <c r="L724" s="112" t="s">
        <v>102</v>
      </c>
      <c r="M724" s="112" t="s">
        <v>2431</v>
      </c>
      <c r="O724" s="112" t="s">
        <v>105</v>
      </c>
      <c r="P724" s="112">
        <v>38.130000000000003</v>
      </c>
      <c r="Q724" s="112" t="s">
        <v>118</v>
      </c>
    </row>
    <row r="725" spans="1:17" hidden="1">
      <c r="A725" s="112" t="s">
        <v>2382</v>
      </c>
      <c r="B725" s="112" t="s">
        <v>2432</v>
      </c>
      <c r="C725" s="112" t="s">
        <v>2433</v>
      </c>
      <c r="D725" s="112" t="s">
        <v>98</v>
      </c>
      <c r="E725" s="112">
        <v>5538535</v>
      </c>
      <c r="F725" s="112" t="s">
        <v>2434</v>
      </c>
      <c r="G725" s="112" t="s">
        <v>2435</v>
      </c>
      <c r="H725" s="112" t="s">
        <v>2436</v>
      </c>
      <c r="I725" s="112" t="s">
        <v>115</v>
      </c>
      <c r="J725" s="112" t="s">
        <v>116</v>
      </c>
      <c r="K725" s="112" t="s">
        <v>102</v>
      </c>
      <c r="L725" s="112" t="s">
        <v>102</v>
      </c>
      <c r="M725" s="112" t="s">
        <v>2437</v>
      </c>
      <c r="O725" s="112" t="s">
        <v>105</v>
      </c>
      <c r="P725" s="112">
        <v>20.68</v>
      </c>
      <c r="Q725" s="112" t="s">
        <v>118</v>
      </c>
    </row>
    <row r="726" spans="1:17" hidden="1">
      <c r="A726" s="112" t="s">
        <v>2382</v>
      </c>
      <c r="B726" s="112" t="s">
        <v>2438</v>
      </c>
      <c r="C726" s="112" t="s">
        <v>2433</v>
      </c>
      <c r="D726" s="112" t="s">
        <v>98</v>
      </c>
      <c r="E726" s="112">
        <v>1157787</v>
      </c>
      <c r="F726" s="112" t="s">
        <v>2434</v>
      </c>
      <c r="G726" s="112" t="s">
        <v>2439</v>
      </c>
      <c r="H726" s="112" t="s">
        <v>2440</v>
      </c>
      <c r="I726" s="112" t="s">
        <v>115</v>
      </c>
      <c r="J726" s="112" t="s">
        <v>116</v>
      </c>
      <c r="K726" s="112" t="s">
        <v>102</v>
      </c>
      <c r="L726" s="112" t="s">
        <v>102</v>
      </c>
      <c r="M726" s="112" t="s">
        <v>2441</v>
      </c>
      <c r="O726" s="112" t="s">
        <v>105</v>
      </c>
      <c r="P726" s="112">
        <v>59.95</v>
      </c>
      <c r="Q726" s="112" t="s">
        <v>118</v>
      </c>
    </row>
    <row r="727" spans="1:17" hidden="1">
      <c r="A727" s="112" t="s">
        <v>2382</v>
      </c>
      <c r="B727" s="112" t="s">
        <v>2442</v>
      </c>
      <c r="C727" s="112" t="s">
        <v>2433</v>
      </c>
      <c r="D727" s="112" t="s">
        <v>98</v>
      </c>
      <c r="E727" s="112">
        <v>1158267</v>
      </c>
      <c r="F727" s="112" t="s">
        <v>2434</v>
      </c>
      <c r="G727" s="112" t="s">
        <v>2443</v>
      </c>
      <c r="H727" s="112" t="s">
        <v>2444</v>
      </c>
      <c r="I727" s="112" t="s">
        <v>115</v>
      </c>
      <c r="J727" s="112" t="s">
        <v>116</v>
      </c>
      <c r="K727" s="112" t="s">
        <v>102</v>
      </c>
      <c r="L727" s="112" t="s">
        <v>102</v>
      </c>
      <c r="M727" s="112" t="s">
        <v>2441</v>
      </c>
      <c r="O727" s="112" t="s">
        <v>105</v>
      </c>
      <c r="P727" s="112">
        <v>11.99</v>
      </c>
      <c r="Q727" s="112" t="s">
        <v>118</v>
      </c>
    </row>
    <row r="728" spans="1:17" hidden="1">
      <c r="A728" s="112" t="s">
        <v>2382</v>
      </c>
      <c r="B728" s="112" t="s">
        <v>2438</v>
      </c>
      <c r="C728" s="112" t="s">
        <v>2433</v>
      </c>
      <c r="D728" s="112" t="s">
        <v>98</v>
      </c>
      <c r="E728" s="112">
        <v>1887431</v>
      </c>
      <c r="F728" s="112" t="s">
        <v>2434</v>
      </c>
      <c r="G728" s="112" t="s">
        <v>2445</v>
      </c>
      <c r="H728" s="112" t="s">
        <v>2446</v>
      </c>
      <c r="I728" s="112" t="s">
        <v>115</v>
      </c>
      <c r="J728" s="112" t="s">
        <v>116</v>
      </c>
      <c r="K728" s="112" t="s">
        <v>102</v>
      </c>
      <c r="L728" s="112" t="s">
        <v>102</v>
      </c>
      <c r="M728" s="112" t="s">
        <v>2441</v>
      </c>
      <c r="O728" s="112" t="s">
        <v>105</v>
      </c>
      <c r="P728" s="112">
        <v>13.43</v>
      </c>
      <c r="Q728" s="112" t="s">
        <v>118</v>
      </c>
    </row>
    <row r="729" spans="1:17" hidden="1">
      <c r="A729" s="112" t="s">
        <v>2382</v>
      </c>
      <c r="B729" s="112" t="s">
        <v>2447</v>
      </c>
      <c r="C729" s="112" t="s">
        <v>2433</v>
      </c>
      <c r="D729" s="112" t="s">
        <v>98</v>
      </c>
      <c r="E729" s="112">
        <v>3977396</v>
      </c>
      <c r="F729" s="112" t="s">
        <v>2434</v>
      </c>
      <c r="G729" s="112" t="s">
        <v>2448</v>
      </c>
      <c r="H729" s="112" t="s">
        <v>2449</v>
      </c>
      <c r="K729" s="112" t="s">
        <v>102</v>
      </c>
      <c r="L729" s="112" t="s">
        <v>102</v>
      </c>
      <c r="M729" s="112" t="s">
        <v>2450</v>
      </c>
      <c r="N729" s="112" t="s">
        <v>138</v>
      </c>
      <c r="O729" s="112" t="s">
        <v>105</v>
      </c>
      <c r="P729" s="112">
        <v>1014.8</v>
      </c>
      <c r="Q729" s="112" t="s">
        <v>118</v>
      </c>
    </row>
    <row r="730" spans="1:17" hidden="1">
      <c r="A730" s="112" t="s">
        <v>2382</v>
      </c>
      <c r="B730" s="112" t="s">
        <v>2451</v>
      </c>
      <c r="C730" s="112" t="s">
        <v>2433</v>
      </c>
      <c r="D730" s="112" t="s">
        <v>98</v>
      </c>
      <c r="E730" s="112">
        <v>3977412</v>
      </c>
      <c r="F730" s="112" t="s">
        <v>2452</v>
      </c>
      <c r="G730" s="112" t="s">
        <v>2453</v>
      </c>
      <c r="H730" s="112" t="s">
        <v>2454</v>
      </c>
      <c r="K730" s="112" t="s">
        <v>102</v>
      </c>
      <c r="L730" s="112" t="s">
        <v>102</v>
      </c>
      <c r="M730" s="112" t="s">
        <v>2455</v>
      </c>
      <c r="N730" s="112" t="s">
        <v>138</v>
      </c>
      <c r="O730" s="112" t="s">
        <v>105</v>
      </c>
      <c r="P730" s="112">
        <v>1014.8</v>
      </c>
      <c r="Q730" s="112" t="s">
        <v>118</v>
      </c>
    </row>
    <row r="731" spans="1:17" hidden="1">
      <c r="A731" s="112" t="s">
        <v>2382</v>
      </c>
      <c r="B731" s="112" t="s">
        <v>2432</v>
      </c>
      <c r="C731" s="112" t="s">
        <v>2456</v>
      </c>
      <c r="D731" s="112" t="s">
        <v>98</v>
      </c>
      <c r="E731" s="112">
        <v>223222</v>
      </c>
      <c r="F731" s="112" t="s">
        <v>2457</v>
      </c>
      <c r="G731" s="112" t="s">
        <v>2458</v>
      </c>
      <c r="H731" s="112" t="s">
        <v>2459</v>
      </c>
      <c r="K731" s="112" t="s">
        <v>102</v>
      </c>
      <c r="L731" s="112" t="s">
        <v>102</v>
      </c>
      <c r="M731" s="112" t="s">
        <v>2460</v>
      </c>
      <c r="O731" s="112" t="s">
        <v>105</v>
      </c>
      <c r="P731" s="112">
        <v>49.87</v>
      </c>
      <c r="Q731" s="112" t="s">
        <v>118</v>
      </c>
    </row>
    <row r="732" spans="1:17" hidden="1">
      <c r="A732" s="112" t="s">
        <v>2382</v>
      </c>
      <c r="B732" s="112" t="s">
        <v>2432</v>
      </c>
      <c r="C732" s="112" t="s">
        <v>2456</v>
      </c>
      <c r="D732" s="112" t="s">
        <v>98</v>
      </c>
      <c r="E732" s="112">
        <v>5240314</v>
      </c>
      <c r="F732" s="112" t="s">
        <v>2461</v>
      </c>
      <c r="G732" s="112" t="s">
        <v>2462</v>
      </c>
      <c r="H732" s="112" t="s">
        <v>2463</v>
      </c>
      <c r="K732" s="112" t="s">
        <v>102</v>
      </c>
      <c r="L732" s="112" t="s">
        <v>102</v>
      </c>
      <c r="M732" s="112" t="s">
        <v>2464</v>
      </c>
      <c r="O732" s="112" t="s">
        <v>105</v>
      </c>
      <c r="P732" s="112">
        <v>53.02</v>
      </c>
      <c r="Q732" s="112" t="s">
        <v>118</v>
      </c>
    </row>
    <row r="733" spans="1:17" hidden="1">
      <c r="A733" s="112" t="s">
        <v>2382</v>
      </c>
      <c r="B733" s="112" t="s">
        <v>2432</v>
      </c>
      <c r="C733" s="112" t="s">
        <v>2456</v>
      </c>
      <c r="D733" s="112" t="s">
        <v>98</v>
      </c>
      <c r="E733" s="112">
        <v>7353899</v>
      </c>
      <c r="F733" s="112" t="s">
        <v>2461</v>
      </c>
      <c r="G733" s="112" t="s">
        <v>2465</v>
      </c>
      <c r="H733" s="112" t="s">
        <v>2466</v>
      </c>
      <c r="K733" s="112" t="s">
        <v>102</v>
      </c>
      <c r="L733" s="112" t="s">
        <v>102</v>
      </c>
      <c r="M733" s="112" t="s">
        <v>2467</v>
      </c>
      <c r="O733" s="112" t="s">
        <v>105</v>
      </c>
      <c r="P733" s="112">
        <v>43.04</v>
      </c>
      <c r="Q733" s="112" t="s">
        <v>118</v>
      </c>
    </row>
    <row r="734" spans="1:17" hidden="1">
      <c r="A734" s="112" t="s">
        <v>2382</v>
      </c>
      <c r="B734" s="112" t="s">
        <v>2432</v>
      </c>
      <c r="C734" s="112" t="s">
        <v>2456</v>
      </c>
      <c r="D734" s="112" t="s">
        <v>98</v>
      </c>
      <c r="E734" s="112">
        <v>585509</v>
      </c>
      <c r="F734" s="112" t="s">
        <v>2461</v>
      </c>
      <c r="G734" s="112" t="s">
        <v>2468</v>
      </c>
      <c r="H734" s="112" t="s">
        <v>2469</v>
      </c>
      <c r="K734" s="112" t="s">
        <v>102</v>
      </c>
      <c r="L734" s="112" t="s">
        <v>102</v>
      </c>
      <c r="M734" s="112" t="s">
        <v>2470</v>
      </c>
      <c r="O734" s="112" t="s">
        <v>105</v>
      </c>
      <c r="P734" s="112">
        <v>40.81</v>
      </c>
      <c r="Q734" s="112" t="s">
        <v>118</v>
      </c>
    </row>
    <row r="735" spans="1:17" hidden="1">
      <c r="A735" s="112" t="s">
        <v>2382</v>
      </c>
      <c r="B735" s="112" t="s">
        <v>2432</v>
      </c>
      <c r="C735" s="112" t="s">
        <v>2456</v>
      </c>
      <c r="D735" s="112" t="s">
        <v>98</v>
      </c>
      <c r="E735" s="112">
        <v>339598</v>
      </c>
      <c r="F735" s="112" t="s">
        <v>2461</v>
      </c>
      <c r="G735" s="112" t="s">
        <v>2471</v>
      </c>
      <c r="H735" s="112" t="s">
        <v>2472</v>
      </c>
      <c r="K735" s="112" t="s">
        <v>102</v>
      </c>
      <c r="L735" s="112" t="s">
        <v>102</v>
      </c>
      <c r="M735" s="112" t="s">
        <v>2473</v>
      </c>
      <c r="O735" s="112" t="s">
        <v>105</v>
      </c>
      <c r="P735" s="112">
        <v>433.35</v>
      </c>
      <c r="Q735" s="112" t="s">
        <v>118</v>
      </c>
    </row>
    <row r="736" spans="1:17" hidden="1">
      <c r="A736" s="112" t="s">
        <v>2382</v>
      </c>
      <c r="B736" s="112" t="s">
        <v>2474</v>
      </c>
      <c r="C736" s="112" t="s">
        <v>2475</v>
      </c>
      <c r="D736" s="112" t="s">
        <v>98</v>
      </c>
      <c r="E736" s="112">
        <v>9204710</v>
      </c>
      <c r="F736" s="112" t="s">
        <v>2476</v>
      </c>
      <c r="G736" s="112" t="s">
        <v>2477</v>
      </c>
      <c r="H736" s="112" t="s">
        <v>2478</v>
      </c>
      <c r="K736" s="112" t="s">
        <v>102</v>
      </c>
      <c r="L736" s="112" t="s">
        <v>102</v>
      </c>
      <c r="M736" s="112" t="s">
        <v>2479</v>
      </c>
      <c r="O736" s="112" t="s">
        <v>105</v>
      </c>
      <c r="P736" s="112">
        <v>110.24</v>
      </c>
      <c r="Q736" s="112" t="s">
        <v>118</v>
      </c>
    </row>
    <row r="737" spans="1:17" hidden="1">
      <c r="A737" s="112" t="s">
        <v>2382</v>
      </c>
      <c r="B737" s="112" t="s">
        <v>2474</v>
      </c>
      <c r="C737" s="112" t="s">
        <v>2475</v>
      </c>
      <c r="D737" s="112" t="s">
        <v>98</v>
      </c>
      <c r="E737" s="112">
        <v>5897380</v>
      </c>
      <c r="F737" s="112" t="s">
        <v>2476</v>
      </c>
      <c r="G737" s="112" t="s">
        <v>2480</v>
      </c>
      <c r="H737" s="112" t="s">
        <v>2481</v>
      </c>
      <c r="K737" s="112" t="s">
        <v>102</v>
      </c>
      <c r="L737" s="112" t="s">
        <v>102</v>
      </c>
      <c r="M737" s="112" t="s">
        <v>2482</v>
      </c>
      <c r="O737" s="112" t="s">
        <v>105</v>
      </c>
      <c r="P737" s="112">
        <v>50.96</v>
      </c>
      <c r="Q737" s="112" t="s">
        <v>118</v>
      </c>
    </row>
    <row r="738" spans="1:17" hidden="1">
      <c r="A738" s="112" t="s">
        <v>2382</v>
      </c>
      <c r="B738" s="112" t="s">
        <v>2483</v>
      </c>
      <c r="C738" s="112" t="s">
        <v>2484</v>
      </c>
      <c r="D738" s="112" t="s">
        <v>98</v>
      </c>
      <c r="E738" s="112">
        <v>8653331</v>
      </c>
      <c r="F738" s="112" t="s">
        <v>2485</v>
      </c>
      <c r="G738" s="112" t="s">
        <v>2486</v>
      </c>
      <c r="H738" s="112" t="s">
        <v>2487</v>
      </c>
      <c r="K738" s="112" t="s">
        <v>102</v>
      </c>
      <c r="L738" s="112" t="s">
        <v>102</v>
      </c>
      <c r="M738" s="112" t="s">
        <v>2488</v>
      </c>
      <c r="O738" s="112" t="s">
        <v>105</v>
      </c>
      <c r="P738" s="112">
        <v>72.959999999999994</v>
      </c>
      <c r="Q738" s="112" t="s">
        <v>118</v>
      </c>
    </row>
    <row r="739" spans="1:17" hidden="1">
      <c r="A739" s="112" t="s">
        <v>2382</v>
      </c>
      <c r="B739" s="112" t="s">
        <v>2432</v>
      </c>
      <c r="C739" s="112" t="s">
        <v>2489</v>
      </c>
      <c r="D739" s="112" t="s">
        <v>98</v>
      </c>
      <c r="E739" s="112">
        <v>7894563</v>
      </c>
      <c r="F739" s="112" t="s">
        <v>2490</v>
      </c>
      <c r="G739" s="112" t="s">
        <v>2491</v>
      </c>
      <c r="H739" s="112" t="s">
        <v>2492</v>
      </c>
      <c r="K739" s="112" t="s">
        <v>102</v>
      </c>
      <c r="L739" s="112" t="s">
        <v>102</v>
      </c>
      <c r="M739" s="112" t="s">
        <v>2493</v>
      </c>
      <c r="O739" s="112" t="s">
        <v>105</v>
      </c>
      <c r="P739" s="112">
        <v>81.42</v>
      </c>
      <c r="Q739" s="112" t="s">
        <v>118</v>
      </c>
    </row>
    <row r="740" spans="1:17" hidden="1">
      <c r="A740" s="112" t="s">
        <v>2382</v>
      </c>
      <c r="B740" s="112" t="s">
        <v>2494</v>
      </c>
      <c r="C740" s="112" t="s">
        <v>2495</v>
      </c>
      <c r="D740" s="112" t="s">
        <v>98</v>
      </c>
      <c r="E740" s="112">
        <v>4781425</v>
      </c>
      <c r="F740" s="112" t="s">
        <v>2495</v>
      </c>
      <c r="G740" s="112" t="s">
        <v>2496</v>
      </c>
      <c r="H740" s="112" t="s">
        <v>2497</v>
      </c>
      <c r="K740" s="112" t="s">
        <v>102</v>
      </c>
      <c r="L740" s="112" t="s">
        <v>102</v>
      </c>
      <c r="M740" s="112" t="s">
        <v>2498</v>
      </c>
      <c r="N740" s="112" t="s">
        <v>138</v>
      </c>
      <c r="O740" s="112" t="s">
        <v>105</v>
      </c>
      <c r="P740" s="112">
        <v>10637.44</v>
      </c>
      <c r="Q740" s="112" t="s">
        <v>118</v>
      </c>
    </row>
    <row r="741" spans="1:17" hidden="1">
      <c r="A741" s="112" t="s">
        <v>2382</v>
      </c>
      <c r="B741" s="112" t="s">
        <v>2499</v>
      </c>
      <c r="C741" s="112" t="s">
        <v>2495</v>
      </c>
      <c r="D741" s="112" t="s">
        <v>98</v>
      </c>
      <c r="E741" s="112">
        <v>1952628</v>
      </c>
      <c r="F741" s="112" t="s">
        <v>2495</v>
      </c>
      <c r="G741" s="112" t="s">
        <v>2500</v>
      </c>
      <c r="H741" s="112" t="s">
        <v>2501</v>
      </c>
      <c r="K741" s="112" t="s">
        <v>102</v>
      </c>
      <c r="L741" s="112" t="s">
        <v>102</v>
      </c>
      <c r="M741" s="112" t="s">
        <v>2502</v>
      </c>
      <c r="O741" s="112" t="s">
        <v>105</v>
      </c>
      <c r="P741" s="112">
        <v>49.09</v>
      </c>
      <c r="Q741" s="112" t="s">
        <v>118</v>
      </c>
    </row>
    <row r="742" spans="1:17" hidden="1">
      <c r="A742" s="112" t="s">
        <v>2382</v>
      </c>
      <c r="B742" s="112" t="s">
        <v>2499</v>
      </c>
      <c r="C742" s="112" t="s">
        <v>2495</v>
      </c>
      <c r="D742" s="112" t="s">
        <v>98</v>
      </c>
      <c r="E742" s="112">
        <v>1952656</v>
      </c>
      <c r="F742" s="112" t="s">
        <v>2495</v>
      </c>
      <c r="G742" s="112" t="s">
        <v>2503</v>
      </c>
      <c r="H742" s="112" t="s">
        <v>2504</v>
      </c>
      <c r="K742" s="112" t="s">
        <v>102</v>
      </c>
      <c r="L742" s="112" t="s">
        <v>102</v>
      </c>
      <c r="M742" s="112" t="s">
        <v>2502</v>
      </c>
      <c r="O742" s="112" t="s">
        <v>105</v>
      </c>
      <c r="P742" s="112">
        <v>1570.88</v>
      </c>
      <c r="Q742" s="112" t="s">
        <v>118</v>
      </c>
    </row>
    <row r="743" spans="1:17" hidden="1">
      <c r="A743" s="112" t="s">
        <v>2382</v>
      </c>
      <c r="B743" s="112" t="s">
        <v>2499</v>
      </c>
      <c r="C743" s="112" t="s">
        <v>2495</v>
      </c>
      <c r="D743" s="112" t="s">
        <v>98</v>
      </c>
      <c r="E743" s="112">
        <v>1952633</v>
      </c>
      <c r="F743" s="112" t="s">
        <v>2495</v>
      </c>
      <c r="G743" s="112" t="s">
        <v>2505</v>
      </c>
      <c r="H743" s="112" t="s">
        <v>2506</v>
      </c>
      <c r="K743" s="112" t="s">
        <v>102</v>
      </c>
      <c r="L743" s="112" t="s">
        <v>102</v>
      </c>
      <c r="M743" s="112" t="s">
        <v>2502</v>
      </c>
      <c r="O743" s="112" t="s">
        <v>105</v>
      </c>
      <c r="P743" s="112">
        <v>49.09</v>
      </c>
      <c r="Q743" s="112" t="s">
        <v>118</v>
      </c>
    </row>
    <row r="744" spans="1:17" hidden="1">
      <c r="A744" s="112" t="s">
        <v>2382</v>
      </c>
      <c r="B744" s="112" t="s">
        <v>2499</v>
      </c>
      <c r="C744" s="112" t="s">
        <v>2495</v>
      </c>
      <c r="D744" s="112" t="s">
        <v>98</v>
      </c>
      <c r="E744" s="112">
        <v>1952603</v>
      </c>
      <c r="F744" s="112" t="s">
        <v>2495</v>
      </c>
      <c r="G744" s="112" t="s">
        <v>2507</v>
      </c>
      <c r="H744" s="112" t="s">
        <v>2508</v>
      </c>
      <c r="K744" s="112" t="s">
        <v>102</v>
      </c>
      <c r="L744" s="112" t="s">
        <v>102</v>
      </c>
      <c r="M744" s="112" t="s">
        <v>2502</v>
      </c>
      <c r="O744" s="112" t="s">
        <v>105</v>
      </c>
      <c r="P744" s="112">
        <v>441.81</v>
      </c>
      <c r="Q744" s="112" t="s">
        <v>118</v>
      </c>
    </row>
    <row r="745" spans="1:17" hidden="1">
      <c r="A745" s="112" t="s">
        <v>2382</v>
      </c>
      <c r="B745" s="112" t="s">
        <v>2499</v>
      </c>
      <c r="C745" s="112" t="s">
        <v>2495</v>
      </c>
      <c r="D745" s="112" t="s">
        <v>98</v>
      </c>
      <c r="E745" s="112">
        <v>2800652</v>
      </c>
      <c r="F745" s="112" t="s">
        <v>2495</v>
      </c>
      <c r="G745" s="112" t="s">
        <v>2509</v>
      </c>
      <c r="H745" s="112" t="s">
        <v>2510</v>
      </c>
      <c r="K745" s="112" t="s">
        <v>102</v>
      </c>
      <c r="L745" s="112" t="s">
        <v>102</v>
      </c>
      <c r="M745" s="112" t="s">
        <v>2511</v>
      </c>
      <c r="O745" s="112" t="s">
        <v>105</v>
      </c>
      <c r="P745" s="112">
        <v>746.64</v>
      </c>
      <c r="Q745" s="112" t="s">
        <v>118</v>
      </c>
    </row>
    <row r="746" spans="1:17" hidden="1">
      <c r="A746" s="112" t="s">
        <v>2382</v>
      </c>
      <c r="B746" s="112" t="s">
        <v>2494</v>
      </c>
      <c r="C746" s="112" t="s">
        <v>2495</v>
      </c>
      <c r="D746" s="112" t="s">
        <v>98</v>
      </c>
      <c r="E746" s="112">
        <v>2800676</v>
      </c>
      <c r="F746" s="112" t="s">
        <v>2495</v>
      </c>
      <c r="G746" s="112" t="s">
        <v>2512</v>
      </c>
      <c r="H746" s="112" t="s">
        <v>2513</v>
      </c>
      <c r="K746" s="112" t="s">
        <v>102</v>
      </c>
      <c r="L746" s="112" t="s">
        <v>102</v>
      </c>
      <c r="M746" s="112" t="s">
        <v>2514</v>
      </c>
      <c r="O746" s="112" t="s">
        <v>105</v>
      </c>
      <c r="P746" s="112">
        <v>771.98</v>
      </c>
      <c r="Q746" s="112" t="s">
        <v>118</v>
      </c>
    </row>
    <row r="747" spans="1:17" hidden="1">
      <c r="A747" s="112" t="s">
        <v>2382</v>
      </c>
      <c r="B747" s="112" t="s">
        <v>2418</v>
      </c>
      <c r="C747" s="112" t="s">
        <v>2495</v>
      </c>
      <c r="D747" s="112" t="s">
        <v>98</v>
      </c>
      <c r="E747" s="112">
        <v>2857361</v>
      </c>
      <c r="F747" s="112" t="s">
        <v>2495</v>
      </c>
      <c r="G747" s="112" t="s">
        <v>2515</v>
      </c>
      <c r="H747" s="112" t="s">
        <v>2516</v>
      </c>
      <c r="K747" s="112" t="s">
        <v>102</v>
      </c>
      <c r="L747" s="112" t="s">
        <v>102</v>
      </c>
      <c r="M747" s="112" t="s">
        <v>2517</v>
      </c>
      <c r="O747" s="112" t="s">
        <v>105</v>
      </c>
      <c r="P747" s="112">
        <v>93.69</v>
      </c>
      <c r="Q747" s="112" t="s">
        <v>118</v>
      </c>
    </row>
    <row r="748" spans="1:17" hidden="1">
      <c r="A748" s="112" t="s">
        <v>2382</v>
      </c>
      <c r="B748" s="112" t="s">
        <v>2494</v>
      </c>
      <c r="C748" s="112" t="s">
        <v>2495</v>
      </c>
      <c r="D748" s="112" t="s">
        <v>98</v>
      </c>
      <c r="E748" s="112">
        <v>2759104</v>
      </c>
      <c r="F748" s="112" t="s">
        <v>2495</v>
      </c>
      <c r="G748" s="112" t="s">
        <v>2518</v>
      </c>
      <c r="H748" s="112" t="s">
        <v>2519</v>
      </c>
      <c r="K748" s="112" t="s">
        <v>102</v>
      </c>
      <c r="L748" s="112" t="s">
        <v>102</v>
      </c>
      <c r="M748" s="112" t="s">
        <v>2520</v>
      </c>
      <c r="O748" s="112" t="s">
        <v>105</v>
      </c>
      <c r="P748" s="112">
        <v>8336.14</v>
      </c>
      <c r="Q748" s="112" t="s">
        <v>118</v>
      </c>
    </row>
    <row r="749" spans="1:17" hidden="1">
      <c r="A749" s="112" t="s">
        <v>2382</v>
      </c>
      <c r="B749" s="112" t="s">
        <v>2432</v>
      </c>
      <c r="C749" s="112" t="s">
        <v>2495</v>
      </c>
      <c r="D749" s="112" t="s">
        <v>98</v>
      </c>
      <c r="E749" s="112">
        <v>3267734</v>
      </c>
      <c r="F749" s="112" t="s">
        <v>2495</v>
      </c>
      <c r="G749" s="112" t="s">
        <v>2521</v>
      </c>
      <c r="H749" s="112" t="s">
        <v>2522</v>
      </c>
      <c r="K749" s="112" t="s">
        <v>102</v>
      </c>
      <c r="L749" s="112" t="s">
        <v>102</v>
      </c>
      <c r="M749" s="112" t="s">
        <v>2523</v>
      </c>
      <c r="N749" s="112" t="s">
        <v>138</v>
      </c>
      <c r="O749" s="112" t="s">
        <v>105</v>
      </c>
      <c r="P749" s="112">
        <v>25.01</v>
      </c>
      <c r="Q749" s="112" t="s">
        <v>118</v>
      </c>
    </row>
    <row r="750" spans="1:17" hidden="1">
      <c r="A750" s="112" t="s">
        <v>2382</v>
      </c>
      <c r="B750" s="112" t="s">
        <v>2474</v>
      </c>
      <c r="C750" s="112" t="s">
        <v>2495</v>
      </c>
      <c r="D750" s="112" t="s">
        <v>98</v>
      </c>
      <c r="E750" s="112">
        <v>5458013</v>
      </c>
      <c r="F750" s="112" t="s">
        <v>2495</v>
      </c>
      <c r="G750" s="112" t="s">
        <v>2524</v>
      </c>
      <c r="H750" s="112" t="s">
        <v>2525</v>
      </c>
      <c r="K750" s="112" t="s">
        <v>102</v>
      </c>
      <c r="L750" s="112" t="s">
        <v>102</v>
      </c>
      <c r="M750" s="112" t="s">
        <v>2526</v>
      </c>
      <c r="O750" s="112" t="s">
        <v>105</v>
      </c>
      <c r="P750" s="112">
        <v>494.3</v>
      </c>
      <c r="Q750" s="112" t="s">
        <v>118</v>
      </c>
    </row>
    <row r="751" spans="1:17" hidden="1">
      <c r="A751" s="112" t="s">
        <v>2382</v>
      </c>
      <c r="B751" s="112" t="s">
        <v>2438</v>
      </c>
      <c r="C751" s="112" t="s">
        <v>2336</v>
      </c>
      <c r="D751" s="112" t="s">
        <v>98</v>
      </c>
      <c r="E751" s="112">
        <v>5620836</v>
      </c>
      <c r="F751" s="112" t="s">
        <v>2313</v>
      </c>
      <c r="G751" s="112" t="s">
        <v>2527</v>
      </c>
      <c r="H751" s="112" t="s">
        <v>2528</v>
      </c>
      <c r="I751" s="112" t="s">
        <v>131</v>
      </c>
      <c r="J751" s="112" t="s">
        <v>285</v>
      </c>
      <c r="K751" s="112" t="s">
        <v>102</v>
      </c>
      <c r="L751" s="112" t="s">
        <v>102</v>
      </c>
      <c r="M751" s="112" t="s">
        <v>2529</v>
      </c>
      <c r="O751" s="112" t="s">
        <v>105</v>
      </c>
      <c r="P751" s="112">
        <v>1899.36</v>
      </c>
      <c r="Q751" s="112" t="s">
        <v>118</v>
      </c>
    </row>
    <row r="752" spans="1:17" hidden="1">
      <c r="A752" s="112" t="s">
        <v>2382</v>
      </c>
      <c r="B752" s="112" t="s">
        <v>2432</v>
      </c>
      <c r="C752" s="112" t="s">
        <v>2336</v>
      </c>
      <c r="D752" s="112" t="s">
        <v>98</v>
      </c>
      <c r="E752" s="112">
        <v>642900</v>
      </c>
      <c r="F752" s="112" t="s">
        <v>2313</v>
      </c>
      <c r="G752" s="112" t="s">
        <v>2530</v>
      </c>
      <c r="H752" s="112" t="s">
        <v>2531</v>
      </c>
      <c r="I752" s="112" t="s">
        <v>131</v>
      </c>
      <c r="J752" s="112" t="s">
        <v>285</v>
      </c>
      <c r="K752" s="112" t="s">
        <v>102</v>
      </c>
      <c r="L752" s="112" t="s">
        <v>102</v>
      </c>
      <c r="M752" s="112" t="s">
        <v>2532</v>
      </c>
      <c r="O752" s="112" t="s">
        <v>105</v>
      </c>
      <c r="P752" s="112">
        <v>101.2</v>
      </c>
      <c r="Q752" s="112" t="s">
        <v>118</v>
      </c>
    </row>
    <row r="753" spans="1:17" hidden="1">
      <c r="A753" s="112" t="s">
        <v>2382</v>
      </c>
      <c r="B753" s="112" t="s">
        <v>2438</v>
      </c>
      <c r="C753" s="112" t="s">
        <v>2336</v>
      </c>
      <c r="D753" s="112" t="s">
        <v>98</v>
      </c>
      <c r="E753" s="112">
        <v>4750380</v>
      </c>
      <c r="F753" s="112" t="s">
        <v>2533</v>
      </c>
      <c r="G753" s="112" t="s">
        <v>2534</v>
      </c>
      <c r="H753" s="112" t="s">
        <v>2535</v>
      </c>
      <c r="I753" s="112" t="s">
        <v>131</v>
      </c>
      <c r="J753" s="112" t="s">
        <v>285</v>
      </c>
      <c r="K753" s="112" t="s">
        <v>102</v>
      </c>
      <c r="L753" s="112" t="s">
        <v>102</v>
      </c>
      <c r="M753" s="112" t="s">
        <v>2536</v>
      </c>
      <c r="O753" s="112" t="s">
        <v>105</v>
      </c>
      <c r="P753" s="112">
        <v>487.76</v>
      </c>
      <c r="Q753" s="112" t="s">
        <v>118</v>
      </c>
    </row>
    <row r="754" spans="1:17" hidden="1">
      <c r="A754" s="112" t="s">
        <v>2382</v>
      </c>
      <c r="B754" s="112" t="s">
        <v>2432</v>
      </c>
      <c r="C754" s="112" t="s">
        <v>2336</v>
      </c>
      <c r="D754" s="112" t="s">
        <v>2336</v>
      </c>
      <c r="E754" s="112">
        <v>121986</v>
      </c>
      <c r="F754" s="112" t="s">
        <v>2537</v>
      </c>
      <c r="G754" s="112" t="s">
        <v>2538</v>
      </c>
      <c r="H754" s="112" t="s">
        <v>2539</v>
      </c>
      <c r="I754" s="112" t="s">
        <v>131</v>
      </c>
      <c r="J754" s="112" t="s">
        <v>115</v>
      </c>
      <c r="K754" s="112" t="s">
        <v>102</v>
      </c>
      <c r="L754" s="112" t="s">
        <v>102</v>
      </c>
      <c r="M754" s="112" t="s">
        <v>2540</v>
      </c>
      <c r="N754" s="112" t="s">
        <v>2541</v>
      </c>
      <c r="O754" s="112" t="s">
        <v>105</v>
      </c>
      <c r="P754" s="112">
        <v>473.2</v>
      </c>
      <c r="Q754" s="112" t="s">
        <v>118</v>
      </c>
    </row>
    <row r="755" spans="1:17" hidden="1">
      <c r="A755" s="112" t="s">
        <v>2382</v>
      </c>
      <c r="B755" s="112" t="s">
        <v>2432</v>
      </c>
      <c r="C755" s="112" t="s">
        <v>2336</v>
      </c>
      <c r="D755" s="112" t="s">
        <v>2336</v>
      </c>
      <c r="E755" s="112">
        <v>72234</v>
      </c>
      <c r="F755" s="112" t="s">
        <v>2537</v>
      </c>
      <c r="G755" s="112" t="s">
        <v>2538</v>
      </c>
      <c r="H755" s="112" t="s">
        <v>2539</v>
      </c>
      <c r="I755" s="112" t="s">
        <v>131</v>
      </c>
      <c r="J755" s="112" t="s">
        <v>115</v>
      </c>
      <c r="K755" s="112" t="s">
        <v>102</v>
      </c>
      <c r="L755" s="112" t="s">
        <v>102</v>
      </c>
      <c r="M755" s="112" t="s">
        <v>2540</v>
      </c>
      <c r="N755" s="112" t="s">
        <v>2541</v>
      </c>
      <c r="O755" s="112" t="s">
        <v>105</v>
      </c>
      <c r="P755" s="112">
        <v>145.6</v>
      </c>
      <c r="Q755" s="112" t="s">
        <v>118</v>
      </c>
    </row>
    <row r="756" spans="1:17" hidden="1">
      <c r="A756" s="112" t="s">
        <v>2382</v>
      </c>
      <c r="B756" s="112" t="s">
        <v>2438</v>
      </c>
      <c r="C756" s="112" t="s">
        <v>2336</v>
      </c>
      <c r="D756" s="112" t="s">
        <v>98</v>
      </c>
      <c r="E756" s="112">
        <v>4330650</v>
      </c>
      <c r="F756" s="112" t="s">
        <v>2313</v>
      </c>
      <c r="G756" s="112" t="s">
        <v>2542</v>
      </c>
      <c r="H756" s="112" t="s">
        <v>2543</v>
      </c>
      <c r="I756" s="112" t="s">
        <v>131</v>
      </c>
      <c r="J756" s="112" t="s">
        <v>115</v>
      </c>
      <c r="K756" s="112" t="s">
        <v>102</v>
      </c>
      <c r="L756" s="112" t="s">
        <v>102</v>
      </c>
      <c r="M756" s="112" t="s">
        <v>2529</v>
      </c>
      <c r="N756" s="112" t="s">
        <v>2544</v>
      </c>
      <c r="O756" s="112" t="s">
        <v>105</v>
      </c>
      <c r="P756" s="112">
        <v>222.93</v>
      </c>
      <c r="Q756" s="112" t="s">
        <v>118</v>
      </c>
    </row>
    <row r="757" spans="1:17" hidden="1">
      <c r="A757" s="112" t="s">
        <v>2382</v>
      </c>
      <c r="B757" s="112" t="s">
        <v>2438</v>
      </c>
      <c r="C757" s="112" t="s">
        <v>2336</v>
      </c>
      <c r="D757" s="112" t="s">
        <v>98</v>
      </c>
      <c r="E757" s="112">
        <v>4330940</v>
      </c>
      <c r="F757" s="112" t="s">
        <v>2313</v>
      </c>
      <c r="G757" s="112" t="s">
        <v>2545</v>
      </c>
      <c r="H757" s="112" t="s">
        <v>2546</v>
      </c>
      <c r="I757" s="112" t="s">
        <v>131</v>
      </c>
      <c r="J757" s="112" t="s">
        <v>115</v>
      </c>
      <c r="K757" s="112" t="s">
        <v>102</v>
      </c>
      <c r="L757" s="112" t="s">
        <v>102</v>
      </c>
      <c r="M757" s="112" t="s">
        <v>2529</v>
      </c>
      <c r="N757" s="112" t="s">
        <v>2544</v>
      </c>
      <c r="O757" s="112" t="s">
        <v>105</v>
      </c>
      <c r="P757" s="112">
        <v>26.34</v>
      </c>
      <c r="Q757" s="112" t="s">
        <v>118</v>
      </c>
    </row>
    <row r="758" spans="1:17" hidden="1">
      <c r="A758" s="112" t="s">
        <v>2382</v>
      </c>
      <c r="B758" s="112" t="s">
        <v>2432</v>
      </c>
      <c r="C758" s="112" t="s">
        <v>2336</v>
      </c>
      <c r="D758" s="112" t="s">
        <v>98</v>
      </c>
      <c r="E758" s="112">
        <v>642835</v>
      </c>
      <c r="F758" s="112" t="s">
        <v>2313</v>
      </c>
      <c r="G758" s="112" t="s">
        <v>2547</v>
      </c>
      <c r="H758" s="112" t="s">
        <v>2548</v>
      </c>
      <c r="I758" s="112" t="s">
        <v>131</v>
      </c>
      <c r="J758" s="112" t="s">
        <v>115</v>
      </c>
      <c r="K758" s="112" t="s">
        <v>102</v>
      </c>
      <c r="L758" s="112" t="s">
        <v>102</v>
      </c>
      <c r="M758" s="112" t="s">
        <v>2549</v>
      </c>
      <c r="N758" s="112" t="s">
        <v>2544</v>
      </c>
      <c r="O758" s="112" t="s">
        <v>105</v>
      </c>
      <c r="P758" s="112">
        <v>101.79</v>
      </c>
      <c r="Q758" s="112" t="s">
        <v>118</v>
      </c>
    </row>
    <row r="759" spans="1:17" hidden="1">
      <c r="A759" s="112" t="s">
        <v>2382</v>
      </c>
      <c r="B759" s="112" t="s">
        <v>2432</v>
      </c>
      <c r="C759" s="112" t="s">
        <v>2336</v>
      </c>
      <c r="D759" s="112" t="s">
        <v>98</v>
      </c>
      <c r="E759" s="112">
        <v>642892</v>
      </c>
      <c r="F759" s="112" t="s">
        <v>2313</v>
      </c>
      <c r="G759" s="112" t="s">
        <v>2550</v>
      </c>
      <c r="H759" s="112" t="s">
        <v>2551</v>
      </c>
      <c r="I759" s="112" t="s">
        <v>131</v>
      </c>
      <c r="J759" s="112" t="s">
        <v>115</v>
      </c>
      <c r="K759" s="112" t="s">
        <v>102</v>
      </c>
      <c r="L759" s="112" t="s">
        <v>102</v>
      </c>
      <c r="M759" s="112" t="s">
        <v>2552</v>
      </c>
      <c r="N759" s="112" t="s">
        <v>2544</v>
      </c>
      <c r="O759" s="112" t="s">
        <v>105</v>
      </c>
      <c r="P759" s="112">
        <v>251.44</v>
      </c>
      <c r="Q759" s="112" t="s">
        <v>118</v>
      </c>
    </row>
    <row r="760" spans="1:17" hidden="1">
      <c r="A760" s="112" t="s">
        <v>2382</v>
      </c>
      <c r="B760" s="112" t="s">
        <v>2432</v>
      </c>
      <c r="C760" s="112" t="s">
        <v>2336</v>
      </c>
      <c r="D760" s="112" t="s">
        <v>98</v>
      </c>
      <c r="E760" s="112">
        <v>642959</v>
      </c>
      <c r="F760" s="112" t="s">
        <v>2313</v>
      </c>
      <c r="G760" s="112" t="s">
        <v>2553</v>
      </c>
      <c r="H760" s="112" t="s">
        <v>2554</v>
      </c>
      <c r="I760" s="112" t="s">
        <v>131</v>
      </c>
      <c r="J760" s="112" t="s">
        <v>115</v>
      </c>
      <c r="K760" s="112" t="s">
        <v>102</v>
      </c>
      <c r="L760" s="112" t="s">
        <v>102</v>
      </c>
      <c r="M760" s="112" t="s">
        <v>2549</v>
      </c>
      <c r="N760" s="112" t="s">
        <v>2544</v>
      </c>
      <c r="O760" s="112" t="s">
        <v>105</v>
      </c>
      <c r="P760" s="112">
        <v>284.72000000000003</v>
      </c>
      <c r="Q760" s="112" t="s">
        <v>118</v>
      </c>
    </row>
    <row r="761" spans="1:17" hidden="1">
      <c r="A761" s="112" t="s">
        <v>2382</v>
      </c>
      <c r="B761" s="112" t="s">
        <v>2432</v>
      </c>
      <c r="C761" s="112" t="s">
        <v>2336</v>
      </c>
      <c r="D761" s="112" t="s">
        <v>98</v>
      </c>
      <c r="E761" s="112">
        <v>2507838</v>
      </c>
      <c r="F761" s="112" t="s">
        <v>2313</v>
      </c>
      <c r="G761" s="112" t="s">
        <v>2555</v>
      </c>
      <c r="H761" s="112" t="s">
        <v>2556</v>
      </c>
      <c r="I761" s="112" t="s">
        <v>131</v>
      </c>
      <c r="J761" s="112" t="s">
        <v>115</v>
      </c>
      <c r="K761" s="112" t="s">
        <v>102</v>
      </c>
      <c r="L761" s="112" t="s">
        <v>102</v>
      </c>
      <c r="M761" s="112" t="s">
        <v>2557</v>
      </c>
      <c r="N761" s="112" t="s">
        <v>2544</v>
      </c>
      <c r="O761" s="112" t="s">
        <v>105</v>
      </c>
      <c r="P761" s="112">
        <v>84.45</v>
      </c>
      <c r="Q761" s="112" t="s">
        <v>118</v>
      </c>
    </row>
    <row r="762" spans="1:17" hidden="1">
      <c r="A762" s="112" t="s">
        <v>2382</v>
      </c>
      <c r="B762" s="112" t="s">
        <v>2432</v>
      </c>
      <c r="C762" s="112" t="s">
        <v>2336</v>
      </c>
      <c r="D762" s="112" t="s">
        <v>98</v>
      </c>
      <c r="E762" s="112">
        <v>7434582</v>
      </c>
      <c r="F762" s="112" t="s">
        <v>2313</v>
      </c>
      <c r="G762" s="112" t="s">
        <v>2558</v>
      </c>
      <c r="H762" s="112" t="s">
        <v>2559</v>
      </c>
      <c r="I762" s="112" t="s">
        <v>131</v>
      </c>
      <c r="J762" s="112" t="s">
        <v>115</v>
      </c>
      <c r="K762" s="112" t="s">
        <v>102</v>
      </c>
      <c r="L762" s="112" t="s">
        <v>102</v>
      </c>
      <c r="M762" s="112" t="s">
        <v>2560</v>
      </c>
      <c r="N762" s="112" t="s">
        <v>2544</v>
      </c>
      <c r="O762" s="112" t="s">
        <v>105</v>
      </c>
      <c r="P762" s="112">
        <v>310.05</v>
      </c>
      <c r="Q762" s="112" t="s">
        <v>118</v>
      </c>
    </row>
    <row r="763" spans="1:17" hidden="1">
      <c r="A763" s="112" t="s">
        <v>2382</v>
      </c>
      <c r="B763" s="112" t="s">
        <v>2438</v>
      </c>
      <c r="C763" s="112" t="s">
        <v>2336</v>
      </c>
      <c r="D763" s="112" t="s">
        <v>98</v>
      </c>
      <c r="E763" s="112">
        <v>6451589</v>
      </c>
      <c r="F763" s="112" t="s">
        <v>2313</v>
      </c>
      <c r="G763" s="112" t="s">
        <v>2561</v>
      </c>
      <c r="H763" s="112" t="s">
        <v>2562</v>
      </c>
      <c r="I763" s="112" t="s">
        <v>131</v>
      </c>
      <c r="J763" s="112" t="s">
        <v>115</v>
      </c>
      <c r="K763" s="112" t="s">
        <v>102</v>
      </c>
      <c r="L763" s="112" t="s">
        <v>102</v>
      </c>
      <c r="M763" s="112" t="s">
        <v>2563</v>
      </c>
      <c r="N763" s="112" t="s">
        <v>2544</v>
      </c>
      <c r="O763" s="112" t="s">
        <v>105</v>
      </c>
      <c r="P763" s="112">
        <v>184.38</v>
      </c>
      <c r="Q763" s="112" t="s">
        <v>118</v>
      </c>
    </row>
    <row r="764" spans="1:17" hidden="1">
      <c r="A764" s="112" t="s">
        <v>2382</v>
      </c>
      <c r="B764" s="112" t="s">
        <v>2438</v>
      </c>
      <c r="C764" s="112" t="s">
        <v>2336</v>
      </c>
      <c r="D764" s="112" t="s">
        <v>98</v>
      </c>
      <c r="E764" s="112">
        <v>177980</v>
      </c>
      <c r="F764" s="112" t="s">
        <v>2564</v>
      </c>
      <c r="G764" s="112" t="s">
        <v>2565</v>
      </c>
      <c r="H764" s="112" t="s">
        <v>2543</v>
      </c>
      <c r="I764" s="112" t="s">
        <v>131</v>
      </c>
      <c r="J764" s="112" t="s">
        <v>115</v>
      </c>
      <c r="K764" s="112" t="s">
        <v>102</v>
      </c>
      <c r="L764" s="112" t="s">
        <v>102</v>
      </c>
      <c r="M764" s="112" t="s">
        <v>2566</v>
      </c>
      <c r="N764" s="112" t="s">
        <v>2544</v>
      </c>
      <c r="O764" s="112" t="s">
        <v>105</v>
      </c>
      <c r="P764" s="112">
        <v>13.5</v>
      </c>
      <c r="Q764" s="112" t="s">
        <v>118</v>
      </c>
    </row>
    <row r="765" spans="1:17" hidden="1">
      <c r="A765" s="112" t="s">
        <v>2382</v>
      </c>
      <c r="B765" s="112" t="s">
        <v>2438</v>
      </c>
      <c r="C765" s="112" t="s">
        <v>2336</v>
      </c>
      <c r="D765" s="112" t="s">
        <v>98</v>
      </c>
      <c r="E765" s="112">
        <v>178210</v>
      </c>
      <c r="F765" s="112" t="s">
        <v>2533</v>
      </c>
      <c r="G765" s="112" t="s">
        <v>2567</v>
      </c>
      <c r="H765" s="112" t="s">
        <v>2568</v>
      </c>
      <c r="I765" s="112" t="s">
        <v>131</v>
      </c>
      <c r="J765" s="112" t="s">
        <v>115</v>
      </c>
      <c r="K765" s="112" t="s">
        <v>102</v>
      </c>
      <c r="L765" s="112" t="s">
        <v>102</v>
      </c>
      <c r="M765" s="112" t="s">
        <v>2566</v>
      </c>
      <c r="N765" s="112" t="s">
        <v>2544</v>
      </c>
      <c r="O765" s="112" t="s">
        <v>105</v>
      </c>
      <c r="P765" s="112">
        <v>15.61</v>
      </c>
      <c r="Q765" s="112" t="s">
        <v>118</v>
      </c>
    </row>
    <row r="766" spans="1:17" hidden="1">
      <c r="A766" s="112" t="s">
        <v>2382</v>
      </c>
      <c r="B766" s="112" t="s">
        <v>2432</v>
      </c>
      <c r="C766" s="112" t="s">
        <v>2336</v>
      </c>
      <c r="D766" s="112" t="s">
        <v>98</v>
      </c>
      <c r="E766" s="112">
        <v>8514911</v>
      </c>
      <c r="F766" s="112" t="s">
        <v>2533</v>
      </c>
      <c r="G766" s="112" t="s">
        <v>2569</v>
      </c>
      <c r="H766" s="112" t="s">
        <v>2570</v>
      </c>
      <c r="I766" s="112" t="s">
        <v>131</v>
      </c>
      <c r="J766" s="112" t="s">
        <v>115</v>
      </c>
      <c r="K766" s="112" t="s">
        <v>102</v>
      </c>
      <c r="L766" s="112" t="s">
        <v>102</v>
      </c>
      <c r="M766" s="112" t="s">
        <v>2571</v>
      </c>
      <c r="N766" s="112" t="s">
        <v>2544</v>
      </c>
      <c r="O766" s="112" t="s">
        <v>105</v>
      </c>
      <c r="P766" s="112">
        <v>23.51</v>
      </c>
      <c r="Q766" s="112" t="s">
        <v>118</v>
      </c>
    </row>
    <row r="767" spans="1:17" hidden="1">
      <c r="A767" s="112" t="s">
        <v>2382</v>
      </c>
      <c r="B767" s="112" t="s">
        <v>2432</v>
      </c>
      <c r="C767" s="112" t="s">
        <v>2336</v>
      </c>
      <c r="D767" s="112" t="s">
        <v>98</v>
      </c>
      <c r="E767" s="112">
        <v>7489261</v>
      </c>
      <c r="F767" s="112" t="s">
        <v>2533</v>
      </c>
      <c r="G767" s="112" t="s">
        <v>2572</v>
      </c>
      <c r="H767" s="112" t="s">
        <v>2573</v>
      </c>
      <c r="I767" s="112" t="s">
        <v>131</v>
      </c>
      <c r="J767" s="112" t="s">
        <v>115</v>
      </c>
      <c r="K767" s="112" t="s">
        <v>102</v>
      </c>
      <c r="L767" s="112" t="s">
        <v>102</v>
      </c>
      <c r="M767" s="112" t="s">
        <v>2574</v>
      </c>
      <c r="N767" s="112" t="s">
        <v>2544</v>
      </c>
      <c r="O767" s="112" t="s">
        <v>105</v>
      </c>
      <c r="P767" s="112">
        <v>737.7</v>
      </c>
      <c r="Q767" s="112" t="s">
        <v>118</v>
      </c>
    </row>
    <row r="768" spans="1:17" hidden="1">
      <c r="A768" s="112" t="s">
        <v>2382</v>
      </c>
      <c r="B768" s="112" t="s">
        <v>2438</v>
      </c>
      <c r="C768" s="112" t="s">
        <v>2336</v>
      </c>
      <c r="D768" s="112" t="s">
        <v>98</v>
      </c>
      <c r="E768" s="112">
        <v>4330866</v>
      </c>
      <c r="F768" s="112" t="s">
        <v>2313</v>
      </c>
      <c r="G768" s="112" t="s">
        <v>2575</v>
      </c>
      <c r="H768" s="112" t="s">
        <v>2576</v>
      </c>
      <c r="I768" s="112" t="s">
        <v>131</v>
      </c>
      <c r="J768" s="112" t="s">
        <v>116</v>
      </c>
      <c r="K768" s="112" t="s">
        <v>102</v>
      </c>
      <c r="L768" s="112" t="s">
        <v>102</v>
      </c>
      <c r="M768" s="112" t="s">
        <v>2529</v>
      </c>
      <c r="O768" s="112" t="s">
        <v>105</v>
      </c>
      <c r="P768" s="112">
        <v>131.69999999999999</v>
      </c>
      <c r="Q768" s="112" t="s">
        <v>118</v>
      </c>
    </row>
    <row r="769" spans="1:17" hidden="1">
      <c r="A769" s="112" t="s">
        <v>2382</v>
      </c>
      <c r="B769" s="112" t="s">
        <v>2432</v>
      </c>
      <c r="C769" s="112" t="s">
        <v>2336</v>
      </c>
      <c r="D769" s="112" t="s">
        <v>98</v>
      </c>
      <c r="E769" s="112">
        <v>2745784</v>
      </c>
      <c r="F769" s="112" t="s">
        <v>2313</v>
      </c>
      <c r="G769" s="112" t="s">
        <v>2577</v>
      </c>
      <c r="H769" s="112" t="s">
        <v>2578</v>
      </c>
      <c r="I769" s="112" t="s">
        <v>131</v>
      </c>
      <c r="J769" s="112" t="s">
        <v>116</v>
      </c>
      <c r="K769" s="112" t="s">
        <v>102</v>
      </c>
      <c r="L769" s="112" t="s">
        <v>102</v>
      </c>
      <c r="M769" s="112" t="s">
        <v>2579</v>
      </c>
      <c r="O769" s="112" t="s">
        <v>105</v>
      </c>
      <c r="P769" s="112">
        <v>255.15</v>
      </c>
      <c r="Q769" s="112" t="s">
        <v>118</v>
      </c>
    </row>
    <row r="770" spans="1:17" hidden="1">
      <c r="A770" s="112" t="s">
        <v>2382</v>
      </c>
      <c r="B770" s="112" t="s">
        <v>2432</v>
      </c>
      <c r="C770" s="112" t="s">
        <v>2336</v>
      </c>
      <c r="D770" s="112" t="s">
        <v>98</v>
      </c>
      <c r="E770" s="112">
        <v>2745818</v>
      </c>
      <c r="F770" s="112" t="s">
        <v>2313</v>
      </c>
      <c r="G770" s="112" t="s">
        <v>2580</v>
      </c>
      <c r="H770" s="112" t="s">
        <v>2581</v>
      </c>
      <c r="I770" s="112" t="s">
        <v>131</v>
      </c>
      <c r="J770" s="112" t="s">
        <v>116</v>
      </c>
      <c r="K770" s="112" t="s">
        <v>102</v>
      </c>
      <c r="L770" s="112" t="s">
        <v>102</v>
      </c>
      <c r="M770" s="112" t="s">
        <v>2579</v>
      </c>
      <c r="O770" s="112" t="s">
        <v>105</v>
      </c>
      <c r="P770" s="112">
        <v>162.36000000000001</v>
      </c>
      <c r="Q770" s="112" t="s">
        <v>118</v>
      </c>
    </row>
    <row r="771" spans="1:17" hidden="1">
      <c r="A771" s="112" t="s">
        <v>2382</v>
      </c>
      <c r="B771" s="112" t="s">
        <v>2432</v>
      </c>
      <c r="C771" s="112" t="s">
        <v>2336</v>
      </c>
      <c r="D771" s="112" t="s">
        <v>98</v>
      </c>
      <c r="E771" s="112">
        <v>2745834</v>
      </c>
      <c r="F771" s="112" t="s">
        <v>2313</v>
      </c>
      <c r="G771" s="112" t="s">
        <v>2582</v>
      </c>
      <c r="H771" s="112" t="s">
        <v>2583</v>
      </c>
      <c r="I771" s="112" t="s">
        <v>131</v>
      </c>
      <c r="J771" s="112" t="s">
        <v>116</v>
      </c>
      <c r="K771" s="112" t="s">
        <v>102</v>
      </c>
      <c r="L771" s="112" t="s">
        <v>102</v>
      </c>
      <c r="M771" s="112" t="s">
        <v>2584</v>
      </c>
      <c r="O771" s="112" t="s">
        <v>105</v>
      </c>
      <c r="P771" s="112">
        <v>274.61</v>
      </c>
      <c r="Q771" s="112" t="s">
        <v>118</v>
      </c>
    </row>
    <row r="772" spans="1:17" hidden="1">
      <c r="A772" s="112" t="s">
        <v>2382</v>
      </c>
      <c r="B772" s="112" t="s">
        <v>2432</v>
      </c>
      <c r="C772" s="112" t="s">
        <v>2336</v>
      </c>
      <c r="D772" s="112" t="s">
        <v>98</v>
      </c>
      <c r="E772" s="112">
        <v>2745958</v>
      </c>
      <c r="F772" s="112" t="s">
        <v>2313</v>
      </c>
      <c r="G772" s="112" t="s">
        <v>2585</v>
      </c>
      <c r="H772" s="112" t="s">
        <v>2586</v>
      </c>
      <c r="I772" s="112" t="s">
        <v>131</v>
      </c>
      <c r="J772" s="112" t="s">
        <v>116</v>
      </c>
      <c r="K772" s="112" t="s">
        <v>102</v>
      </c>
      <c r="L772" s="112" t="s">
        <v>102</v>
      </c>
      <c r="M772" s="112" t="s">
        <v>2587</v>
      </c>
      <c r="O772" s="112" t="s">
        <v>105</v>
      </c>
      <c r="P772" s="112">
        <v>4865.3999999999996</v>
      </c>
      <c r="Q772" s="112" t="s">
        <v>118</v>
      </c>
    </row>
    <row r="773" spans="1:17" hidden="1">
      <c r="A773" s="112" t="s">
        <v>2382</v>
      </c>
      <c r="B773" s="112" t="s">
        <v>2432</v>
      </c>
      <c r="C773" s="112" t="s">
        <v>2336</v>
      </c>
      <c r="D773" s="112" t="s">
        <v>98</v>
      </c>
      <c r="E773" s="112">
        <v>2746303</v>
      </c>
      <c r="F773" s="112" t="s">
        <v>2313</v>
      </c>
      <c r="G773" s="112" t="s">
        <v>2588</v>
      </c>
      <c r="H773" s="112" t="s">
        <v>2589</v>
      </c>
      <c r="I773" s="112" t="s">
        <v>131</v>
      </c>
      <c r="J773" s="112" t="s">
        <v>116</v>
      </c>
      <c r="K773" s="112" t="s">
        <v>102</v>
      </c>
      <c r="L773" s="112" t="s">
        <v>102</v>
      </c>
      <c r="M773" s="112" t="s">
        <v>2587</v>
      </c>
      <c r="O773" s="112" t="s">
        <v>105</v>
      </c>
      <c r="P773" s="112">
        <v>680.16</v>
      </c>
      <c r="Q773" s="112" t="s">
        <v>118</v>
      </c>
    </row>
    <row r="774" spans="1:17" hidden="1">
      <c r="A774" s="112" t="s">
        <v>2382</v>
      </c>
      <c r="B774" s="112" t="s">
        <v>2432</v>
      </c>
      <c r="C774" s="112" t="s">
        <v>2336</v>
      </c>
      <c r="D774" s="112" t="s">
        <v>98</v>
      </c>
      <c r="E774" s="112">
        <v>2746519</v>
      </c>
      <c r="F774" s="112" t="s">
        <v>2313</v>
      </c>
      <c r="G774" s="112" t="s">
        <v>2590</v>
      </c>
      <c r="H774" s="112" t="s">
        <v>2591</v>
      </c>
      <c r="I774" s="112" t="s">
        <v>131</v>
      </c>
      <c r="J774" s="112" t="s">
        <v>116</v>
      </c>
      <c r="K774" s="112" t="s">
        <v>102</v>
      </c>
      <c r="L774" s="112" t="s">
        <v>102</v>
      </c>
      <c r="M774" s="112" t="s">
        <v>2579</v>
      </c>
      <c r="O774" s="112" t="s">
        <v>105</v>
      </c>
      <c r="P774" s="112">
        <v>850.5</v>
      </c>
      <c r="Q774" s="112" t="s">
        <v>118</v>
      </c>
    </row>
    <row r="775" spans="1:17" hidden="1">
      <c r="A775" s="112" t="s">
        <v>2382</v>
      </c>
      <c r="B775" s="112" t="s">
        <v>2432</v>
      </c>
      <c r="C775" s="112" t="s">
        <v>2336</v>
      </c>
      <c r="D775" s="112" t="s">
        <v>98</v>
      </c>
      <c r="E775" s="112">
        <v>2746626</v>
      </c>
      <c r="F775" s="112" t="s">
        <v>2313</v>
      </c>
      <c r="G775" s="112" t="s">
        <v>2592</v>
      </c>
      <c r="H775" s="112" t="s">
        <v>2593</v>
      </c>
      <c r="I775" s="112" t="s">
        <v>131</v>
      </c>
      <c r="J775" s="112" t="s">
        <v>116</v>
      </c>
      <c r="K775" s="112" t="s">
        <v>102</v>
      </c>
      <c r="L775" s="112" t="s">
        <v>102</v>
      </c>
      <c r="M775" s="112" t="s">
        <v>2579</v>
      </c>
      <c r="O775" s="112" t="s">
        <v>105</v>
      </c>
      <c r="P775" s="112">
        <v>652.04999999999995</v>
      </c>
      <c r="Q775" s="112" t="s">
        <v>118</v>
      </c>
    </row>
    <row r="776" spans="1:17" hidden="1">
      <c r="A776" s="112" t="s">
        <v>2382</v>
      </c>
      <c r="B776" s="112" t="s">
        <v>2432</v>
      </c>
      <c r="C776" s="112" t="s">
        <v>2336</v>
      </c>
      <c r="D776" s="112" t="s">
        <v>98</v>
      </c>
      <c r="E776" s="112">
        <v>2746758</v>
      </c>
      <c r="F776" s="112" t="s">
        <v>2313</v>
      </c>
      <c r="G776" s="112" t="s">
        <v>2594</v>
      </c>
      <c r="H776" s="112" t="s">
        <v>2595</v>
      </c>
      <c r="I776" s="112" t="s">
        <v>131</v>
      </c>
      <c r="J776" s="112" t="s">
        <v>116</v>
      </c>
      <c r="K776" s="112" t="s">
        <v>102</v>
      </c>
      <c r="L776" s="112" t="s">
        <v>102</v>
      </c>
      <c r="M776" s="112" t="s">
        <v>2596</v>
      </c>
      <c r="O776" s="112" t="s">
        <v>105</v>
      </c>
      <c r="P776" s="112">
        <v>1857.44</v>
      </c>
      <c r="Q776" s="112" t="s">
        <v>118</v>
      </c>
    </row>
    <row r="777" spans="1:17" hidden="1">
      <c r="A777" s="112" t="s">
        <v>2382</v>
      </c>
      <c r="B777" s="112" t="s">
        <v>2597</v>
      </c>
      <c r="C777" s="112" t="s">
        <v>2336</v>
      </c>
      <c r="D777" s="112" t="s">
        <v>98</v>
      </c>
      <c r="E777" s="112">
        <v>733495</v>
      </c>
      <c r="F777" s="112" t="s">
        <v>2313</v>
      </c>
      <c r="G777" s="112" t="s">
        <v>2598</v>
      </c>
      <c r="H777" s="112" t="s">
        <v>2599</v>
      </c>
      <c r="I777" s="112" t="s">
        <v>131</v>
      </c>
      <c r="J777" s="112" t="s">
        <v>116</v>
      </c>
      <c r="K777" s="112" t="s">
        <v>102</v>
      </c>
      <c r="L777" s="112" t="s">
        <v>102</v>
      </c>
      <c r="M777" s="112" t="s">
        <v>2600</v>
      </c>
      <c r="O777" s="112" t="s">
        <v>105</v>
      </c>
      <c r="P777" s="112">
        <v>625.29</v>
      </c>
      <c r="Q777" s="112" t="s">
        <v>118</v>
      </c>
    </row>
    <row r="778" spans="1:17" hidden="1">
      <c r="A778" s="112" t="s">
        <v>2382</v>
      </c>
      <c r="B778" s="112" t="s">
        <v>2597</v>
      </c>
      <c r="C778" s="112" t="s">
        <v>2336</v>
      </c>
      <c r="D778" s="112" t="s">
        <v>98</v>
      </c>
      <c r="E778" s="112">
        <v>733513</v>
      </c>
      <c r="F778" s="112" t="s">
        <v>2313</v>
      </c>
      <c r="G778" s="112" t="s">
        <v>2601</v>
      </c>
      <c r="H778" s="112" t="s">
        <v>2602</v>
      </c>
      <c r="I778" s="112" t="s">
        <v>131</v>
      </c>
      <c r="J778" s="112" t="s">
        <v>116</v>
      </c>
      <c r="K778" s="112" t="s">
        <v>102</v>
      </c>
      <c r="L778" s="112" t="s">
        <v>102</v>
      </c>
      <c r="M778" s="112" t="s">
        <v>2600</v>
      </c>
      <c r="O778" s="112" t="s">
        <v>105</v>
      </c>
      <c r="P778" s="112">
        <v>362.01</v>
      </c>
      <c r="Q778" s="112" t="s">
        <v>118</v>
      </c>
    </row>
    <row r="779" spans="1:17" hidden="1">
      <c r="A779" s="112" t="s">
        <v>2382</v>
      </c>
      <c r="B779" s="112" t="s">
        <v>2597</v>
      </c>
      <c r="C779" s="112" t="s">
        <v>2336</v>
      </c>
      <c r="D779" s="112" t="s">
        <v>98</v>
      </c>
      <c r="E779" s="112">
        <v>733529</v>
      </c>
      <c r="F779" s="112" t="s">
        <v>2313</v>
      </c>
      <c r="G779" s="112" t="s">
        <v>2603</v>
      </c>
      <c r="H779" s="112" t="s">
        <v>2604</v>
      </c>
      <c r="I779" s="112" t="s">
        <v>131</v>
      </c>
      <c r="J779" s="112" t="s">
        <v>116</v>
      </c>
      <c r="K779" s="112" t="s">
        <v>102</v>
      </c>
      <c r="L779" s="112" t="s">
        <v>102</v>
      </c>
      <c r="M779" s="112" t="s">
        <v>2600</v>
      </c>
      <c r="O779" s="112" t="s">
        <v>105</v>
      </c>
      <c r="P779" s="112">
        <v>277.39999999999998</v>
      </c>
      <c r="Q779" s="112" t="s">
        <v>118</v>
      </c>
    </row>
    <row r="780" spans="1:17" hidden="1">
      <c r="A780" s="112" t="s">
        <v>2382</v>
      </c>
      <c r="B780" s="112" t="s">
        <v>2597</v>
      </c>
      <c r="C780" s="112" t="s">
        <v>2336</v>
      </c>
      <c r="D780" s="112" t="s">
        <v>98</v>
      </c>
      <c r="E780" s="112">
        <v>733539</v>
      </c>
      <c r="F780" s="112" t="s">
        <v>2313</v>
      </c>
      <c r="G780" s="112" t="s">
        <v>2605</v>
      </c>
      <c r="H780" s="112" t="s">
        <v>2606</v>
      </c>
      <c r="I780" s="112" t="s">
        <v>131</v>
      </c>
      <c r="J780" s="112" t="s">
        <v>116</v>
      </c>
      <c r="K780" s="112" t="s">
        <v>102</v>
      </c>
      <c r="L780" s="112" t="s">
        <v>102</v>
      </c>
      <c r="M780" s="112" t="s">
        <v>2600</v>
      </c>
      <c r="O780" s="112" t="s">
        <v>105</v>
      </c>
      <c r="P780" s="112">
        <v>97.32</v>
      </c>
      <c r="Q780" s="112" t="s">
        <v>118</v>
      </c>
    </row>
    <row r="781" spans="1:17" hidden="1">
      <c r="A781" s="112" t="s">
        <v>2382</v>
      </c>
      <c r="B781" s="112" t="s">
        <v>2438</v>
      </c>
      <c r="C781" s="112" t="s">
        <v>2336</v>
      </c>
      <c r="D781" s="112" t="s">
        <v>98</v>
      </c>
      <c r="E781" s="112">
        <v>176859</v>
      </c>
      <c r="F781" s="112" t="s">
        <v>2564</v>
      </c>
      <c r="G781" s="112" t="s">
        <v>2607</v>
      </c>
      <c r="H781" s="112" t="s">
        <v>2608</v>
      </c>
      <c r="I781" s="112" t="s">
        <v>131</v>
      </c>
      <c r="J781" s="112" t="s">
        <v>116</v>
      </c>
      <c r="K781" s="112" t="s">
        <v>102</v>
      </c>
      <c r="L781" s="112" t="s">
        <v>102</v>
      </c>
      <c r="M781" s="112" t="s">
        <v>2566</v>
      </c>
      <c r="O781" s="112" t="s">
        <v>105</v>
      </c>
      <c r="P781" s="112">
        <v>31.22</v>
      </c>
      <c r="Q781" s="112" t="s">
        <v>118</v>
      </c>
    </row>
    <row r="782" spans="1:17" hidden="1">
      <c r="A782" s="112" t="s">
        <v>2382</v>
      </c>
      <c r="B782" s="112" t="s">
        <v>2483</v>
      </c>
      <c r="C782" s="112" t="s">
        <v>2336</v>
      </c>
      <c r="D782" s="112" t="s">
        <v>98</v>
      </c>
      <c r="E782" s="112">
        <v>4765091</v>
      </c>
      <c r="F782" s="112" t="s">
        <v>2533</v>
      </c>
      <c r="G782" s="112" t="s">
        <v>2609</v>
      </c>
      <c r="H782" s="112" t="s">
        <v>2610</v>
      </c>
      <c r="I782" s="112" t="s">
        <v>131</v>
      </c>
      <c r="J782" s="112" t="s">
        <v>116</v>
      </c>
      <c r="K782" s="112" t="s">
        <v>102</v>
      </c>
      <c r="L782" s="112" t="s">
        <v>102</v>
      </c>
      <c r="M782" s="112" t="s">
        <v>2611</v>
      </c>
      <c r="O782" s="112" t="s">
        <v>105</v>
      </c>
      <c r="P782" s="112">
        <v>611.24</v>
      </c>
      <c r="Q782" s="112" t="s">
        <v>118</v>
      </c>
    </row>
    <row r="783" spans="1:17" hidden="1">
      <c r="A783" s="112" t="s">
        <v>2382</v>
      </c>
      <c r="B783" s="112" t="s">
        <v>2432</v>
      </c>
      <c r="C783" s="112" t="s">
        <v>2336</v>
      </c>
      <c r="D783" s="112" t="s">
        <v>98</v>
      </c>
      <c r="E783" s="112">
        <v>4739411</v>
      </c>
      <c r="F783" s="112" t="s">
        <v>2612</v>
      </c>
      <c r="G783" s="112" t="s">
        <v>2613</v>
      </c>
      <c r="H783" s="112" t="s">
        <v>2614</v>
      </c>
      <c r="I783" s="112" t="s">
        <v>131</v>
      </c>
      <c r="J783" s="112" t="s">
        <v>116</v>
      </c>
      <c r="K783" s="112" t="s">
        <v>102</v>
      </c>
      <c r="L783" s="112" t="s">
        <v>102</v>
      </c>
      <c r="M783" s="112" t="s">
        <v>2615</v>
      </c>
      <c r="O783" s="112" t="s">
        <v>105</v>
      </c>
      <c r="P783" s="112">
        <v>203.4</v>
      </c>
      <c r="Q783" s="112" t="s">
        <v>118</v>
      </c>
    </row>
    <row r="784" spans="1:17" hidden="1">
      <c r="A784" s="112" t="s">
        <v>2382</v>
      </c>
      <c r="B784" s="112" t="s">
        <v>2432</v>
      </c>
      <c r="C784" s="112" t="s">
        <v>2336</v>
      </c>
      <c r="D784" s="112" t="s">
        <v>98</v>
      </c>
      <c r="E784" s="112">
        <v>8152437</v>
      </c>
      <c r="F784" s="112" t="s">
        <v>2533</v>
      </c>
      <c r="G784" s="112" t="s">
        <v>2616</v>
      </c>
      <c r="H784" s="112" t="s">
        <v>2617</v>
      </c>
      <c r="I784" s="112" t="s">
        <v>131</v>
      </c>
      <c r="J784" s="112" t="s">
        <v>116</v>
      </c>
      <c r="K784" s="112" t="s">
        <v>102</v>
      </c>
      <c r="L784" s="112" t="s">
        <v>102</v>
      </c>
      <c r="M784" s="112" t="s">
        <v>2618</v>
      </c>
      <c r="O784" s="112" t="s">
        <v>105</v>
      </c>
      <c r="P784" s="112">
        <v>233.24</v>
      </c>
      <c r="Q784" s="112" t="s">
        <v>118</v>
      </c>
    </row>
    <row r="785" spans="1:17" hidden="1">
      <c r="A785" s="112" t="s">
        <v>2382</v>
      </c>
      <c r="B785" s="112" t="s">
        <v>2432</v>
      </c>
      <c r="C785" s="112" t="s">
        <v>2336</v>
      </c>
      <c r="D785" s="112" t="s">
        <v>98</v>
      </c>
      <c r="E785" s="112">
        <v>8603250</v>
      </c>
      <c r="F785" s="112" t="s">
        <v>2347</v>
      </c>
      <c r="G785" s="112" t="s">
        <v>2619</v>
      </c>
      <c r="H785" s="112" t="s">
        <v>2595</v>
      </c>
      <c r="I785" s="112" t="s">
        <v>131</v>
      </c>
      <c r="J785" s="112" t="s">
        <v>116</v>
      </c>
      <c r="K785" s="112" t="s">
        <v>102</v>
      </c>
      <c r="L785" s="112" t="s">
        <v>102</v>
      </c>
      <c r="M785" s="112" t="s">
        <v>2620</v>
      </c>
      <c r="O785" s="112" t="s">
        <v>105</v>
      </c>
      <c r="P785" s="112">
        <v>150.44</v>
      </c>
      <c r="Q785" s="112" t="s">
        <v>118</v>
      </c>
    </row>
    <row r="786" spans="1:17" hidden="1">
      <c r="A786" s="112" t="s">
        <v>2382</v>
      </c>
      <c r="B786" s="112" t="s">
        <v>2432</v>
      </c>
      <c r="C786" s="112" t="s">
        <v>2336</v>
      </c>
      <c r="D786" s="112" t="s">
        <v>98</v>
      </c>
      <c r="E786" s="112">
        <v>2178485</v>
      </c>
      <c r="F786" s="112" t="s">
        <v>2533</v>
      </c>
      <c r="G786" s="112" t="s">
        <v>2621</v>
      </c>
      <c r="H786" s="112" t="s">
        <v>2622</v>
      </c>
      <c r="I786" s="112" t="s">
        <v>131</v>
      </c>
      <c r="J786" s="112" t="s">
        <v>116</v>
      </c>
      <c r="K786" s="112" t="s">
        <v>102</v>
      </c>
      <c r="L786" s="112" t="s">
        <v>102</v>
      </c>
      <c r="M786" s="112" t="s">
        <v>2623</v>
      </c>
      <c r="O786" s="112" t="s">
        <v>105</v>
      </c>
      <c r="P786" s="112">
        <v>478.52</v>
      </c>
      <c r="Q786" s="112" t="s">
        <v>118</v>
      </c>
    </row>
    <row r="787" spans="1:17" hidden="1">
      <c r="A787" s="112" t="s">
        <v>2382</v>
      </c>
      <c r="B787" s="112" t="s">
        <v>2432</v>
      </c>
      <c r="C787" s="112" t="s">
        <v>2336</v>
      </c>
      <c r="D787" s="112" t="s">
        <v>98</v>
      </c>
      <c r="E787" s="112">
        <v>7440698</v>
      </c>
      <c r="F787" s="112" t="s">
        <v>2533</v>
      </c>
      <c r="G787" s="112" t="s">
        <v>2624</v>
      </c>
      <c r="H787" s="112" t="s">
        <v>2625</v>
      </c>
      <c r="I787" s="112" t="s">
        <v>131</v>
      </c>
      <c r="J787" s="112" t="s">
        <v>116</v>
      </c>
      <c r="K787" s="112" t="s">
        <v>102</v>
      </c>
      <c r="L787" s="112" t="s">
        <v>102</v>
      </c>
      <c r="M787" s="112">
        <v>96</v>
      </c>
      <c r="O787" s="112" t="s">
        <v>105</v>
      </c>
      <c r="P787" s="112">
        <v>38.9</v>
      </c>
      <c r="Q787" s="112" t="s">
        <v>118</v>
      </c>
    </row>
    <row r="788" spans="1:17" hidden="1">
      <c r="A788" s="112" t="s">
        <v>2382</v>
      </c>
      <c r="B788" s="112" t="s">
        <v>2432</v>
      </c>
      <c r="C788" s="112" t="s">
        <v>2336</v>
      </c>
      <c r="D788" s="112" t="s">
        <v>98</v>
      </c>
      <c r="E788" s="112">
        <v>8892547</v>
      </c>
      <c r="F788" s="112" t="s">
        <v>2537</v>
      </c>
      <c r="G788" s="112" t="s">
        <v>2626</v>
      </c>
      <c r="H788" s="112" t="s">
        <v>2627</v>
      </c>
      <c r="I788" s="112" t="s">
        <v>131</v>
      </c>
      <c r="J788" s="112" t="s">
        <v>116</v>
      </c>
      <c r="K788" s="112" t="s">
        <v>102</v>
      </c>
      <c r="L788" s="112" t="s">
        <v>102</v>
      </c>
      <c r="M788" s="112" t="s">
        <v>2540</v>
      </c>
      <c r="O788" s="112" t="s">
        <v>105</v>
      </c>
      <c r="P788" s="112">
        <v>407.11</v>
      </c>
      <c r="Q788" s="112" t="s">
        <v>118</v>
      </c>
    </row>
    <row r="789" spans="1:17" hidden="1">
      <c r="A789" s="112" t="s">
        <v>2382</v>
      </c>
      <c r="B789" s="112" t="s">
        <v>2432</v>
      </c>
      <c r="C789" s="112" t="s">
        <v>2336</v>
      </c>
      <c r="D789" s="112" t="s">
        <v>98</v>
      </c>
      <c r="E789" s="112">
        <v>6185567</v>
      </c>
      <c r="F789" s="112" t="s">
        <v>2313</v>
      </c>
      <c r="G789" s="112" t="s">
        <v>2628</v>
      </c>
      <c r="H789" s="112" t="s">
        <v>2629</v>
      </c>
      <c r="I789" s="112" t="s">
        <v>186</v>
      </c>
      <c r="J789" s="112" t="s">
        <v>186</v>
      </c>
      <c r="K789" s="112" t="s">
        <v>102</v>
      </c>
      <c r="L789" s="112" t="s">
        <v>102</v>
      </c>
      <c r="M789" s="112" t="s">
        <v>2630</v>
      </c>
      <c r="O789" s="112" t="s">
        <v>105</v>
      </c>
      <c r="P789" s="112">
        <v>739.8</v>
      </c>
      <c r="Q789" s="112" t="s">
        <v>118</v>
      </c>
    </row>
    <row r="790" spans="1:17" hidden="1">
      <c r="A790" s="112" t="s">
        <v>2382</v>
      </c>
      <c r="B790" s="112" t="s">
        <v>2432</v>
      </c>
      <c r="C790" s="112" t="s">
        <v>2336</v>
      </c>
      <c r="D790" s="112" t="s">
        <v>98</v>
      </c>
      <c r="E790" s="112">
        <v>7582287</v>
      </c>
      <c r="F790" s="112" t="s">
        <v>2313</v>
      </c>
      <c r="G790" s="112" t="s">
        <v>2631</v>
      </c>
      <c r="H790" s="112" t="s">
        <v>2632</v>
      </c>
      <c r="I790" s="112" t="s">
        <v>186</v>
      </c>
      <c r="J790" s="112" t="s">
        <v>186</v>
      </c>
      <c r="K790" s="112" t="s">
        <v>102</v>
      </c>
      <c r="L790" s="112" t="s">
        <v>102</v>
      </c>
      <c r="M790" s="112" t="s">
        <v>2633</v>
      </c>
      <c r="O790" s="112" t="s">
        <v>105</v>
      </c>
      <c r="P790" s="112">
        <v>495.55</v>
      </c>
      <c r="Q790" s="112" t="s">
        <v>118</v>
      </c>
    </row>
    <row r="791" spans="1:17" hidden="1">
      <c r="A791" s="112" t="s">
        <v>2382</v>
      </c>
      <c r="B791" s="112" t="s">
        <v>2432</v>
      </c>
      <c r="C791" s="112" t="s">
        <v>2336</v>
      </c>
      <c r="D791" s="112" t="s">
        <v>98</v>
      </c>
      <c r="E791" s="112">
        <v>438723</v>
      </c>
      <c r="F791" s="112" t="s">
        <v>2533</v>
      </c>
      <c r="G791" s="112" t="s">
        <v>2634</v>
      </c>
      <c r="H791" s="112" t="s">
        <v>2635</v>
      </c>
      <c r="I791" s="112" t="s">
        <v>186</v>
      </c>
      <c r="J791" s="112" t="s">
        <v>186</v>
      </c>
      <c r="K791" s="112" t="s">
        <v>102</v>
      </c>
      <c r="L791" s="112" t="s">
        <v>102</v>
      </c>
      <c r="M791" s="112" t="s">
        <v>1640</v>
      </c>
      <c r="O791" s="112" t="s">
        <v>105</v>
      </c>
      <c r="P791" s="112">
        <v>824.88</v>
      </c>
      <c r="Q791" s="112" t="s">
        <v>118</v>
      </c>
    </row>
    <row r="792" spans="1:17" hidden="1">
      <c r="A792" s="112" t="s">
        <v>2382</v>
      </c>
      <c r="B792" s="112" t="s">
        <v>2432</v>
      </c>
      <c r="C792" s="112" t="s">
        <v>2336</v>
      </c>
      <c r="D792" s="112" t="s">
        <v>98</v>
      </c>
      <c r="E792" s="112">
        <v>1952682</v>
      </c>
      <c r="F792" s="112" t="s">
        <v>2533</v>
      </c>
      <c r="G792" s="112" t="s">
        <v>2636</v>
      </c>
      <c r="H792" s="112" t="s">
        <v>2637</v>
      </c>
      <c r="I792" s="112" t="s">
        <v>186</v>
      </c>
      <c r="J792" s="112" t="s">
        <v>186</v>
      </c>
      <c r="K792" s="112" t="s">
        <v>102</v>
      </c>
      <c r="L792" s="112" t="s">
        <v>102</v>
      </c>
      <c r="M792" s="112" t="s">
        <v>2638</v>
      </c>
      <c r="O792" s="112" t="s">
        <v>105</v>
      </c>
      <c r="P792" s="112">
        <v>119.49</v>
      </c>
      <c r="Q792" s="112" t="s">
        <v>118</v>
      </c>
    </row>
    <row r="793" spans="1:17" hidden="1">
      <c r="A793" s="112" t="s">
        <v>2382</v>
      </c>
      <c r="B793" s="112" t="s">
        <v>2639</v>
      </c>
      <c r="C793" s="112" t="s">
        <v>2336</v>
      </c>
      <c r="D793" s="112" t="s">
        <v>98</v>
      </c>
      <c r="E793" s="112">
        <v>8205702</v>
      </c>
      <c r="F793" s="112" t="s">
        <v>2533</v>
      </c>
      <c r="G793" s="112" t="s">
        <v>2640</v>
      </c>
      <c r="H793" s="112" t="s">
        <v>2641</v>
      </c>
      <c r="I793" s="112" t="s">
        <v>186</v>
      </c>
      <c r="J793" s="112" t="s">
        <v>186</v>
      </c>
      <c r="K793" s="112" t="s">
        <v>102</v>
      </c>
      <c r="L793" s="112" t="s">
        <v>102</v>
      </c>
      <c r="M793" s="112" t="s">
        <v>2642</v>
      </c>
      <c r="O793" s="112" t="s">
        <v>105</v>
      </c>
      <c r="P793" s="112">
        <v>23.88</v>
      </c>
      <c r="Q793" s="112" t="s">
        <v>118</v>
      </c>
    </row>
    <row r="794" spans="1:17" hidden="1">
      <c r="A794" s="112" t="s">
        <v>2382</v>
      </c>
      <c r="B794" s="112" t="s">
        <v>2432</v>
      </c>
      <c r="C794" s="112" t="s">
        <v>2336</v>
      </c>
      <c r="D794" s="112" t="s">
        <v>98</v>
      </c>
      <c r="E794" s="112">
        <v>7461649</v>
      </c>
      <c r="F794" s="112" t="s">
        <v>2533</v>
      </c>
      <c r="G794" s="112" t="s">
        <v>2643</v>
      </c>
      <c r="H794" s="112" t="s">
        <v>2644</v>
      </c>
      <c r="I794" s="112" t="s">
        <v>186</v>
      </c>
      <c r="J794" s="112" t="s">
        <v>186</v>
      </c>
      <c r="K794" s="112" t="s">
        <v>102</v>
      </c>
      <c r="L794" s="112" t="s">
        <v>102</v>
      </c>
      <c r="M794" s="112" t="s">
        <v>2645</v>
      </c>
      <c r="O794" s="112" t="s">
        <v>105</v>
      </c>
      <c r="P794" s="112">
        <v>58.64</v>
      </c>
      <c r="Q794" s="112" t="s">
        <v>118</v>
      </c>
    </row>
    <row r="795" spans="1:17" hidden="1">
      <c r="A795" s="112" t="s">
        <v>2382</v>
      </c>
      <c r="B795" s="112" t="s">
        <v>2432</v>
      </c>
      <c r="C795" s="112" t="s">
        <v>2336</v>
      </c>
      <c r="D795" s="112" t="s">
        <v>2336</v>
      </c>
      <c r="E795" s="112">
        <v>295</v>
      </c>
      <c r="F795" s="112" t="s">
        <v>2537</v>
      </c>
      <c r="G795" s="112" t="s">
        <v>2646</v>
      </c>
      <c r="H795" s="112" t="s">
        <v>2647</v>
      </c>
      <c r="K795" s="112" t="s">
        <v>102</v>
      </c>
      <c r="L795" s="112" t="s">
        <v>102</v>
      </c>
      <c r="M795" s="112" t="s">
        <v>2648</v>
      </c>
      <c r="O795" s="112" t="s">
        <v>105</v>
      </c>
      <c r="P795" s="112">
        <v>554.4</v>
      </c>
      <c r="Q795" s="112" t="s">
        <v>118</v>
      </c>
    </row>
    <row r="796" spans="1:17" hidden="1">
      <c r="A796" s="112" t="s">
        <v>2382</v>
      </c>
      <c r="B796" s="112" t="s">
        <v>2432</v>
      </c>
      <c r="C796" s="112" t="s">
        <v>2336</v>
      </c>
      <c r="D796" s="112" t="s">
        <v>2336</v>
      </c>
      <c r="E796" s="112">
        <v>122067</v>
      </c>
      <c r="F796" s="112" t="s">
        <v>2537</v>
      </c>
      <c r="G796" s="112" t="s">
        <v>2646</v>
      </c>
      <c r="H796" s="112" t="s">
        <v>2647</v>
      </c>
      <c r="K796" s="112" t="s">
        <v>102</v>
      </c>
      <c r="L796" s="112" t="s">
        <v>102</v>
      </c>
      <c r="M796" s="112" t="s">
        <v>2648</v>
      </c>
      <c r="O796" s="112" t="s">
        <v>105</v>
      </c>
      <c r="P796" s="112">
        <v>1439.2</v>
      </c>
      <c r="Q796" s="112" t="s">
        <v>118</v>
      </c>
    </row>
    <row r="797" spans="1:17" hidden="1">
      <c r="A797" s="112" t="s">
        <v>2382</v>
      </c>
      <c r="B797" s="112" t="s">
        <v>2432</v>
      </c>
      <c r="C797" s="112" t="s">
        <v>2336</v>
      </c>
      <c r="D797" s="112" t="s">
        <v>98</v>
      </c>
      <c r="E797" s="112">
        <v>2977714</v>
      </c>
      <c r="F797" s="112" t="s">
        <v>2533</v>
      </c>
      <c r="G797" s="112" t="s">
        <v>2649</v>
      </c>
      <c r="H797" s="112" t="s">
        <v>2650</v>
      </c>
      <c r="K797" s="112" t="s">
        <v>102</v>
      </c>
      <c r="L797" s="112" t="s">
        <v>102</v>
      </c>
      <c r="M797" s="112" t="s">
        <v>2651</v>
      </c>
      <c r="N797" s="112" t="s">
        <v>138</v>
      </c>
      <c r="O797" s="112" t="s">
        <v>105</v>
      </c>
      <c r="P797" s="112">
        <v>149.46</v>
      </c>
      <c r="Q797" s="112" t="s">
        <v>118</v>
      </c>
    </row>
    <row r="798" spans="1:17" hidden="1">
      <c r="A798" s="112" t="s">
        <v>2382</v>
      </c>
      <c r="B798" s="112" t="s">
        <v>2652</v>
      </c>
      <c r="C798" s="112" t="s">
        <v>2653</v>
      </c>
      <c r="D798" s="112" t="s">
        <v>98</v>
      </c>
      <c r="E798" s="112">
        <v>1276682</v>
      </c>
      <c r="F798" s="112" t="s">
        <v>2654</v>
      </c>
      <c r="G798" s="112" t="s">
        <v>2655</v>
      </c>
      <c r="H798" s="112" t="s">
        <v>2656</v>
      </c>
      <c r="K798" s="112" t="s">
        <v>102</v>
      </c>
      <c r="L798" s="112" t="s">
        <v>102</v>
      </c>
      <c r="M798" s="112" t="s">
        <v>2657</v>
      </c>
      <c r="O798" s="112" t="s">
        <v>105</v>
      </c>
      <c r="P798" s="112">
        <v>898.08</v>
      </c>
      <c r="Q798" s="112" t="s">
        <v>118</v>
      </c>
    </row>
    <row r="799" spans="1:17" hidden="1">
      <c r="A799" s="112" t="s">
        <v>2382</v>
      </c>
      <c r="B799" s="112" t="s">
        <v>2442</v>
      </c>
      <c r="C799" s="112" t="s">
        <v>2658</v>
      </c>
      <c r="D799" s="112" t="s">
        <v>98</v>
      </c>
      <c r="E799" s="112">
        <v>7726508</v>
      </c>
      <c r="F799" s="112" t="s">
        <v>2659</v>
      </c>
      <c r="G799" s="112" t="s">
        <v>2660</v>
      </c>
      <c r="H799" s="112" t="s">
        <v>2661</v>
      </c>
      <c r="K799" s="112" t="s">
        <v>102</v>
      </c>
      <c r="L799" s="112" t="s">
        <v>102</v>
      </c>
      <c r="M799" s="112" t="s">
        <v>2662</v>
      </c>
      <c r="O799" s="112" t="s">
        <v>105</v>
      </c>
      <c r="P799" s="112">
        <v>140.46</v>
      </c>
      <c r="Q799" s="112" t="s">
        <v>118</v>
      </c>
    </row>
    <row r="800" spans="1:17" hidden="1">
      <c r="A800" s="112" t="s">
        <v>2382</v>
      </c>
      <c r="B800" s="112" t="s">
        <v>2663</v>
      </c>
      <c r="C800" s="112" t="s">
        <v>2664</v>
      </c>
      <c r="D800" s="112" t="s">
        <v>98</v>
      </c>
      <c r="E800" s="112">
        <v>7723265</v>
      </c>
      <c r="F800" s="112" t="s">
        <v>2313</v>
      </c>
      <c r="G800" s="112" t="s">
        <v>2665</v>
      </c>
      <c r="H800" s="112" t="s">
        <v>2666</v>
      </c>
      <c r="K800" s="112" t="s">
        <v>102</v>
      </c>
      <c r="L800" s="112" t="s">
        <v>102</v>
      </c>
      <c r="M800" s="112" t="s">
        <v>2667</v>
      </c>
      <c r="O800" s="112" t="s">
        <v>105</v>
      </c>
      <c r="P800" s="112">
        <v>29.62</v>
      </c>
      <c r="Q800" s="112" t="s">
        <v>118</v>
      </c>
    </row>
    <row r="801" spans="1:17" hidden="1">
      <c r="A801" s="112" t="s">
        <v>2382</v>
      </c>
      <c r="B801" s="112" t="s">
        <v>2383</v>
      </c>
      <c r="C801" s="112" t="s">
        <v>2664</v>
      </c>
      <c r="D801" s="112" t="s">
        <v>98</v>
      </c>
      <c r="E801" s="112">
        <v>2208155</v>
      </c>
      <c r="F801" s="112" t="s">
        <v>2668</v>
      </c>
      <c r="G801" s="112" t="s">
        <v>2669</v>
      </c>
      <c r="H801" s="112" t="s">
        <v>2670</v>
      </c>
      <c r="K801" s="112" t="s">
        <v>102</v>
      </c>
      <c r="L801" s="112" t="s">
        <v>102</v>
      </c>
      <c r="M801" s="112" t="s">
        <v>2671</v>
      </c>
      <c r="O801" s="112" t="s">
        <v>105</v>
      </c>
      <c r="P801" s="112">
        <v>250.8</v>
      </c>
      <c r="Q801" s="112" t="s">
        <v>118</v>
      </c>
    </row>
    <row r="802" spans="1:17" hidden="1">
      <c r="A802" s="112" t="s">
        <v>2382</v>
      </c>
      <c r="B802" s="112" t="s">
        <v>2672</v>
      </c>
      <c r="C802" s="112" t="s">
        <v>2664</v>
      </c>
      <c r="D802" s="112" t="s">
        <v>98</v>
      </c>
      <c r="E802" s="112">
        <v>2764389</v>
      </c>
      <c r="F802" s="112" t="s">
        <v>2668</v>
      </c>
      <c r="G802" s="112" t="s">
        <v>2673</v>
      </c>
      <c r="H802" s="112" t="s">
        <v>2674</v>
      </c>
      <c r="K802" s="112" t="s">
        <v>102</v>
      </c>
      <c r="L802" s="112" t="s">
        <v>102</v>
      </c>
      <c r="M802" s="112" t="s">
        <v>2675</v>
      </c>
      <c r="O802" s="112" t="s">
        <v>105</v>
      </c>
      <c r="P802" s="112">
        <v>26</v>
      </c>
      <c r="Q802" s="112" t="s">
        <v>118</v>
      </c>
    </row>
    <row r="803" spans="1:17" hidden="1">
      <c r="A803" s="112" t="s">
        <v>2382</v>
      </c>
      <c r="B803" s="112" t="s">
        <v>2672</v>
      </c>
      <c r="C803" s="112" t="s">
        <v>2664</v>
      </c>
      <c r="D803" s="112" t="s">
        <v>98</v>
      </c>
      <c r="E803" s="112">
        <v>2764371</v>
      </c>
      <c r="F803" s="112" t="s">
        <v>2668</v>
      </c>
      <c r="G803" s="112" t="s">
        <v>2676</v>
      </c>
      <c r="H803" s="112" t="s">
        <v>2677</v>
      </c>
      <c r="K803" s="112" t="s">
        <v>102</v>
      </c>
      <c r="L803" s="112" t="s">
        <v>102</v>
      </c>
      <c r="M803" s="112" t="s">
        <v>2675</v>
      </c>
      <c r="O803" s="112" t="s">
        <v>105</v>
      </c>
      <c r="P803" s="112">
        <v>26</v>
      </c>
      <c r="Q803" s="112" t="s">
        <v>118</v>
      </c>
    </row>
    <row r="804" spans="1:17" hidden="1">
      <c r="A804" s="112" t="s">
        <v>2382</v>
      </c>
      <c r="B804" s="112" t="s">
        <v>2678</v>
      </c>
      <c r="C804" s="112" t="s">
        <v>111</v>
      </c>
      <c r="D804" s="112" t="s">
        <v>98</v>
      </c>
      <c r="E804" s="112">
        <v>5386657</v>
      </c>
      <c r="F804" s="112" t="s">
        <v>2679</v>
      </c>
      <c r="G804" s="112" t="s">
        <v>2680</v>
      </c>
      <c r="H804" s="112" t="s">
        <v>2681</v>
      </c>
      <c r="I804" s="112" t="s">
        <v>186</v>
      </c>
      <c r="J804" s="112" t="s">
        <v>116</v>
      </c>
      <c r="K804" s="112" t="s">
        <v>102</v>
      </c>
      <c r="L804" s="112" t="s">
        <v>102</v>
      </c>
      <c r="M804" s="112" t="s">
        <v>313</v>
      </c>
      <c r="O804" s="112" t="s">
        <v>105</v>
      </c>
      <c r="P804" s="112">
        <v>186.96</v>
      </c>
      <c r="Q804" s="112" t="s">
        <v>118</v>
      </c>
    </row>
    <row r="805" spans="1:17" hidden="1">
      <c r="A805" s="112" t="s">
        <v>2382</v>
      </c>
      <c r="B805" s="112" t="s">
        <v>2483</v>
      </c>
      <c r="C805" s="112" t="s">
        <v>2682</v>
      </c>
      <c r="D805" s="112" t="s">
        <v>98</v>
      </c>
      <c r="E805" s="112">
        <v>5284189</v>
      </c>
      <c r="F805" s="112" t="s">
        <v>2683</v>
      </c>
      <c r="G805" s="112" t="s">
        <v>2684</v>
      </c>
      <c r="H805" s="112" t="s">
        <v>2685</v>
      </c>
      <c r="K805" s="112" t="s">
        <v>102</v>
      </c>
      <c r="L805" s="112" t="s">
        <v>102</v>
      </c>
      <c r="M805" s="112" t="s">
        <v>2686</v>
      </c>
      <c r="O805" s="112" t="s">
        <v>105</v>
      </c>
      <c r="P805" s="112">
        <v>33.35</v>
      </c>
      <c r="Q805" s="112" t="s">
        <v>118</v>
      </c>
    </row>
    <row r="806" spans="1:17" hidden="1">
      <c r="A806" s="112" t="s">
        <v>2382</v>
      </c>
      <c r="B806" s="112" t="s">
        <v>2687</v>
      </c>
      <c r="C806" s="112" t="s">
        <v>2688</v>
      </c>
      <c r="D806" s="112" t="s">
        <v>98</v>
      </c>
      <c r="E806" s="112">
        <v>8291967</v>
      </c>
      <c r="F806" s="112" t="s">
        <v>2689</v>
      </c>
      <c r="G806" s="112" t="s">
        <v>2690</v>
      </c>
      <c r="H806" s="112" t="s">
        <v>2691</v>
      </c>
      <c r="K806" s="112" t="s">
        <v>102</v>
      </c>
      <c r="L806" s="112" t="s">
        <v>102</v>
      </c>
      <c r="M806" s="112" t="s">
        <v>2692</v>
      </c>
      <c r="O806" s="112" t="s">
        <v>105</v>
      </c>
      <c r="P806" s="112">
        <v>159.38</v>
      </c>
      <c r="Q806" s="112" t="s">
        <v>118</v>
      </c>
    </row>
    <row r="807" spans="1:17" hidden="1">
      <c r="A807" s="112" t="s">
        <v>2382</v>
      </c>
      <c r="B807" s="112" t="s">
        <v>2494</v>
      </c>
      <c r="C807" s="112" t="s">
        <v>2688</v>
      </c>
      <c r="D807" s="112" t="s">
        <v>98</v>
      </c>
      <c r="E807" s="112">
        <v>4568990</v>
      </c>
      <c r="F807" s="112" t="s">
        <v>2689</v>
      </c>
      <c r="G807" s="112" t="s">
        <v>2693</v>
      </c>
      <c r="H807" s="112" t="s">
        <v>2694</v>
      </c>
      <c r="K807" s="112" t="s">
        <v>102</v>
      </c>
      <c r="L807" s="112" t="s">
        <v>102</v>
      </c>
      <c r="M807" s="112" t="s">
        <v>2692</v>
      </c>
      <c r="N807" s="112" t="s">
        <v>138</v>
      </c>
      <c r="O807" s="112" t="s">
        <v>105</v>
      </c>
      <c r="P807" s="112">
        <v>154.44999999999999</v>
      </c>
      <c r="Q807" s="112" t="s">
        <v>118</v>
      </c>
    </row>
    <row r="808" spans="1:17" hidden="1">
      <c r="A808" s="112" t="s">
        <v>2382</v>
      </c>
      <c r="B808" s="112" t="s">
        <v>2474</v>
      </c>
      <c r="C808" s="112" t="s">
        <v>2688</v>
      </c>
      <c r="D808" s="112" t="s">
        <v>98</v>
      </c>
      <c r="E808" s="112">
        <v>8611762</v>
      </c>
      <c r="F808" s="112" t="s">
        <v>2689</v>
      </c>
      <c r="G808" s="112" t="s">
        <v>2695</v>
      </c>
      <c r="H808" s="112" t="s">
        <v>2696</v>
      </c>
      <c r="K808" s="112" t="s">
        <v>102</v>
      </c>
      <c r="L808" s="112" t="s">
        <v>102</v>
      </c>
      <c r="M808" s="112" t="s">
        <v>2697</v>
      </c>
      <c r="O808" s="112" t="s">
        <v>105</v>
      </c>
      <c r="P808" s="112">
        <v>77.62</v>
      </c>
      <c r="Q808" s="112" t="s">
        <v>118</v>
      </c>
    </row>
    <row r="809" spans="1:17" hidden="1">
      <c r="A809" s="112" t="s">
        <v>2382</v>
      </c>
      <c r="B809" s="112" t="s">
        <v>2494</v>
      </c>
      <c r="C809" s="112" t="s">
        <v>2688</v>
      </c>
      <c r="D809" s="112" t="s">
        <v>98</v>
      </c>
      <c r="E809" s="112">
        <v>8049603</v>
      </c>
      <c r="F809" s="112" t="s">
        <v>2689</v>
      </c>
      <c r="G809" s="112" t="s">
        <v>2698</v>
      </c>
      <c r="H809" s="112" t="s">
        <v>2699</v>
      </c>
      <c r="K809" s="112" t="s">
        <v>102</v>
      </c>
      <c r="L809" s="112" t="s">
        <v>102</v>
      </c>
      <c r="M809" s="112" t="s">
        <v>2700</v>
      </c>
      <c r="O809" s="112" t="s">
        <v>105</v>
      </c>
      <c r="P809" s="112">
        <v>98.93</v>
      </c>
      <c r="Q809" s="112" t="s">
        <v>118</v>
      </c>
    </row>
    <row r="810" spans="1:17" hidden="1">
      <c r="A810" s="112" t="s">
        <v>2382</v>
      </c>
      <c r="B810" s="112" t="s">
        <v>2494</v>
      </c>
      <c r="C810" s="112" t="s">
        <v>2688</v>
      </c>
      <c r="D810" s="112" t="s">
        <v>98</v>
      </c>
      <c r="E810" s="112">
        <v>8049702</v>
      </c>
      <c r="F810" s="112" t="s">
        <v>2689</v>
      </c>
      <c r="G810" s="112" t="s">
        <v>2701</v>
      </c>
      <c r="H810" s="112" t="s">
        <v>2702</v>
      </c>
      <c r="K810" s="112" t="s">
        <v>102</v>
      </c>
      <c r="L810" s="112" t="s">
        <v>102</v>
      </c>
      <c r="M810" s="112" t="s">
        <v>2700</v>
      </c>
      <c r="O810" s="112" t="s">
        <v>105</v>
      </c>
      <c r="P810" s="112">
        <v>133.80000000000001</v>
      </c>
      <c r="Q810" s="112" t="s">
        <v>118</v>
      </c>
    </row>
    <row r="811" spans="1:17" hidden="1">
      <c r="A811" s="112" t="s">
        <v>2382</v>
      </c>
      <c r="B811" s="112" t="s">
        <v>2494</v>
      </c>
      <c r="C811" s="112" t="s">
        <v>2688</v>
      </c>
      <c r="D811" s="112" t="s">
        <v>98</v>
      </c>
      <c r="E811" s="112">
        <v>8049579</v>
      </c>
      <c r="F811" s="112" t="s">
        <v>2689</v>
      </c>
      <c r="G811" s="112" t="s">
        <v>2703</v>
      </c>
      <c r="H811" s="112" t="s">
        <v>2704</v>
      </c>
      <c r="K811" s="112" t="s">
        <v>102</v>
      </c>
      <c r="L811" s="112" t="s">
        <v>102</v>
      </c>
      <c r="M811" s="112" t="s">
        <v>2705</v>
      </c>
      <c r="O811" s="112" t="s">
        <v>105</v>
      </c>
      <c r="P811" s="112">
        <v>167.92</v>
      </c>
      <c r="Q811" s="112" t="s">
        <v>118</v>
      </c>
    </row>
    <row r="812" spans="1:17" hidden="1">
      <c r="A812" s="112" t="s">
        <v>2382</v>
      </c>
      <c r="B812" s="112" t="s">
        <v>2706</v>
      </c>
      <c r="C812" s="112" t="s">
        <v>2688</v>
      </c>
      <c r="D812" s="112" t="s">
        <v>98</v>
      </c>
      <c r="E812" s="112">
        <v>2853703</v>
      </c>
      <c r="F812" s="112" t="s">
        <v>2689</v>
      </c>
      <c r="G812" s="112" t="s">
        <v>2707</v>
      </c>
      <c r="H812" s="112" t="s">
        <v>2708</v>
      </c>
      <c r="K812" s="112" t="s">
        <v>102</v>
      </c>
      <c r="L812" s="112" t="s">
        <v>102</v>
      </c>
      <c r="M812" s="112" t="s">
        <v>2709</v>
      </c>
      <c r="O812" s="112" t="s">
        <v>105</v>
      </c>
      <c r="P812" s="112">
        <v>218.05</v>
      </c>
      <c r="Q812" s="112" t="s">
        <v>118</v>
      </c>
    </row>
    <row r="813" spans="1:17" hidden="1">
      <c r="A813" s="112" t="s">
        <v>2382</v>
      </c>
      <c r="B813" s="112" t="s">
        <v>2687</v>
      </c>
      <c r="C813" s="112" t="s">
        <v>2688</v>
      </c>
      <c r="D813" s="112" t="s">
        <v>98</v>
      </c>
      <c r="E813" s="112">
        <v>3590122</v>
      </c>
      <c r="F813" s="112" t="s">
        <v>2689</v>
      </c>
      <c r="G813" s="112" t="s">
        <v>2710</v>
      </c>
      <c r="H813" s="112" t="s">
        <v>2711</v>
      </c>
      <c r="K813" s="112" t="s">
        <v>102</v>
      </c>
      <c r="L813" s="112" t="s">
        <v>102</v>
      </c>
      <c r="M813" s="112" t="s">
        <v>2712</v>
      </c>
      <c r="N813" s="112" t="s">
        <v>138</v>
      </c>
      <c r="O813" s="112" t="s">
        <v>105</v>
      </c>
      <c r="P813" s="112">
        <v>41.5</v>
      </c>
      <c r="Q813" s="112" t="s">
        <v>118</v>
      </c>
    </row>
    <row r="814" spans="1:17" hidden="1">
      <c r="A814" s="112" t="s">
        <v>2382</v>
      </c>
      <c r="B814" s="112" t="s">
        <v>2432</v>
      </c>
      <c r="C814" s="112" t="s">
        <v>2713</v>
      </c>
      <c r="D814" s="112" t="s">
        <v>98</v>
      </c>
      <c r="E814" s="112">
        <v>5960921</v>
      </c>
      <c r="F814" s="112" t="s">
        <v>2714</v>
      </c>
      <c r="G814" s="112" t="s">
        <v>2715</v>
      </c>
      <c r="H814" s="112" t="s">
        <v>2716</v>
      </c>
      <c r="K814" s="112" t="s">
        <v>102</v>
      </c>
      <c r="L814" s="112" t="s">
        <v>102</v>
      </c>
      <c r="M814" s="112" t="s">
        <v>2717</v>
      </c>
      <c r="O814" s="112" t="s">
        <v>105</v>
      </c>
      <c r="P814" s="112">
        <v>965.62</v>
      </c>
      <c r="Q814" s="112" t="s">
        <v>118</v>
      </c>
    </row>
    <row r="815" spans="1:17" hidden="1">
      <c r="A815" s="112" t="s">
        <v>2382</v>
      </c>
      <c r="B815" s="112" t="s">
        <v>2432</v>
      </c>
      <c r="C815" s="112" t="s">
        <v>2713</v>
      </c>
      <c r="D815" s="112" t="s">
        <v>98</v>
      </c>
      <c r="E815" s="112">
        <v>7936983</v>
      </c>
      <c r="F815" s="112" t="s">
        <v>2714</v>
      </c>
      <c r="G815" s="112" t="s">
        <v>2718</v>
      </c>
      <c r="H815" s="112" t="s">
        <v>2719</v>
      </c>
      <c r="K815" s="112" t="s">
        <v>102</v>
      </c>
      <c r="L815" s="112" t="s">
        <v>102</v>
      </c>
      <c r="M815" s="112" t="s">
        <v>2720</v>
      </c>
      <c r="O815" s="112" t="s">
        <v>105</v>
      </c>
      <c r="P815" s="112">
        <v>202.88</v>
      </c>
      <c r="Q815" s="112" t="s">
        <v>118</v>
      </c>
    </row>
    <row r="816" spans="1:17" hidden="1">
      <c r="A816" s="112" t="s">
        <v>2382</v>
      </c>
      <c r="B816" s="112" t="s">
        <v>2432</v>
      </c>
      <c r="C816" s="112" t="s">
        <v>2713</v>
      </c>
      <c r="D816" s="112" t="s">
        <v>98</v>
      </c>
      <c r="E816" s="112">
        <v>3848761</v>
      </c>
      <c r="F816" s="112" t="s">
        <v>2714</v>
      </c>
      <c r="G816" s="112" t="s">
        <v>2721</v>
      </c>
      <c r="H816" s="112" t="s">
        <v>2722</v>
      </c>
      <c r="K816" s="112" t="s">
        <v>102</v>
      </c>
      <c r="L816" s="112" t="s">
        <v>102</v>
      </c>
      <c r="M816" s="112" t="s">
        <v>2723</v>
      </c>
      <c r="N816" s="112" t="s">
        <v>138</v>
      </c>
      <c r="O816" s="112" t="s">
        <v>105</v>
      </c>
      <c r="P816" s="112">
        <v>333.2</v>
      </c>
      <c r="Q816" s="112" t="s">
        <v>118</v>
      </c>
    </row>
    <row r="817" spans="1:17" hidden="1">
      <c r="A817" s="112" t="s">
        <v>2382</v>
      </c>
      <c r="B817" s="112" t="s">
        <v>2432</v>
      </c>
      <c r="C817" s="112" t="s">
        <v>2724</v>
      </c>
      <c r="D817" s="112" t="s">
        <v>98</v>
      </c>
      <c r="E817" s="112">
        <v>2617680</v>
      </c>
      <c r="F817" s="112" t="s">
        <v>2725</v>
      </c>
      <c r="G817" s="112" t="s">
        <v>2726</v>
      </c>
      <c r="H817" s="112" t="s">
        <v>2727</v>
      </c>
      <c r="I817" s="112" t="s">
        <v>131</v>
      </c>
      <c r="J817" s="112" t="s">
        <v>116</v>
      </c>
      <c r="K817" s="112" t="s">
        <v>102</v>
      </c>
      <c r="L817" s="112" t="s">
        <v>102</v>
      </c>
      <c r="M817" s="112" t="s">
        <v>2728</v>
      </c>
      <c r="O817" s="112" t="s">
        <v>105</v>
      </c>
      <c r="P817" s="112">
        <v>13.15</v>
      </c>
      <c r="Q817" s="112" t="s">
        <v>118</v>
      </c>
    </row>
    <row r="818" spans="1:17" hidden="1">
      <c r="A818" s="112" t="s">
        <v>2382</v>
      </c>
      <c r="B818" s="112" t="s">
        <v>2729</v>
      </c>
      <c r="C818" s="112" t="s">
        <v>2730</v>
      </c>
      <c r="D818" s="112" t="s">
        <v>98</v>
      </c>
      <c r="E818" s="112">
        <v>1066644</v>
      </c>
      <c r="F818" s="112" t="s">
        <v>2731</v>
      </c>
      <c r="G818" s="112" t="s">
        <v>2732</v>
      </c>
      <c r="H818" s="112" t="s">
        <v>2733</v>
      </c>
      <c r="K818" s="112" t="s">
        <v>102</v>
      </c>
      <c r="L818" s="112" t="s">
        <v>102</v>
      </c>
      <c r="M818" s="112" t="s">
        <v>2734</v>
      </c>
      <c r="O818" s="112" t="s">
        <v>105</v>
      </c>
      <c r="P818" s="112">
        <v>441.78</v>
      </c>
      <c r="Q818" s="112" t="s">
        <v>118</v>
      </c>
    </row>
    <row r="819" spans="1:17" hidden="1">
      <c r="A819" s="112" t="s">
        <v>2382</v>
      </c>
      <c r="B819" s="112" t="s">
        <v>2735</v>
      </c>
      <c r="C819" s="112" t="s">
        <v>2736</v>
      </c>
      <c r="D819" s="112" t="s">
        <v>98</v>
      </c>
      <c r="E819" s="112">
        <v>6190744</v>
      </c>
      <c r="F819" s="112" t="s">
        <v>2313</v>
      </c>
      <c r="G819" s="112" t="s">
        <v>2737</v>
      </c>
      <c r="H819" s="112" t="s">
        <v>2738</v>
      </c>
      <c r="K819" s="112" t="s">
        <v>102</v>
      </c>
      <c r="L819" s="112" t="s">
        <v>102</v>
      </c>
      <c r="M819" s="112" t="s">
        <v>2739</v>
      </c>
      <c r="O819" s="112" t="s">
        <v>105</v>
      </c>
      <c r="P819" s="112">
        <v>352.06</v>
      </c>
      <c r="Q819" s="112" t="s">
        <v>118</v>
      </c>
    </row>
    <row r="820" spans="1:17" hidden="1">
      <c r="A820" s="112" t="s">
        <v>2382</v>
      </c>
      <c r="B820" s="112" t="s">
        <v>2740</v>
      </c>
      <c r="C820" s="112" t="s">
        <v>2736</v>
      </c>
      <c r="D820" s="112" t="s">
        <v>98</v>
      </c>
      <c r="E820" s="112">
        <v>6190765</v>
      </c>
      <c r="F820" s="112" t="s">
        <v>2313</v>
      </c>
      <c r="G820" s="112" t="s">
        <v>2741</v>
      </c>
      <c r="H820" s="112" t="s">
        <v>2742</v>
      </c>
      <c r="K820" s="112" t="s">
        <v>102</v>
      </c>
      <c r="L820" s="112" t="s">
        <v>102</v>
      </c>
      <c r="M820" s="112" t="s">
        <v>2739</v>
      </c>
      <c r="O820" s="112" t="s">
        <v>105</v>
      </c>
      <c r="P820" s="112">
        <v>222.75</v>
      </c>
      <c r="Q820" s="112" t="s">
        <v>118</v>
      </c>
    </row>
    <row r="821" spans="1:17" hidden="1">
      <c r="A821" s="112" t="s">
        <v>2382</v>
      </c>
      <c r="B821" s="112" t="s">
        <v>2743</v>
      </c>
      <c r="C821" s="112" t="s">
        <v>2736</v>
      </c>
      <c r="D821" s="112" t="s">
        <v>98</v>
      </c>
      <c r="E821" s="112">
        <v>6190773</v>
      </c>
      <c r="F821" s="112" t="s">
        <v>2313</v>
      </c>
      <c r="G821" s="112" t="s">
        <v>2744</v>
      </c>
      <c r="H821" s="112" t="s">
        <v>2745</v>
      </c>
      <c r="K821" s="112" t="s">
        <v>102</v>
      </c>
      <c r="L821" s="112" t="s">
        <v>102</v>
      </c>
      <c r="M821" s="112" t="s">
        <v>2746</v>
      </c>
      <c r="O821" s="112" t="s">
        <v>105</v>
      </c>
      <c r="P821" s="112">
        <v>154.15</v>
      </c>
      <c r="Q821" s="112" t="s">
        <v>118</v>
      </c>
    </row>
    <row r="822" spans="1:17" hidden="1">
      <c r="A822" s="112" t="s">
        <v>2382</v>
      </c>
      <c r="B822" s="112" t="s">
        <v>2743</v>
      </c>
      <c r="C822" s="112" t="s">
        <v>2736</v>
      </c>
      <c r="D822" s="112" t="s">
        <v>98</v>
      </c>
      <c r="E822" s="112">
        <v>6190799</v>
      </c>
      <c r="F822" s="112" t="s">
        <v>2313</v>
      </c>
      <c r="G822" s="112" t="s">
        <v>2747</v>
      </c>
      <c r="H822" s="112" t="s">
        <v>2748</v>
      </c>
      <c r="K822" s="112" t="s">
        <v>102</v>
      </c>
      <c r="L822" s="112" t="s">
        <v>102</v>
      </c>
      <c r="M822" s="112" t="s">
        <v>2746</v>
      </c>
      <c r="O822" s="112" t="s">
        <v>105</v>
      </c>
      <c r="P822" s="112">
        <v>389.52</v>
      </c>
      <c r="Q822" s="112" t="s">
        <v>118</v>
      </c>
    </row>
    <row r="823" spans="1:17" hidden="1">
      <c r="A823" s="112" t="s">
        <v>2382</v>
      </c>
      <c r="B823" s="112" t="s">
        <v>2743</v>
      </c>
      <c r="C823" s="112" t="s">
        <v>2736</v>
      </c>
      <c r="D823" s="112" t="s">
        <v>98</v>
      </c>
      <c r="E823" s="112">
        <v>6537753</v>
      </c>
      <c r="F823" s="112" t="s">
        <v>2313</v>
      </c>
      <c r="G823" s="112" t="s">
        <v>2749</v>
      </c>
      <c r="H823" s="112" t="s">
        <v>2750</v>
      </c>
      <c r="K823" s="112" t="s">
        <v>102</v>
      </c>
      <c r="L823" s="112" t="s">
        <v>102</v>
      </c>
      <c r="M823" s="112" t="s">
        <v>2746</v>
      </c>
      <c r="O823" s="112" t="s">
        <v>105</v>
      </c>
      <c r="P823" s="112">
        <v>247.12</v>
      </c>
      <c r="Q823" s="112" t="s">
        <v>118</v>
      </c>
    </row>
    <row r="824" spans="1:17" hidden="1">
      <c r="A824" s="112" t="s">
        <v>2382</v>
      </c>
      <c r="B824" s="112" t="s">
        <v>2447</v>
      </c>
      <c r="C824" s="112" t="s">
        <v>2736</v>
      </c>
      <c r="D824" s="112" t="s">
        <v>98</v>
      </c>
      <c r="E824" s="112">
        <v>4956961</v>
      </c>
      <c r="F824" s="112" t="s">
        <v>2313</v>
      </c>
      <c r="G824" s="112" t="s">
        <v>2751</v>
      </c>
      <c r="H824" s="112" t="s">
        <v>2752</v>
      </c>
      <c r="K824" s="112" t="s">
        <v>102</v>
      </c>
      <c r="L824" s="112" t="s">
        <v>102</v>
      </c>
      <c r="M824" s="112" t="s">
        <v>2753</v>
      </c>
      <c r="N824" s="112" t="s">
        <v>138</v>
      </c>
      <c r="O824" s="112" t="s">
        <v>105</v>
      </c>
      <c r="P824" s="112">
        <v>1987.2</v>
      </c>
      <c r="Q824" s="112" t="s">
        <v>118</v>
      </c>
    </row>
    <row r="825" spans="1:17" hidden="1">
      <c r="A825" s="112" t="s">
        <v>2382</v>
      </c>
      <c r="B825" s="112" t="s">
        <v>2447</v>
      </c>
      <c r="C825" s="112" t="s">
        <v>2736</v>
      </c>
      <c r="D825" s="112" t="s">
        <v>98</v>
      </c>
      <c r="E825" s="112">
        <v>4956971</v>
      </c>
      <c r="F825" s="112" t="s">
        <v>2313</v>
      </c>
      <c r="G825" s="112" t="s">
        <v>2754</v>
      </c>
      <c r="H825" s="112" t="s">
        <v>2755</v>
      </c>
      <c r="K825" s="112" t="s">
        <v>102</v>
      </c>
      <c r="L825" s="112" t="s">
        <v>102</v>
      </c>
      <c r="M825" s="112" t="s">
        <v>2753</v>
      </c>
      <c r="N825" s="112" t="s">
        <v>138</v>
      </c>
      <c r="O825" s="112" t="s">
        <v>105</v>
      </c>
      <c r="P825" s="112">
        <v>198.72</v>
      </c>
      <c r="Q825" s="112" t="s">
        <v>118</v>
      </c>
    </row>
    <row r="826" spans="1:17" hidden="1">
      <c r="A826" s="112" t="s">
        <v>2382</v>
      </c>
      <c r="B826" s="112" t="s">
        <v>2756</v>
      </c>
      <c r="C826" s="112" t="s">
        <v>2736</v>
      </c>
      <c r="D826" s="112" t="s">
        <v>98</v>
      </c>
      <c r="E826" s="112">
        <v>3669654</v>
      </c>
      <c r="F826" s="112" t="s">
        <v>2313</v>
      </c>
      <c r="G826" s="112" t="s">
        <v>2757</v>
      </c>
      <c r="H826" s="112" t="s">
        <v>2758</v>
      </c>
      <c r="K826" s="112" t="s">
        <v>102</v>
      </c>
      <c r="L826" s="112" t="s">
        <v>102</v>
      </c>
      <c r="M826" s="112" t="s">
        <v>2759</v>
      </c>
      <c r="N826" s="112" t="s">
        <v>138</v>
      </c>
      <c r="O826" s="112" t="s">
        <v>105</v>
      </c>
      <c r="P826" s="112">
        <v>2179.52</v>
      </c>
      <c r="Q826" s="112" t="s">
        <v>118</v>
      </c>
    </row>
    <row r="827" spans="1:17" hidden="1">
      <c r="A827" s="112" t="s">
        <v>2382</v>
      </c>
      <c r="B827" s="112" t="s">
        <v>2760</v>
      </c>
      <c r="C827" s="112" t="s">
        <v>2736</v>
      </c>
      <c r="D827" s="112" t="s">
        <v>98</v>
      </c>
      <c r="E827" s="112">
        <v>5705718</v>
      </c>
      <c r="F827" s="112" t="s">
        <v>2761</v>
      </c>
      <c r="G827" s="112" t="s">
        <v>2762</v>
      </c>
      <c r="H827" s="112" t="s">
        <v>2763</v>
      </c>
      <c r="K827" s="112" t="s">
        <v>102</v>
      </c>
      <c r="L827" s="112" t="s">
        <v>102</v>
      </c>
      <c r="M827" s="112" t="s">
        <v>2764</v>
      </c>
      <c r="O827" s="112" t="s">
        <v>105</v>
      </c>
      <c r="P827" s="112">
        <v>107.82</v>
      </c>
      <c r="Q827" s="112" t="s">
        <v>118</v>
      </c>
    </row>
    <row r="828" spans="1:17" hidden="1">
      <c r="A828" s="112" t="s">
        <v>2382</v>
      </c>
      <c r="B828" s="112" t="s">
        <v>2740</v>
      </c>
      <c r="C828" s="112" t="s">
        <v>2736</v>
      </c>
      <c r="D828" s="112" t="s">
        <v>98</v>
      </c>
      <c r="E828" s="112">
        <v>169680</v>
      </c>
      <c r="F828" s="112" t="s">
        <v>2765</v>
      </c>
      <c r="G828" s="112" t="s">
        <v>2766</v>
      </c>
      <c r="H828" s="112" t="s">
        <v>2767</v>
      </c>
      <c r="K828" s="112" t="s">
        <v>102</v>
      </c>
      <c r="L828" s="112" t="s">
        <v>102</v>
      </c>
      <c r="M828" s="112" t="s">
        <v>2768</v>
      </c>
      <c r="O828" s="112" t="s">
        <v>105</v>
      </c>
      <c r="P828" s="112">
        <v>682.86</v>
      </c>
      <c r="Q828" s="112" t="s">
        <v>118</v>
      </c>
    </row>
    <row r="829" spans="1:17" hidden="1">
      <c r="A829" s="112" t="s">
        <v>2382</v>
      </c>
      <c r="B829" s="112" t="s">
        <v>2740</v>
      </c>
      <c r="C829" s="112" t="s">
        <v>2736</v>
      </c>
      <c r="D829" s="112" t="s">
        <v>98</v>
      </c>
      <c r="E829" s="112">
        <v>529040</v>
      </c>
      <c r="F829" s="112" t="s">
        <v>2769</v>
      </c>
      <c r="G829" s="112" t="s">
        <v>2770</v>
      </c>
      <c r="H829" s="112" t="s">
        <v>2771</v>
      </c>
      <c r="K829" s="112" t="s">
        <v>102</v>
      </c>
      <c r="L829" s="112" t="s">
        <v>102</v>
      </c>
      <c r="M829" s="112" t="s">
        <v>2772</v>
      </c>
      <c r="O829" s="112" t="s">
        <v>105</v>
      </c>
      <c r="P829" s="112">
        <v>176.4</v>
      </c>
      <c r="Q829" s="112" t="s">
        <v>118</v>
      </c>
    </row>
    <row r="830" spans="1:17" hidden="1">
      <c r="A830" s="112" t="s">
        <v>2382</v>
      </c>
      <c r="B830" s="112" t="s">
        <v>2740</v>
      </c>
      <c r="C830" s="112" t="s">
        <v>2736</v>
      </c>
      <c r="D830" s="112" t="s">
        <v>98</v>
      </c>
      <c r="E830" s="112">
        <v>4280352</v>
      </c>
      <c r="F830" s="112" t="s">
        <v>2773</v>
      </c>
      <c r="G830" s="112" t="s">
        <v>2774</v>
      </c>
      <c r="H830" s="112" t="s">
        <v>2771</v>
      </c>
      <c r="K830" s="112" t="s">
        <v>102</v>
      </c>
      <c r="L830" s="112" t="s">
        <v>102</v>
      </c>
      <c r="M830" s="112" t="s">
        <v>2775</v>
      </c>
      <c r="N830" s="112" t="s">
        <v>138</v>
      </c>
      <c r="O830" s="112" t="s">
        <v>105</v>
      </c>
      <c r="P830" s="112">
        <v>145.19999999999999</v>
      </c>
      <c r="Q830" s="112" t="s">
        <v>118</v>
      </c>
    </row>
    <row r="831" spans="1:17" hidden="1">
      <c r="A831" s="112" t="s">
        <v>2382</v>
      </c>
      <c r="B831" s="112" t="s">
        <v>2760</v>
      </c>
      <c r="C831" s="112" t="s">
        <v>2736</v>
      </c>
      <c r="D831" s="112" t="s">
        <v>98</v>
      </c>
      <c r="E831" s="112">
        <v>4012862</v>
      </c>
      <c r="F831" s="112" t="s">
        <v>2776</v>
      </c>
      <c r="G831" s="112" t="s">
        <v>2777</v>
      </c>
      <c r="H831" s="112" t="s">
        <v>2778</v>
      </c>
      <c r="K831" s="112" t="s">
        <v>102</v>
      </c>
      <c r="L831" s="112" t="s">
        <v>102</v>
      </c>
      <c r="M831" s="112" t="s">
        <v>2779</v>
      </c>
      <c r="N831" s="112" t="s">
        <v>138</v>
      </c>
      <c r="O831" s="112" t="s">
        <v>105</v>
      </c>
      <c r="P831" s="112">
        <v>38.57</v>
      </c>
      <c r="Q831" s="112" t="s">
        <v>118</v>
      </c>
    </row>
    <row r="832" spans="1:17" hidden="1">
      <c r="A832" s="112" t="s">
        <v>2382</v>
      </c>
      <c r="B832" s="112" t="s">
        <v>2743</v>
      </c>
      <c r="C832" s="112" t="s">
        <v>2736</v>
      </c>
      <c r="D832" s="112" t="s">
        <v>98</v>
      </c>
      <c r="E832" s="112">
        <v>8306734</v>
      </c>
      <c r="F832" s="112" t="s">
        <v>2769</v>
      </c>
      <c r="G832" s="112" t="s">
        <v>2780</v>
      </c>
      <c r="H832" s="112" t="s">
        <v>2781</v>
      </c>
      <c r="K832" s="112" t="s">
        <v>102</v>
      </c>
      <c r="L832" s="112" t="s">
        <v>102</v>
      </c>
      <c r="M832" s="112" t="s">
        <v>2782</v>
      </c>
      <c r="O832" s="112" t="s">
        <v>105</v>
      </c>
      <c r="P832" s="112">
        <v>66.66</v>
      </c>
      <c r="Q832" s="112" t="s">
        <v>118</v>
      </c>
    </row>
    <row r="833" spans="1:17" hidden="1">
      <c r="A833" s="112" t="s">
        <v>2382</v>
      </c>
      <c r="B833" s="112" t="s">
        <v>2743</v>
      </c>
      <c r="C833" s="112" t="s">
        <v>2736</v>
      </c>
      <c r="D833" s="112" t="s">
        <v>98</v>
      </c>
      <c r="E833" s="112">
        <v>8306716</v>
      </c>
      <c r="F833" s="112" t="s">
        <v>2769</v>
      </c>
      <c r="G833" s="112" t="s">
        <v>2783</v>
      </c>
      <c r="H833" s="112" t="s">
        <v>2784</v>
      </c>
      <c r="K833" s="112" t="s">
        <v>102</v>
      </c>
      <c r="L833" s="112" t="s">
        <v>102</v>
      </c>
      <c r="M833" s="112" t="s">
        <v>2782</v>
      </c>
      <c r="O833" s="112" t="s">
        <v>105</v>
      </c>
      <c r="P833" s="112">
        <v>66.66</v>
      </c>
      <c r="Q833" s="112" t="s">
        <v>118</v>
      </c>
    </row>
    <row r="834" spans="1:17" hidden="1">
      <c r="A834" s="112" t="s">
        <v>2382</v>
      </c>
      <c r="B834" s="112" t="s">
        <v>2760</v>
      </c>
      <c r="C834" s="112" t="s">
        <v>2736</v>
      </c>
      <c r="D834" s="112" t="s">
        <v>98</v>
      </c>
      <c r="E834" s="112">
        <v>4555191</v>
      </c>
      <c r="F834" s="112" t="s">
        <v>2785</v>
      </c>
      <c r="G834" s="112" t="s">
        <v>2786</v>
      </c>
      <c r="H834" s="112" t="s">
        <v>2787</v>
      </c>
      <c r="K834" s="112" t="s">
        <v>102</v>
      </c>
      <c r="L834" s="112" t="s">
        <v>102</v>
      </c>
      <c r="M834" s="112" t="s">
        <v>2788</v>
      </c>
      <c r="N834" s="112" t="s">
        <v>138</v>
      </c>
      <c r="O834" s="112" t="s">
        <v>105</v>
      </c>
      <c r="P834" s="112">
        <v>457.5</v>
      </c>
      <c r="Q834" s="112" t="s">
        <v>118</v>
      </c>
    </row>
    <row r="835" spans="1:17" hidden="1">
      <c r="A835" s="112" t="s">
        <v>2382</v>
      </c>
      <c r="B835" s="112" t="s">
        <v>2743</v>
      </c>
      <c r="C835" s="112" t="s">
        <v>2736</v>
      </c>
      <c r="D835" s="112" t="s">
        <v>98</v>
      </c>
      <c r="E835" s="112">
        <v>4966946</v>
      </c>
      <c r="F835" s="112" t="s">
        <v>2785</v>
      </c>
      <c r="G835" s="112" t="s">
        <v>2789</v>
      </c>
      <c r="H835" s="112" t="s">
        <v>2790</v>
      </c>
      <c r="K835" s="112" t="s">
        <v>102</v>
      </c>
      <c r="L835" s="112" t="s">
        <v>102</v>
      </c>
      <c r="M835" s="112" t="s">
        <v>2791</v>
      </c>
      <c r="N835" s="112" t="s">
        <v>138</v>
      </c>
      <c r="O835" s="112" t="s">
        <v>105</v>
      </c>
      <c r="P835" s="112">
        <v>76.25</v>
      </c>
      <c r="Q835" s="112" t="s">
        <v>118</v>
      </c>
    </row>
    <row r="836" spans="1:17" hidden="1">
      <c r="A836" s="112" t="s">
        <v>2382</v>
      </c>
      <c r="B836" s="112" t="s">
        <v>2743</v>
      </c>
      <c r="C836" s="112" t="s">
        <v>2736</v>
      </c>
      <c r="D836" s="112" t="s">
        <v>98</v>
      </c>
      <c r="E836" s="112">
        <v>4555201</v>
      </c>
      <c r="F836" s="112" t="s">
        <v>2785</v>
      </c>
      <c r="G836" s="112" t="s">
        <v>2792</v>
      </c>
      <c r="H836" s="112" t="s">
        <v>2793</v>
      </c>
      <c r="K836" s="112" t="s">
        <v>102</v>
      </c>
      <c r="L836" s="112" t="s">
        <v>102</v>
      </c>
      <c r="M836" s="112" t="s">
        <v>2794</v>
      </c>
      <c r="N836" s="112" t="s">
        <v>138</v>
      </c>
      <c r="O836" s="112" t="s">
        <v>105</v>
      </c>
      <c r="P836" s="112">
        <v>457.5</v>
      </c>
      <c r="Q836" s="112" t="s">
        <v>118</v>
      </c>
    </row>
    <row r="837" spans="1:17" hidden="1">
      <c r="A837" s="112" t="s">
        <v>2382</v>
      </c>
      <c r="B837" s="112" t="s">
        <v>2743</v>
      </c>
      <c r="C837" s="112" t="s">
        <v>2736</v>
      </c>
      <c r="D837" s="112" t="s">
        <v>98</v>
      </c>
      <c r="E837" s="112">
        <v>4610228</v>
      </c>
      <c r="F837" s="112" t="s">
        <v>2776</v>
      </c>
      <c r="G837" s="112" t="s">
        <v>2795</v>
      </c>
      <c r="H837" s="112" t="s">
        <v>2796</v>
      </c>
      <c r="K837" s="112" t="s">
        <v>102</v>
      </c>
      <c r="L837" s="112" t="s">
        <v>102</v>
      </c>
      <c r="M837" s="112" t="s">
        <v>2797</v>
      </c>
      <c r="N837" s="112" t="s">
        <v>138</v>
      </c>
      <c r="O837" s="112" t="s">
        <v>105</v>
      </c>
      <c r="P837" s="112">
        <v>69.069999999999993</v>
      </c>
      <c r="Q837" s="112" t="s">
        <v>118</v>
      </c>
    </row>
    <row r="838" spans="1:17" hidden="1">
      <c r="A838" s="112" t="s">
        <v>2382</v>
      </c>
      <c r="B838" s="112" t="s">
        <v>2418</v>
      </c>
      <c r="C838" s="112" t="s">
        <v>2736</v>
      </c>
      <c r="D838" s="112" t="s">
        <v>98</v>
      </c>
      <c r="E838" s="112">
        <v>386847</v>
      </c>
      <c r="F838" s="112" t="s">
        <v>2769</v>
      </c>
      <c r="G838" s="112" t="s">
        <v>2798</v>
      </c>
      <c r="H838" s="112" t="s">
        <v>2799</v>
      </c>
      <c r="K838" s="112" t="s">
        <v>102</v>
      </c>
      <c r="L838" s="112" t="s">
        <v>102</v>
      </c>
      <c r="M838" s="112" t="s">
        <v>2800</v>
      </c>
      <c r="O838" s="112" t="s">
        <v>105</v>
      </c>
      <c r="P838" s="112">
        <v>67.900000000000006</v>
      </c>
      <c r="Q838" s="112" t="s">
        <v>118</v>
      </c>
    </row>
    <row r="839" spans="1:17" hidden="1">
      <c r="A839" s="112" t="s">
        <v>2382</v>
      </c>
      <c r="B839" s="112" t="s">
        <v>2760</v>
      </c>
      <c r="C839" s="112" t="s">
        <v>2736</v>
      </c>
      <c r="D839" s="112" t="s">
        <v>98</v>
      </c>
      <c r="E839" s="112">
        <v>6523902</v>
      </c>
      <c r="F839" s="112" t="s">
        <v>2765</v>
      </c>
      <c r="G839" s="112" t="s">
        <v>2801</v>
      </c>
      <c r="H839" s="112" t="s">
        <v>2802</v>
      </c>
      <c r="K839" s="112" t="s">
        <v>102</v>
      </c>
      <c r="L839" s="112" t="s">
        <v>102</v>
      </c>
      <c r="M839" s="112" t="s">
        <v>2803</v>
      </c>
      <c r="O839" s="112" t="s">
        <v>105</v>
      </c>
      <c r="P839" s="112">
        <v>1053.28</v>
      </c>
      <c r="Q839" s="112" t="s">
        <v>118</v>
      </c>
    </row>
    <row r="840" spans="1:17" hidden="1">
      <c r="A840" s="111" t="s">
        <v>2382</v>
      </c>
      <c r="B840" s="111" t="s">
        <v>2743</v>
      </c>
      <c r="C840" s="111" t="s">
        <v>2804</v>
      </c>
      <c r="D840" s="111" t="s">
        <v>98</v>
      </c>
      <c r="E840" s="111">
        <v>369116</v>
      </c>
      <c r="F840" s="111" t="s">
        <v>2805</v>
      </c>
      <c r="G840" s="111" t="s">
        <v>2806</v>
      </c>
      <c r="H840" s="111" t="s">
        <v>2807</v>
      </c>
      <c r="I840" s="111"/>
      <c r="J840" s="111"/>
      <c r="K840" s="111" t="s">
        <v>102</v>
      </c>
      <c r="L840" s="111" t="s">
        <v>102</v>
      </c>
      <c r="M840" s="111" t="s">
        <v>2808</v>
      </c>
      <c r="N840" s="111" t="s">
        <v>2809</v>
      </c>
      <c r="O840" s="111" t="s">
        <v>105</v>
      </c>
      <c r="P840" s="111">
        <v>622.72</v>
      </c>
      <c r="Q840" s="111">
        <v>622.72</v>
      </c>
    </row>
    <row r="841" spans="1:17" hidden="1">
      <c r="A841" s="111" t="s">
        <v>2382</v>
      </c>
      <c r="B841" s="111" t="s">
        <v>2743</v>
      </c>
      <c r="C841" s="111" t="s">
        <v>2804</v>
      </c>
      <c r="D841" s="111" t="s">
        <v>98</v>
      </c>
      <c r="E841" s="111">
        <v>2614465</v>
      </c>
      <c r="F841" s="111" t="s">
        <v>2810</v>
      </c>
      <c r="G841" s="111" t="s">
        <v>2811</v>
      </c>
      <c r="H841" s="111" t="s">
        <v>2812</v>
      </c>
      <c r="I841" s="111"/>
      <c r="J841" s="111"/>
      <c r="K841" s="111" t="s">
        <v>102</v>
      </c>
      <c r="L841" s="111" t="s">
        <v>102</v>
      </c>
      <c r="M841" s="111" t="s">
        <v>2813</v>
      </c>
      <c r="N841" s="111"/>
      <c r="O841" s="111" t="s">
        <v>105</v>
      </c>
      <c r="P841" s="111">
        <v>55.48</v>
      </c>
      <c r="Q841" s="111">
        <v>55.48</v>
      </c>
    </row>
    <row r="842" spans="1:17" hidden="1">
      <c r="A842" s="111" t="s">
        <v>2382</v>
      </c>
      <c r="B842" s="111" t="s">
        <v>2743</v>
      </c>
      <c r="C842" s="111" t="s">
        <v>2804</v>
      </c>
      <c r="D842" s="111" t="s">
        <v>98</v>
      </c>
      <c r="E842" s="111">
        <v>5196185</v>
      </c>
      <c r="F842" s="111" t="s">
        <v>2805</v>
      </c>
      <c r="G842" s="111" t="s">
        <v>2814</v>
      </c>
      <c r="H842" s="111" t="s">
        <v>2815</v>
      </c>
      <c r="I842" s="111"/>
      <c r="J842" s="111"/>
      <c r="K842" s="111" t="s">
        <v>102</v>
      </c>
      <c r="L842" s="111" t="s">
        <v>102</v>
      </c>
      <c r="M842" s="111" t="s">
        <v>2816</v>
      </c>
      <c r="N842" s="111" t="s">
        <v>138</v>
      </c>
      <c r="O842" s="111" t="s">
        <v>105</v>
      </c>
      <c r="P842" s="111">
        <v>99.04</v>
      </c>
      <c r="Q842" s="111">
        <v>99.04</v>
      </c>
    </row>
    <row r="843" spans="1:17" hidden="1">
      <c r="A843" s="112" t="s">
        <v>2382</v>
      </c>
      <c r="B843" s="112" t="s">
        <v>2483</v>
      </c>
      <c r="C843" s="112" t="s">
        <v>2817</v>
      </c>
      <c r="D843" s="112" t="s">
        <v>98</v>
      </c>
      <c r="E843" s="112">
        <v>3326034</v>
      </c>
      <c r="F843" s="112" t="s">
        <v>2818</v>
      </c>
      <c r="G843" s="112" t="s">
        <v>2819</v>
      </c>
      <c r="H843" s="112" t="s">
        <v>2820</v>
      </c>
      <c r="K843" s="112" t="s">
        <v>102</v>
      </c>
      <c r="L843" s="112" t="s">
        <v>102</v>
      </c>
      <c r="M843" s="112" t="s">
        <v>2821</v>
      </c>
      <c r="N843" s="112" t="s">
        <v>138</v>
      </c>
      <c r="O843" s="112" t="s">
        <v>105</v>
      </c>
      <c r="P843" s="112">
        <v>280.56</v>
      </c>
      <c r="Q843" s="112" t="s">
        <v>118</v>
      </c>
    </row>
    <row r="844" spans="1:17" hidden="1">
      <c r="A844" s="112" t="s">
        <v>2382</v>
      </c>
      <c r="B844" s="112" t="s">
        <v>2483</v>
      </c>
      <c r="C844" s="112" t="s">
        <v>2817</v>
      </c>
      <c r="D844" s="112" t="s">
        <v>98</v>
      </c>
      <c r="E844" s="112">
        <v>3326044</v>
      </c>
      <c r="F844" s="112" t="s">
        <v>2818</v>
      </c>
      <c r="G844" s="112" t="s">
        <v>2822</v>
      </c>
      <c r="H844" s="112" t="s">
        <v>2823</v>
      </c>
      <c r="K844" s="112" t="s">
        <v>102</v>
      </c>
      <c r="L844" s="112" t="s">
        <v>102</v>
      </c>
      <c r="M844" s="112" t="s">
        <v>2821</v>
      </c>
      <c r="N844" s="112" t="s">
        <v>138</v>
      </c>
      <c r="O844" s="112" t="s">
        <v>105</v>
      </c>
      <c r="P844" s="112">
        <v>94.28</v>
      </c>
      <c r="Q844" s="112" t="s">
        <v>118</v>
      </c>
    </row>
    <row r="845" spans="1:17" hidden="1">
      <c r="A845" s="112" t="s">
        <v>2382</v>
      </c>
      <c r="B845" s="112" t="s">
        <v>2824</v>
      </c>
      <c r="C845" s="112" t="s">
        <v>2825</v>
      </c>
      <c r="D845" s="112" t="s">
        <v>98</v>
      </c>
      <c r="E845" s="112">
        <v>1465168</v>
      </c>
      <c r="F845" s="112" t="s">
        <v>2826</v>
      </c>
      <c r="G845" s="112" t="s">
        <v>2827</v>
      </c>
      <c r="H845" s="112" t="s">
        <v>2828</v>
      </c>
      <c r="I845" s="112" t="s">
        <v>131</v>
      </c>
      <c r="J845" s="112" t="s">
        <v>285</v>
      </c>
      <c r="K845" s="112" t="s">
        <v>102</v>
      </c>
      <c r="L845" s="112" t="s">
        <v>102</v>
      </c>
      <c r="M845" s="112" t="s">
        <v>2829</v>
      </c>
      <c r="N845" s="112" t="s">
        <v>2830</v>
      </c>
      <c r="O845" s="112" t="s">
        <v>105</v>
      </c>
      <c r="P845" s="112">
        <v>119.76</v>
      </c>
      <c r="Q845" s="112" t="s">
        <v>118</v>
      </c>
    </row>
    <row r="846" spans="1:17" hidden="1">
      <c r="A846" s="112" t="s">
        <v>2382</v>
      </c>
      <c r="B846" s="112" t="s">
        <v>2824</v>
      </c>
      <c r="C846" s="112" t="s">
        <v>2825</v>
      </c>
      <c r="D846" s="112" t="s">
        <v>98</v>
      </c>
      <c r="E846" s="112">
        <v>1405572</v>
      </c>
      <c r="F846" s="112" t="s">
        <v>2826</v>
      </c>
      <c r="G846" s="112" t="s">
        <v>2831</v>
      </c>
      <c r="H846" s="112" t="s">
        <v>2832</v>
      </c>
      <c r="I846" s="112" t="s">
        <v>131</v>
      </c>
      <c r="J846" s="112" t="s">
        <v>285</v>
      </c>
      <c r="K846" s="112" t="s">
        <v>102</v>
      </c>
      <c r="L846" s="112" t="s">
        <v>102</v>
      </c>
      <c r="M846" s="112" t="s">
        <v>2833</v>
      </c>
      <c r="N846" s="112" t="s">
        <v>2834</v>
      </c>
      <c r="O846" s="112" t="s">
        <v>105</v>
      </c>
      <c r="P846" s="112">
        <v>370.8</v>
      </c>
      <c r="Q846" s="112" t="s">
        <v>118</v>
      </c>
    </row>
    <row r="847" spans="1:17" hidden="1">
      <c r="A847" s="112" t="s">
        <v>2382</v>
      </c>
      <c r="B847" s="112" t="s">
        <v>2824</v>
      </c>
      <c r="C847" s="112" t="s">
        <v>2825</v>
      </c>
      <c r="D847" s="112" t="s">
        <v>98</v>
      </c>
      <c r="E847" s="112">
        <v>819227</v>
      </c>
      <c r="F847" s="112" t="s">
        <v>139</v>
      </c>
      <c r="G847" s="112" t="s">
        <v>2835</v>
      </c>
      <c r="H847" s="112" t="s">
        <v>2836</v>
      </c>
      <c r="K847" s="112" t="s">
        <v>102</v>
      </c>
      <c r="L847" s="112" t="s">
        <v>102</v>
      </c>
      <c r="M847" s="112" t="s">
        <v>2837</v>
      </c>
      <c r="O847" s="112" t="s">
        <v>105</v>
      </c>
      <c r="P847" s="112">
        <v>177.36</v>
      </c>
      <c r="Q847" s="112" t="s">
        <v>118</v>
      </c>
    </row>
    <row r="848" spans="1:17" hidden="1">
      <c r="A848" s="112" t="s">
        <v>2382</v>
      </c>
      <c r="B848" s="112" t="s">
        <v>2824</v>
      </c>
      <c r="C848" s="112" t="s">
        <v>2825</v>
      </c>
      <c r="D848" s="112" t="s">
        <v>98</v>
      </c>
      <c r="E848" s="112">
        <v>819318</v>
      </c>
      <c r="F848" s="112" t="s">
        <v>139</v>
      </c>
      <c r="G848" s="112" t="s">
        <v>2838</v>
      </c>
      <c r="H848" s="112" t="s">
        <v>2839</v>
      </c>
      <c r="K848" s="112" t="s">
        <v>102</v>
      </c>
      <c r="L848" s="112" t="s">
        <v>102</v>
      </c>
      <c r="M848" s="112" t="s">
        <v>2840</v>
      </c>
      <c r="O848" s="112" t="s">
        <v>105</v>
      </c>
      <c r="P848" s="112">
        <v>33.549999999999997</v>
      </c>
      <c r="Q848" s="112" t="s">
        <v>118</v>
      </c>
    </row>
    <row r="849" spans="1:17" hidden="1">
      <c r="A849" s="112" t="s">
        <v>2382</v>
      </c>
      <c r="B849" s="112" t="s">
        <v>2824</v>
      </c>
      <c r="C849" s="112" t="s">
        <v>2825</v>
      </c>
      <c r="D849" s="112" t="s">
        <v>98</v>
      </c>
      <c r="E849" s="112">
        <v>819359</v>
      </c>
      <c r="F849" s="112" t="s">
        <v>139</v>
      </c>
      <c r="G849" s="112" t="s">
        <v>2841</v>
      </c>
      <c r="H849" s="112" t="s">
        <v>2842</v>
      </c>
      <c r="K849" s="112" t="s">
        <v>102</v>
      </c>
      <c r="L849" s="112" t="s">
        <v>102</v>
      </c>
      <c r="M849" s="112" t="s">
        <v>2843</v>
      </c>
      <c r="O849" s="112" t="s">
        <v>105</v>
      </c>
      <c r="P849" s="112">
        <v>28.38</v>
      </c>
      <c r="Q849" s="112" t="s">
        <v>118</v>
      </c>
    </row>
    <row r="850" spans="1:17" hidden="1">
      <c r="A850" s="112" t="s">
        <v>2382</v>
      </c>
      <c r="B850" s="112" t="s">
        <v>2844</v>
      </c>
      <c r="C850" s="112" t="s">
        <v>434</v>
      </c>
      <c r="D850" s="112" t="s">
        <v>98</v>
      </c>
      <c r="E850" s="112">
        <v>8010670</v>
      </c>
      <c r="F850" s="112" t="s">
        <v>435</v>
      </c>
      <c r="G850" s="112" t="s">
        <v>2845</v>
      </c>
      <c r="H850" s="112" t="s">
        <v>2846</v>
      </c>
      <c r="J850" s="112" t="s">
        <v>186</v>
      </c>
      <c r="K850" s="112" t="s">
        <v>102</v>
      </c>
      <c r="L850" s="112" t="s">
        <v>102</v>
      </c>
      <c r="M850" s="112" t="s">
        <v>2847</v>
      </c>
      <c r="O850" s="112" t="s">
        <v>105</v>
      </c>
      <c r="P850" s="112">
        <v>34.200000000000003</v>
      </c>
      <c r="Q850" s="112" t="s">
        <v>118</v>
      </c>
    </row>
    <row r="851" spans="1:17" hidden="1">
      <c r="A851" s="112" t="s">
        <v>2382</v>
      </c>
      <c r="B851" s="112" t="s">
        <v>2483</v>
      </c>
      <c r="C851" s="112" t="s">
        <v>2848</v>
      </c>
      <c r="D851" s="112" t="s">
        <v>98</v>
      </c>
      <c r="E851" s="112">
        <v>2399822</v>
      </c>
      <c r="F851" s="112" t="s">
        <v>2849</v>
      </c>
      <c r="G851" s="112" t="s">
        <v>2850</v>
      </c>
      <c r="H851" s="112" t="s">
        <v>2851</v>
      </c>
      <c r="K851" s="112" t="s">
        <v>102</v>
      </c>
      <c r="L851" s="112" t="s">
        <v>102</v>
      </c>
      <c r="M851" s="112" t="s">
        <v>2852</v>
      </c>
      <c r="O851" s="112" t="s">
        <v>105</v>
      </c>
      <c r="P851" s="112">
        <v>37.25</v>
      </c>
      <c r="Q851" s="112" t="s">
        <v>118</v>
      </c>
    </row>
    <row r="852" spans="1:17" hidden="1">
      <c r="A852" s="112" t="s">
        <v>2382</v>
      </c>
      <c r="B852" s="112" t="s">
        <v>2432</v>
      </c>
      <c r="C852" s="112" t="s">
        <v>2853</v>
      </c>
      <c r="D852" s="112" t="s">
        <v>98</v>
      </c>
      <c r="E852" s="112">
        <v>1160429</v>
      </c>
      <c r="F852" s="112" t="s">
        <v>2854</v>
      </c>
      <c r="G852" s="112" t="s">
        <v>2855</v>
      </c>
      <c r="H852" s="112" t="s">
        <v>2856</v>
      </c>
      <c r="K852" s="112" t="s">
        <v>102</v>
      </c>
      <c r="L852" s="112" t="s">
        <v>102</v>
      </c>
      <c r="M852" s="112" t="s">
        <v>2857</v>
      </c>
      <c r="O852" s="112" t="s">
        <v>105</v>
      </c>
      <c r="P852" s="112">
        <v>211.2</v>
      </c>
      <c r="Q852" s="112" t="s">
        <v>118</v>
      </c>
    </row>
    <row r="853" spans="1:17" hidden="1">
      <c r="A853" s="112" t="s">
        <v>2382</v>
      </c>
      <c r="B853" s="112" t="s">
        <v>2432</v>
      </c>
      <c r="C853" s="112" t="s">
        <v>2853</v>
      </c>
      <c r="D853" s="112" t="s">
        <v>98</v>
      </c>
      <c r="E853" s="112">
        <v>8891127</v>
      </c>
      <c r="F853" s="112" t="s">
        <v>2858</v>
      </c>
      <c r="G853" s="112" t="s">
        <v>2859</v>
      </c>
      <c r="H853" s="112" t="s">
        <v>2860</v>
      </c>
      <c r="K853" s="112" t="s">
        <v>102</v>
      </c>
      <c r="L853" s="112" t="s">
        <v>102</v>
      </c>
      <c r="M853" s="112" t="s">
        <v>2861</v>
      </c>
      <c r="O853" s="112" t="s">
        <v>105</v>
      </c>
      <c r="P853" s="112">
        <v>238.3</v>
      </c>
      <c r="Q853" s="112" t="s">
        <v>118</v>
      </c>
    </row>
    <row r="854" spans="1:17" hidden="1">
      <c r="A854" s="112" t="s">
        <v>2382</v>
      </c>
      <c r="B854" s="112" t="s">
        <v>2432</v>
      </c>
      <c r="C854" s="112" t="s">
        <v>2853</v>
      </c>
      <c r="D854" s="112" t="s">
        <v>98</v>
      </c>
      <c r="E854" s="112">
        <v>7059870</v>
      </c>
      <c r="F854" s="112" t="s">
        <v>2862</v>
      </c>
      <c r="G854" s="112" t="s">
        <v>2863</v>
      </c>
      <c r="H854" s="112" t="s">
        <v>2864</v>
      </c>
      <c r="K854" s="112" t="s">
        <v>102</v>
      </c>
      <c r="L854" s="112" t="s">
        <v>102</v>
      </c>
      <c r="M854" s="112" t="s">
        <v>2865</v>
      </c>
      <c r="O854" s="112" t="s">
        <v>105</v>
      </c>
      <c r="P854" s="112">
        <v>26.72</v>
      </c>
      <c r="Q854" s="112" t="s">
        <v>118</v>
      </c>
    </row>
    <row r="855" spans="1:17" hidden="1">
      <c r="A855" s="112" t="s">
        <v>2382</v>
      </c>
      <c r="B855" s="112" t="s">
        <v>2432</v>
      </c>
      <c r="C855" s="112" t="s">
        <v>2853</v>
      </c>
      <c r="D855" s="112" t="s">
        <v>98</v>
      </c>
      <c r="E855" s="112">
        <v>99883</v>
      </c>
      <c r="F855" s="112" t="s">
        <v>2862</v>
      </c>
      <c r="G855" s="112" t="s">
        <v>2866</v>
      </c>
      <c r="H855" s="112" t="s">
        <v>2867</v>
      </c>
      <c r="K855" s="112" t="s">
        <v>102</v>
      </c>
      <c r="L855" s="112" t="s">
        <v>102</v>
      </c>
      <c r="M855" s="112" t="s">
        <v>2868</v>
      </c>
      <c r="O855" s="112" t="s">
        <v>105</v>
      </c>
      <c r="P855" s="112">
        <v>82.14</v>
      </c>
      <c r="Q855" s="112" t="s">
        <v>118</v>
      </c>
    </row>
    <row r="856" spans="1:17" hidden="1">
      <c r="A856" s="112" t="s">
        <v>2382</v>
      </c>
      <c r="B856" s="112" t="s">
        <v>2432</v>
      </c>
      <c r="C856" s="112" t="s">
        <v>2853</v>
      </c>
      <c r="D856" s="112" t="s">
        <v>98</v>
      </c>
      <c r="E856" s="112">
        <v>237586</v>
      </c>
      <c r="F856" s="112" t="s">
        <v>2862</v>
      </c>
      <c r="G856" s="112" t="s">
        <v>2869</v>
      </c>
      <c r="H856" s="112" t="s">
        <v>2870</v>
      </c>
      <c r="K856" s="112" t="s">
        <v>102</v>
      </c>
      <c r="L856" s="112" t="s">
        <v>102</v>
      </c>
      <c r="M856" s="112" t="s">
        <v>2871</v>
      </c>
      <c r="O856" s="112" t="s">
        <v>105</v>
      </c>
      <c r="P856" s="112">
        <v>45.59</v>
      </c>
      <c r="Q856" s="112" t="s">
        <v>118</v>
      </c>
    </row>
    <row r="857" spans="1:17" hidden="1">
      <c r="A857" s="112" t="s">
        <v>2382</v>
      </c>
      <c r="B857" s="112" t="s">
        <v>2432</v>
      </c>
      <c r="C857" s="112" t="s">
        <v>2853</v>
      </c>
      <c r="D857" s="112" t="s">
        <v>98</v>
      </c>
      <c r="E857" s="112">
        <v>237446</v>
      </c>
      <c r="F857" s="112" t="s">
        <v>2862</v>
      </c>
      <c r="G857" s="112" t="s">
        <v>2872</v>
      </c>
      <c r="H857" s="112" t="s">
        <v>2873</v>
      </c>
      <c r="K857" s="112" t="s">
        <v>102</v>
      </c>
      <c r="L857" s="112" t="s">
        <v>102</v>
      </c>
      <c r="M857" s="112" t="s">
        <v>2874</v>
      </c>
      <c r="O857" s="112" t="s">
        <v>105</v>
      </c>
      <c r="P857" s="112">
        <v>55.31</v>
      </c>
      <c r="Q857" s="112" t="s">
        <v>118</v>
      </c>
    </row>
    <row r="858" spans="1:17" hidden="1">
      <c r="A858" s="112" t="s">
        <v>2382</v>
      </c>
      <c r="B858" s="112" t="s">
        <v>2432</v>
      </c>
      <c r="C858" s="112" t="s">
        <v>2853</v>
      </c>
      <c r="D858" s="112" t="s">
        <v>98</v>
      </c>
      <c r="E858" s="112">
        <v>7473484</v>
      </c>
      <c r="F858" s="112" t="s">
        <v>2862</v>
      </c>
      <c r="G858" s="112" t="s">
        <v>2875</v>
      </c>
      <c r="H858" s="112" t="s">
        <v>2876</v>
      </c>
      <c r="K858" s="112" t="s">
        <v>102</v>
      </c>
      <c r="L858" s="112" t="s">
        <v>102</v>
      </c>
      <c r="M858" s="112" t="s">
        <v>2877</v>
      </c>
      <c r="O858" s="112" t="s">
        <v>105</v>
      </c>
      <c r="P858" s="112">
        <v>23.02</v>
      </c>
      <c r="Q858" s="112" t="s">
        <v>118</v>
      </c>
    </row>
    <row r="859" spans="1:17" hidden="1">
      <c r="A859" s="112" t="s">
        <v>2382</v>
      </c>
      <c r="B859" s="112" t="s">
        <v>2432</v>
      </c>
      <c r="C859" s="112" t="s">
        <v>2853</v>
      </c>
      <c r="D859" s="112" t="s">
        <v>98</v>
      </c>
      <c r="E859" s="112">
        <v>3633657</v>
      </c>
      <c r="F859" s="112" t="s">
        <v>2862</v>
      </c>
      <c r="G859" s="112" t="s">
        <v>2878</v>
      </c>
      <c r="H859" s="112" t="s">
        <v>2879</v>
      </c>
      <c r="K859" s="112" t="s">
        <v>102</v>
      </c>
      <c r="L859" s="112" t="s">
        <v>102</v>
      </c>
      <c r="M859" s="112" t="s">
        <v>2880</v>
      </c>
      <c r="N859" s="112" t="s">
        <v>138</v>
      </c>
      <c r="O859" s="112" t="s">
        <v>105</v>
      </c>
      <c r="P859" s="112">
        <v>1702.28</v>
      </c>
      <c r="Q859" s="112" t="s">
        <v>118</v>
      </c>
    </row>
    <row r="860" spans="1:17" hidden="1">
      <c r="A860" s="112" t="s">
        <v>2382</v>
      </c>
      <c r="B860" s="112" t="s">
        <v>2432</v>
      </c>
      <c r="C860" s="112" t="s">
        <v>2853</v>
      </c>
      <c r="D860" s="112" t="s">
        <v>98</v>
      </c>
      <c r="E860" s="112">
        <v>8111413</v>
      </c>
      <c r="F860" s="112" t="s">
        <v>2881</v>
      </c>
      <c r="G860" s="112" t="s">
        <v>2882</v>
      </c>
      <c r="H860" s="112" t="s">
        <v>2883</v>
      </c>
      <c r="K860" s="112" t="s">
        <v>102</v>
      </c>
      <c r="L860" s="112" t="s">
        <v>102</v>
      </c>
      <c r="M860" s="112" t="s">
        <v>2884</v>
      </c>
      <c r="O860" s="112" t="s">
        <v>105</v>
      </c>
      <c r="P860" s="112">
        <v>153.46</v>
      </c>
      <c r="Q860" s="112" t="s">
        <v>118</v>
      </c>
    </row>
    <row r="861" spans="1:17" hidden="1">
      <c r="A861" s="112" t="s">
        <v>2382</v>
      </c>
      <c r="B861" s="112" t="s">
        <v>2432</v>
      </c>
      <c r="C861" s="112" t="s">
        <v>2853</v>
      </c>
      <c r="D861" s="112" t="s">
        <v>98</v>
      </c>
      <c r="E861" s="112">
        <v>1424064</v>
      </c>
      <c r="F861" s="112" t="s">
        <v>2862</v>
      </c>
      <c r="G861" s="112" t="s">
        <v>2885</v>
      </c>
      <c r="H861" s="112" t="s">
        <v>2886</v>
      </c>
      <c r="K861" s="112" t="s">
        <v>102</v>
      </c>
      <c r="L861" s="112" t="s">
        <v>102</v>
      </c>
      <c r="M861" s="112" t="s">
        <v>2584</v>
      </c>
      <c r="O861" s="112" t="s">
        <v>105</v>
      </c>
      <c r="P861" s="112">
        <v>226.2</v>
      </c>
      <c r="Q861" s="112" t="s">
        <v>118</v>
      </c>
    </row>
    <row r="862" spans="1:17" hidden="1">
      <c r="A862" s="112" t="s">
        <v>2382</v>
      </c>
      <c r="B862" s="112" t="s">
        <v>2432</v>
      </c>
      <c r="C862" s="112" t="s">
        <v>2853</v>
      </c>
      <c r="D862" s="112" t="s">
        <v>98</v>
      </c>
      <c r="E862" s="112">
        <v>5484605</v>
      </c>
      <c r="F862" s="112" t="s">
        <v>2862</v>
      </c>
      <c r="G862" s="112" t="s">
        <v>2887</v>
      </c>
      <c r="H862" s="112" t="s">
        <v>2888</v>
      </c>
      <c r="K862" s="112" t="s">
        <v>102</v>
      </c>
      <c r="L862" s="112" t="s">
        <v>102</v>
      </c>
      <c r="M862" s="112" t="s">
        <v>2877</v>
      </c>
      <c r="O862" s="112" t="s">
        <v>105</v>
      </c>
      <c r="P862" s="112">
        <v>200.2</v>
      </c>
      <c r="Q862" s="112" t="s">
        <v>118</v>
      </c>
    </row>
    <row r="863" spans="1:17" hidden="1">
      <c r="A863" s="112" t="s">
        <v>2382</v>
      </c>
      <c r="B863" s="112" t="s">
        <v>2432</v>
      </c>
      <c r="C863" s="112" t="s">
        <v>2889</v>
      </c>
      <c r="D863" s="112" t="s">
        <v>98</v>
      </c>
      <c r="E863" s="112">
        <v>2549711</v>
      </c>
      <c r="F863" s="112" t="s">
        <v>2313</v>
      </c>
      <c r="G863" s="112" t="s">
        <v>2890</v>
      </c>
      <c r="H863" s="112" t="s">
        <v>2891</v>
      </c>
      <c r="K863" s="112" t="s">
        <v>102</v>
      </c>
      <c r="L863" s="112" t="s">
        <v>102</v>
      </c>
      <c r="M863" s="112" t="s">
        <v>2892</v>
      </c>
      <c r="O863" s="112" t="s">
        <v>105</v>
      </c>
      <c r="P863" s="112">
        <v>6364.71</v>
      </c>
      <c r="Q863" s="112" t="s">
        <v>118</v>
      </c>
    </row>
    <row r="864" spans="1:17" hidden="1">
      <c r="A864" s="112" t="s">
        <v>2382</v>
      </c>
      <c r="B864" s="112" t="s">
        <v>2474</v>
      </c>
      <c r="C864" s="112" t="s">
        <v>2893</v>
      </c>
      <c r="D864" s="112" t="s">
        <v>98</v>
      </c>
      <c r="E864" s="112">
        <v>2760080</v>
      </c>
      <c r="F864" s="112" t="s">
        <v>2731</v>
      </c>
      <c r="G864" s="112" t="s">
        <v>2894</v>
      </c>
      <c r="H864" s="112" t="s">
        <v>2895</v>
      </c>
      <c r="K864" s="112" t="s">
        <v>102</v>
      </c>
      <c r="L864" s="112" t="s">
        <v>102</v>
      </c>
      <c r="M864" s="112" t="s">
        <v>2896</v>
      </c>
      <c r="O864" s="112" t="s">
        <v>105</v>
      </c>
      <c r="P864" s="112">
        <v>7101.15</v>
      </c>
      <c r="Q864" s="112" t="s">
        <v>118</v>
      </c>
    </row>
    <row r="865" spans="1:17" hidden="1">
      <c r="A865" s="112" t="s">
        <v>2382</v>
      </c>
      <c r="B865" s="112" t="s">
        <v>2663</v>
      </c>
      <c r="C865" s="112" t="s">
        <v>2897</v>
      </c>
      <c r="D865" s="112" t="s">
        <v>98</v>
      </c>
      <c r="E865" s="112">
        <v>7518705</v>
      </c>
      <c r="F865" s="112" t="s">
        <v>2898</v>
      </c>
      <c r="G865" s="112" t="s">
        <v>2899</v>
      </c>
      <c r="H865" s="112" t="s">
        <v>2900</v>
      </c>
      <c r="K865" s="112" t="s">
        <v>102</v>
      </c>
      <c r="L865" s="112" t="s">
        <v>102</v>
      </c>
      <c r="M865" s="112" t="s">
        <v>2901</v>
      </c>
      <c r="N865" s="112" t="s">
        <v>138</v>
      </c>
      <c r="O865" s="112" t="s">
        <v>105</v>
      </c>
      <c r="P865" s="112">
        <v>28.02</v>
      </c>
      <c r="Q865" s="112" t="s">
        <v>118</v>
      </c>
    </row>
    <row r="866" spans="1:17" hidden="1">
      <c r="A866" s="112" t="s">
        <v>2382</v>
      </c>
      <c r="B866" s="112" t="s">
        <v>2663</v>
      </c>
      <c r="C866" s="112" t="s">
        <v>483</v>
      </c>
      <c r="D866" s="112" t="s">
        <v>98</v>
      </c>
      <c r="E866" s="112">
        <v>5799739</v>
      </c>
      <c r="F866" s="112" t="s">
        <v>484</v>
      </c>
      <c r="G866" s="112" t="s">
        <v>2902</v>
      </c>
      <c r="H866" s="112" t="s">
        <v>2903</v>
      </c>
      <c r="J866" s="112" t="s">
        <v>116</v>
      </c>
      <c r="K866" s="112" t="s">
        <v>102</v>
      </c>
      <c r="L866" s="112" t="s">
        <v>102</v>
      </c>
      <c r="M866" s="112" t="s">
        <v>2904</v>
      </c>
      <c r="O866" s="112" t="s">
        <v>105</v>
      </c>
      <c r="P866" s="112">
        <v>176.82</v>
      </c>
      <c r="Q866" s="112" t="s">
        <v>118</v>
      </c>
    </row>
    <row r="867" spans="1:17" hidden="1">
      <c r="A867" s="112" t="s">
        <v>2382</v>
      </c>
      <c r="B867" s="112" t="s">
        <v>2663</v>
      </c>
      <c r="C867" s="112" t="s">
        <v>483</v>
      </c>
      <c r="D867" s="112" t="s">
        <v>98</v>
      </c>
      <c r="E867" s="112">
        <v>2712644</v>
      </c>
      <c r="F867" s="112" t="s">
        <v>484</v>
      </c>
      <c r="G867" s="112" t="s">
        <v>2905</v>
      </c>
      <c r="H867" s="112" t="s">
        <v>2906</v>
      </c>
      <c r="J867" s="112" t="s">
        <v>116</v>
      </c>
      <c r="K867" s="112" t="s">
        <v>102</v>
      </c>
      <c r="L867" s="112" t="s">
        <v>102</v>
      </c>
      <c r="M867" s="112" t="s">
        <v>2904</v>
      </c>
      <c r="O867" s="112" t="s">
        <v>105</v>
      </c>
      <c r="P867" s="112">
        <v>245.32</v>
      </c>
      <c r="Q867" s="112" t="s">
        <v>118</v>
      </c>
    </row>
    <row r="868" spans="1:17" hidden="1">
      <c r="A868" s="112" t="s">
        <v>2382</v>
      </c>
      <c r="B868" s="112" t="s">
        <v>2663</v>
      </c>
      <c r="C868" s="112" t="s">
        <v>483</v>
      </c>
      <c r="D868" s="112" t="s">
        <v>98</v>
      </c>
      <c r="E868" s="112">
        <v>2712560</v>
      </c>
      <c r="F868" s="112" t="s">
        <v>484</v>
      </c>
      <c r="G868" s="112" t="s">
        <v>2907</v>
      </c>
      <c r="H868" s="112" t="s">
        <v>2908</v>
      </c>
      <c r="J868" s="112" t="s">
        <v>116</v>
      </c>
      <c r="K868" s="112" t="s">
        <v>102</v>
      </c>
      <c r="L868" s="112" t="s">
        <v>102</v>
      </c>
      <c r="M868" s="112" t="s">
        <v>2904</v>
      </c>
      <c r="O868" s="112" t="s">
        <v>105</v>
      </c>
      <c r="P868" s="112">
        <v>587.02</v>
      </c>
      <c r="Q868" s="112" t="s">
        <v>118</v>
      </c>
    </row>
    <row r="869" spans="1:17" hidden="1">
      <c r="A869" s="112" t="s">
        <v>2382</v>
      </c>
      <c r="B869" s="112" t="s">
        <v>2663</v>
      </c>
      <c r="C869" s="112" t="s">
        <v>483</v>
      </c>
      <c r="D869" s="112" t="s">
        <v>98</v>
      </c>
      <c r="E869" s="112">
        <v>2712487</v>
      </c>
      <c r="F869" s="112" t="s">
        <v>484</v>
      </c>
      <c r="G869" s="112" t="s">
        <v>2909</v>
      </c>
      <c r="H869" s="112" t="s">
        <v>2910</v>
      </c>
      <c r="J869" s="112" t="s">
        <v>116</v>
      </c>
      <c r="K869" s="112" t="s">
        <v>102</v>
      </c>
      <c r="L869" s="112" t="s">
        <v>102</v>
      </c>
      <c r="M869" s="112" t="s">
        <v>2904</v>
      </c>
      <c r="O869" s="112" t="s">
        <v>105</v>
      </c>
      <c r="P869" s="112">
        <v>615.29999999999995</v>
      </c>
      <c r="Q869" s="112" t="s">
        <v>118</v>
      </c>
    </row>
    <row r="870" spans="1:17" hidden="1">
      <c r="A870" s="112" t="s">
        <v>2382</v>
      </c>
      <c r="B870" s="112" t="s">
        <v>2663</v>
      </c>
      <c r="C870" s="112" t="s">
        <v>483</v>
      </c>
      <c r="D870" s="112" t="s">
        <v>98</v>
      </c>
      <c r="E870" s="112">
        <v>2712545</v>
      </c>
      <c r="F870" s="112" t="s">
        <v>484</v>
      </c>
      <c r="G870" s="112" t="s">
        <v>2911</v>
      </c>
      <c r="H870" s="112" t="s">
        <v>2912</v>
      </c>
      <c r="J870" s="112" t="s">
        <v>116</v>
      </c>
      <c r="K870" s="112" t="s">
        <v>102</v>
      </c>
      <c r="L870" s="112" t="s">
        <v>102</v>
      </c>
      <c r="M870" s="112" t="s">
        <v>2904</v>
      </c>
      <c r="O870" s="112" t="s">
        <v>105</v>
      </c>
      <c r="P870" s="112">
        <v>1026.7</v>
      </c>
      <c r="Q870" s="112" t="s">
        <v>118</v>
      </c>
    </row>
    <row r="871" spans="1:17" hidden="1">
      <c r="A871" s="112" t="s">
        <v>2382</v>
      </c>
      <c r="B871" s="112" t="s">
        <v>2663</v>
      </c>
      <c r="C871" s="112" t="s">
        <v>483</v>
      </c>
      <c r="D871" s="112" t="s">
        <v>98</v>
      </c>
      <c r="E871" s="112">
        <v>2712503</v>
      </c>
      <c r="F871" s="112" t="s">
        <v>484</v>
      </c>
      <c r="G871" s="112" t="s">
        <v>2913</v>
      </c>
      <c r="H871" s="112" t="s">
        <v>2914</v>
      </c>
      <c r="J871" s="112" t="s">
        <v>116</v>
      </c>
      <c r="K871" s="112" t="s">
        <v>102</v>
      </c>
      <c r="L871" s="112" t="s">
        <v>102</v>
      </c>
      <c r="M871" s="112" t="s">
        <v>2904</v>
      </c>
      <c r="O871" s="112" t="s">
        <v>105</v>
      </c>
      <c r="P871" s="112">
        <v>259.26</v>
      </c>
      <c r="Q871" s="112" t="s">
        <v>118</v>
      </c>
    </row>
    <row r="872" spans="1:17" hidden="1">
      <c r="A872" s="112" t="s">
        <v>2382</v>
      </c>
      <c r="B872" s="112" t="s">
        <v>2663</v>
      </c>
      <c r="C872" s="112" t="s">
        <v>483</v>
      </c>
      <c r="D872" s="112" t="s">
        <v>98</v>
      </c>
      <c r="E872" s="112">
        <v>2862522</v>
      </c>
      <c r="F872" s="112" t="s">
        <v>484</v>
      </c>
      <c r="G872" s="112" t="s">
        <v>2915</v>
      </c>
      <c r="H872" s="112" t="s">
        <v>2916</v>
      </c>
      <c r="J872" s="112" t="s">
        <v>116</v>
      </c>
      <c r="K872" s="112" t="s">
        <v>102</v>
      </c>
      <c r="L872" s="112" t="s">
        <v>102</v>
      </c>
      <c r="M872" s="112" t="s">
        <v>2917</v>
      </c>
      <c r="O872" s="112" t="s">
        <v>105</v>
      </c>
      <c r="P872" s="112">
        <v>756.7</v>
      </c>
      <c r="Q872" s="112" t="s">
        <v>118</v>
      </c>
    </row>
    <row r="873" spans="1:17" hidden="1">
      <c r="A873" s="112" t="s">
        <v>2382</v>
      </c>
      <c r="B873" s="112" t="s">
        <v>2663</v>
      </c>
      <c r="C873" s="112" t="s">
        <v>483</v>
      </c>
      <c r="D873" s="112" t="s">
        <v>98</v>
      </c>
      <c r="E873" s="112">
        <v>2860575</v>
      </c>
      <c r="F873" s="112" t="s">
        <v>484</v>
      </c>
      <c r="G873" s="112" t="s">
        <v>2918</v>
      </c>
      <c r="H873" s="112" t="s">
        <v>2919</v>
      </c>
      <c r="J873" s="112" t="s">
        <v>116</v>
      </c>
      <c r="K873" s="112" t="s">
        <v>102</v>
      </c>
      <c r="L873" s="112" t="s">
        <v>102</v>
      </c>
      <c r="M873" s="112" t="s">
        <v>2920</v>
      </c>
      <c r="O873" s="112" t="s">
        <v>105</v>
      </c>
      <c r="P873" s="112">
        <v>129.72</v>
      </c>
      <c r="Q873" s="112" t="s">
        <v>118</v>
      </c>
    </row>
    <row r="874" spans="1:17" hidden="1">
      <c r="A874" s="112" t="s">
        <v>2382</v>
      </c>
      <c r="B874" s="112" t="s">
        <v>2663</v>
      </c>
      <c r="C874" s="112" t="s">
        <v>483</v>
      </c>
      <c r="D874" s="112" t="s">
        <v>98</v>
      </c>
      <c r="E874" s="112">
        <v>2713469</v>
      </c>
      <c r="F874" s="112" t="s">
        <v>484</v>
      </c>
      <c r="G874" s="112" t="s">
        <v>2921</v>
      </c>
      <c r="H874" s="112" t="s">
        <v>2922</v>
      </c>
      <c r="J874" s="112" t="s">
        <v>116</v>
      </c>
      <c r="K874" s="112" t="s">
        <v>102</v>
      </c>
      <c r="L874" s="112" t="s">
        <v>102</v>
      </c>
      <c r="M874" s="112" t="s">
        <v>2904</v>
      </c>
      <c r="O874" s="112" t="s">
        <v>105</v>
      </c>
      <c r="P874" s="112">
        <v>122.26</v>
      </c>
      <c r="Q874" s="112" t="s">
        <v>118</v>
      </c>
    </row>
    <row r="875" spans="1:17" hidden="1">
      <c r="A875" s="112" t="s">
        <v>2382</v>
      </c>
      <c r="B875" s="112" t="s">
        <v>2663</v>
      </c>
      <c r="C875" s="112" t="s">
        <v>483</v>
      </c>
      <c r="D875" s="112" t="s">
        <v>98</v>
      </c>
      <c r="E875" s="112">
        <v>4778593</v>
      </c>
      <c r="F875" s="112" t="s">
        <v>484</v>
      </c>
      <c r="G875" s="112" t="s">
        <v>2923</v>
      </c>
      <c r="H875" s="112" t="s">
        <v>2924</v>
      </c>
      <c r="J875" s="112" t="s">
        <v>116</v>
      </c>
      <c r="K875" s="112" t="s">
        <v>102</v>
      </c>
      <c r="L875" s="112" t="s">
        <v>102</v>
      </c>
      <c r="M875" s="112" t="s">
        <v>2904</v>
      </c>
      <c r="O875" s="112" t="s">
        <v>105</v>
      </c>
      <c r="P875" s="112">
        <v>465.16</v>
      </c>
      <c r="Q875" s="112" t="s">
        <v>118</v>
      </c>
    </row>
    <row r="876" spans="1:17" hidden="1">
      <c r="A876" s="112" t="s">
        <v>2382</v>
      </c>
      <c r="B876" s="112" t="s">
        <v>2663</v>
      </c>
      <c r="C876" s="112" t="s">
        <v>483</v>
      </c>
      <c r="D876" s="112" t="s">
        <v>98</v>
      </c>
      <c r="E876" s="112">
        <v>413427</v>
      </c>
      <c r="F876" s="112" t="s">
        <v>484</v>
      </c>
      <c r="G876" s="112" t="s">
        <v>2925</v>
      </c>
      <c r="H876" s="112" t="s">
        <v>2926</v>
      </c>
      <c r="J876" s="112" t="s">
        <v>116</v>
      </c>
      <c r="K876" s="112" t="s">
        <v>102</v>
      </c>
      <c r="L876" s="112" t="s">
        <v>102</v>
      </c>
      <c r="M876" s="112" t="s">
        <v>2904</v>
      </c>
      <c r="O876" s="112" t="s">
        <v>105</v>
      </c>
      <c r="P876" s="112">
        <v>464.76</v>
      </c>
      <c r="Q876" s="112" t="s">
        <v>118</v>
      </c>
    </row>
    <row r="877" spans="1:17" hidden="1">
      <c r="A877" s="112" t="s">
        <v>2382</v>
      </c>
      <c r="B877" s="112" t="s">
        <v>2663</v>
      </c>
      <c r="C877" s="112" t="s">
        <v>483</v>
      </c>
      <c r="D877" s="112" t="s">
        <v>98</v>
      </c>
      <c r="E877" s="112">
        <v>2712453</v>
      </c>
      <c r="F877" s="112" t="s">
        <v>484</v>
      </c>
      <c r="G877" s="112" t="s">
        <v>2927</v>
      </c>
      <c r="H877" s="112" t="s">
        <v>2928</v>
      </c>
      <c r="J877" s="112" t="s">
        <v>116</v>
      </c>
      <c r="K877" s="112" t="s">
        <v>102</v>
      </c>
      <c r="L877" s="112" t="s">
        <v>102</v>
      </c>
      <c r="M877" s="112" t="s">
        <v>2904</v>
      </c>
      <c r="O877" s="112" t="s">
        <v>105</v>
      </c>
      <c r="P877" s="112">
        <v>259.66000000000003</v>
      </c>
      <c r="Q877" s="112" t="s">
        <v>118</v>
      </c>
    </row>
    <row r="878" spans="1:17" hidden="1">
      <c r="A878" s="112" t="s">
        <v>2382</v>
      </c>
      <c r="B878" s="112" t="s">
        <v>2663</v>
      </c>
      <c r="C878" s="112" t="s">
        <v>483</v>
      </c>
      <c r="D878" s="112" t="s">
        <v>98</v>
      </c>
      <c r="E878" s="112">
        <v>2713154</v>
      </c>
      <c r="F878" s="112" t="s">
        <v>484</v>
      </c>
      <c r="G878" s="112" t="s">
        <v>2929</v>
      </c>
      <c r="H878" s="112" t="s">
        <v>2930</v>
      </c>
      <c r="J878" s="112" t="s">
        <v>116</v>
      </c>
      <c r="K878" s="112" t="s">
        <v>102</v>
      </c>
      <c r="L878" s="112" t="s">
        <v>102</v>
      </c>
      <c r="M878" s="112" t="s">
        <v>2917</v>
      </c>
      <c r="O878" s="112" t="s">
        <v>105</v>
      </c>
      <c r="P878" s="112">
        <v>172.96</v>
      </c>
      <c r="Q878" s="112" t="s">
        <v>118</v>
      </c>
    </row>
    <row r="879" spans="1:17" hidden="1">
      <c r="A879" s="112" t="s">
        <v>2382</v>
      </c>
      <c r="B879" s="112" t="s">
        <v>2663</v>
      </c>
      <c r="C879" s="112" t="s">
        <v>483</v>
      </c>
      <c r="D879" s="112" t="s">
        <v>98</v>
      </c>
      <c r="E879" s="112">
        <v>2713410</v>
      </c>
      <c r="F879" s="112" t="s">
        <v>484</v>
      </c>
      <c r="G879" s="112" t="s">
        <v>2931</v>
      </c>
      <c r="H879" s="112" t="s">
        <v>2932</v>
      </c>
      <c r="J879" s="112" t="s">
        <v>116</v>
      </c>
      <c r="K879" s="112" t="s">
        <v>102</v>
      </c>
      <c r="L879" s="112" t="s">
        <v>102</v>
      </c>
      <c r="M879" s="112" t="s">
        <v>2904</v>
      </c>
      <c r="O879" s="112" t="s">
        <v>105</v>
      </c>
      <c r="P879" s="112">
        <v>518.52</v>
      </c>
      <c r="Q879" s="112" t="s">
        <v>118</v>
      </c>
    </row>
    <row r="880" spans="1:17" hidden="1">
      <c r="A880" s="112" t="s">
        <v>2382</v>
      </c>
      <c r="B880" s="112" t="s">
        <v>2663</v>
      </c>
      <c r="C880" s="112" t="s">
        <v>483</v>
      </c>
      <c r="D880" s="112" t="s">
        <v>98</v>
      </c>
      <c r="E880" s="112">
        <v>2862597</v>
      </c>
      <c r="F880" s="112" t="s">
        <v>484</v>
      </c>
      <c r="G880" s="112" t="s">
        <v>2933</v>
      </c>
      <c r="H880" s="112" t="s">
        <v>2934</v>
      </c>
      <c r="J880" s="112" t="s">
        <v>116</v>
      </c>
      <c r="K880" s="112" t="s">
        <v>102</v>
      </c>
      <c r="L880" s="112" t="s">
        <v>102</v>
      </c>
      <c r="M880" s="112" t="s">
        <v>2917</v>
      </c>
      <c r="O880" s="112" t="s">
        <v>105</v>
      </c>
      <c r="P880" s="112">
        <v>21.62</v>
      </c>
      <c r="Q880" s="112" t="s">
        <v>118</v>
      </c>
    </row>
    <row r="881" spans="1:17" hidden="1">
      <c r="A881" s="112" t="s">
        <v>2382</v>
      </c>
      <c r="B881" s="112" t="s">
        <v>2663</v>
      </c>
      <c r="C881" s="112" t="s">
        <v>483</v>
      </c>
      <c r="D881" s="112" t="s">
        <v>98</v>
      </c>
      <c r="E881" s="112">
        <v>256099</v>
      </c>
      <c r="F881" s="112" t="s">
        <v>484</v>
      </c>
      <c r="G881" s="112" t="s">
        <v>2935</v>
      </c>
      <c r="H881" s="112" t="s">
        <v>2936</v>
      </c>
      <c r="J881" s="112" t="s">
        <v>116</v>
      </c>
      <c r="K881" s="112" t="s">
        <v>102</v>
      </c>
      <c r="L881" s="112" t="s">
        <v>102</v>
      </c>
      <c r="M881" s="112" t="s">
        <v>2920</v>
      </c>
      <c r="O881" s="112" t="s">
        <v>105</v>
      </c>
      <c r="P881" s="112">
        <v>64.86</v>
      </c>
      <c r="Q881" s="112" t="s">
        <v>118</v>
      </c>
    </row>
    <row r="882" spans="1:17" hidden="1">
      <c r="A882" s="112" t="s">
        <v>2382</v>
      </c>
      <c r="B882" s="112" t="s">
        <v>2663</v>
      </c>
      <c r="C882" s="112" t="s">
        <v>483</v>
      </c>
      <c r="D882" s="112" t="s">
        <v>98</v>
      </c>
      <c r="E882" s="112">
        <v>9561242</v>
      </c>
      <c r="F882" s="112" t="s">
        <v>2937</v>
      </c>
      <c r="G882" s="112" t="s">
        <v>2938</v>
      </c>
      <c r="H882" s="112" t="s">
        <v>2939</v>
      </c>
      <c r="J882" s="112" t="s">
        <v>116</v>
      </c>
      <c r="K882" s="112" t="s">
        <v>102</v>
      </c>
      <c r="L882" s="112" t="s">
        <v>102</v>
      </c>
      <c r="M882" s="112" t="s">
        <v>2940</v>
      </c>
      <c r="O882" s="112" t="s">
        <v>105</v>
      </c>
      <c r="P882" s="112">
        <v>205.1</v>
      </c>
      <c r="Q882" s="112" t="s">
        <v>118</v>
      </c>
    </row>
    <row r="883" spans="1:17" hidden="1">
      <c r="A883" s="112" t="s">
        <v>2382</v>
      </c>
      <c r="B883" s="112" t="s">
        <v>2663</v>
      </c>
      <c r="C883" s="112" t="s">
        <v>483</v>
      </c>
      <c r="D883" s="112" t="s">
        <v>98</v>
      </c>
      <c r="E883" s="112">
        <v>8835322</v>
      </c>
      <c r="F883" s="112" t="s">
        <v>484</v>
      </c>
      <c r="G883" s="112" t="s">
        <v>2941</v>
      </c>
      <c r="H883" s="112" t="s">
        <v>2942</v>
      </c>
      <c r="J883" s="112" t="s">
        <v>116</v>
      </c>
      <c r="K883" s="112" t="s">
        <v>102</v>
      </c>
      <c r="L883" s="112" t="s">
        <v>102</v>
      </c>
      <c r="M883" s="112" t="s">
        <v>2943</v>
      </c>
      <c r="O883" s="112" t="s">
        <v>105</v>
      </c>
      <c r="P883" s="112">
        <v>273.60000000000002</v>
      </c>
      <c r="Q883" s="112" t="s">
        <v>118</v>
      </c>
    </row>
    <row r="884" spans="1:17" hidden="1">
      <c r="A884" s="112" t="s">
        <v>2382</v>
      </c>
      <c r="B884" s="112" t="s">
        <v>2663</v>
      </c>
      <c r="C884" s="112" t="s">
        <v>483</v>
      </c>
      <c r="D884" s="112" t="s">
        <v>98</v>
      </c>
      <c r="E884" s="112">
        <v>3110121</v>
      </c>
      <c r="F884" s="112" t="s">
        <v>484</v>
      </c>
      <c r="G884" s="112" t="s">
        <v>2944</v>
      </c>
      <c r="H884" s="112" t="s">
        <v>2945</v>
      </c>
      <c r="K884" s="112" t="s">
        <v>102</v>
      </c>
      <c r="L884" s="112" t="s">
        <v>102</v>
      </c>
      <c r="M884" s="112" t="s">
        <v>2904</v>
      </c>
      <c r="N884" s="112" t="s">
        <v>138</v>
      </c>
      <c r="O884" s="112" t="s">
        <v>105</v>
      </c>
      <c r="P884" s="112">
        <v>285.94</v>
      </c>
      <c r="Q884" s="112" t="s">
        <v>118</v>
      </c>
    </row>
    <row r="885" spans="1:17" hidden="1">
      <c r="A885" s="112" t="s">
        <v>2382</v>
      </c>
      <c r="B885" s="112" t="s">
        <v>2663</v>
      </c>
      <c r="C885" s="112" t="s">
        <v>483</v>
      </c>
      <c r="D885" s="112" t="s">
        <v>98</v>
      </c>
      <c r="E885" s="112">
        <v>3611990</v>
      </c>
      <c r="F885" s="112" t="s">
        <v>484</v>
      </c>
      <c r="G885" s="112" t="s">
        <v>2946</v>
      </c>
      <c r="H885" s="112" t="s">
        <v>2910</v>
      </c>
      <c r="K885" s="112" t="s">
        <v>102</v>
      </c>
      <c r="L885" s="112" t="s">
        <v>102</v>
      </c>
      <c r="M885" s="112" t="s">
        <v>2947</v>
      </c>
      <c r="N885" s="112" t="s">
        <v>138</v>
      </c>
      <c r="O885" s="112" t="s">
        <v>105</v>
      </c>
      <c r="P885" s="112">
        <v>397.7</v>
      </c>
      <c r="Q885" s="112" t="s">
        <v>118</v>
      </c>
    </row>
    <row r="886" spans="1:17" hidden="1">
      <c r="A886" s="112" t="s">
        <v>2382</v>
      </c>
      <c r="B886" s="112" t="s">
        <v>2663</v>
      </c>
      <c r="C886" s="112" t="s">
        <v>483</v>
      </c>
      <c r="D886" s="112" t="s">
        <v>98</v>
      </c>
      <c r="E886" s="112">
        <v>3612007</v>
      </c>
      <c r="F886" s="112" t="s">
        <v>484</v>
      </c>
      <c r="G886" s="112" t="s">
        <v>2948</v>
      </c>
      <c r="H886" s="112" t="s">
        <v>2908</v>
      </c>
      <c r="K886" s="112" t="s">
        <v>102</v>
      </c>
      <c r="L886" s="112" t="s">
        <v>102</v>
      </c>
      <c r="M886" s="112" t="s">
        <v>2947</v>
      </c>
      <c r="N886" s="112" t="s">
        <v>138</v>
      </c>
      <c r="O886" s="112" t="s">
        <v>105</v>
      </c>
      <c r="P886" s="112">
        <v>596.54999999999995</v>
      </c>
      <c r="Q886" s="112" t="s">
        <v>118</v>
      </c>
    </row>
    <row r="887" spans="1:17" hidden="1">
      <c r="A887" s="112" t="s">
        <v>2382</v>
      </c>
      <c r="B887" s="112" t="s">
        <v>2663</v>
      </c>
      <c r="C887" s="112" t="s">
        <v>483</v>
      </c>
      <c r="D887" s="112" t="s">
        <v>98</v>
      </c>
      <c r="E887" s="112">
        <v>3612019</v>
      </c>
      <c r="F887" s="112" t="s">
        <v>484</v>
      </c>
      <c r="G887" s="112" t="s">
        <v>2949</v>
      </c>
      <c r="H887" s="112" t="s">
        <v>2914</v>
      </c>
      <c r="K887" s="112" t="s">
        <v>102</v>
      </c>
      <c r="L887" s="112" t="s">
        <v>102</v>
      </c>
      <c r="M887" s="112" t="s">
        <v>2947</v>
      </c>
      <c r="N887" s="112" t="s">
        <v>138</v>
      </c>
      <c r="O887" s="112" t="s">
        <v>105</v>
      </c>
      <c r="P887" s="112">
        <v>477.24</v>
      </c>
      <c r="Q887" s="112" t="s">
        <v>118</v>
      </c>
    </row>
    <row r="888" spans="1:17" hidden="1">
      <c r="A888" s="112" t="s">
        <v>2382</v>
      </c>
      <c r="B888" s="112" t="s">
        <v>2663</v>
      </c>
      <c r="C888" s="112" t="s">
        <v>483</v>
      </c>
      <c r="D888" s="112" t="s">
        <v>98</v>
      </c>
      <c r="E888" s="112">
        <v>3611904</v>
      </c>
      <c r="F888" s="112" t="s">
        <v>484</v>
      </c>
      <c r="G888" s="112" t="s">
        <v>2950</v>
      </c>
      <c r="H888" s="112" t="s">
        <v>2951</v>
      </c>
      <c r="K888" s="112" t="s">
        <v>102</v>
      </c>
      <c r="L888" s="112" t="s">
        <v>102</v>
      </c>
      <c r="M888" s="112" t="s">
        <v>2952</v>
      </c>
      <c r="N888" s="112" t="s">
        <v>138</v>
      </c>
      <c r="O888" s="112" t="s">
        <v>105</v>
      </c>
      <c r="P888" s="112">
        <v>715.86</v>
      </c>
      <c r="Q888" s="112" t="s">
        <v>118</v>
      </c>
    </row>
    <row r="889" spans="1:17" hidden="1">
      <c r="A889" s="112" t="s">
        <v>2382</v>
      </c>
      <c r="B889" s="112" t="s">
        <v>2663</v>
      </c>
      <c r="C889" s="112" t="s">
        <v>483</v>
      </c>
      <c r="D889" s="112" t="s">
        <v>98</v>
      </c>
      <c r="E889" s="112">
        <v>3611896</v>
      </c>
      <c r="F889" s="112" t="s">
        <v>484</v>
      </c>
      <c r="G889" s="112" t="s">
        <v>2953</v>
      </c>
      <c r="H889" s="112" t="s">
        <v>2954</v>
      </c>
      <c r="K889" s="112" t="s">
        <v>102</v>
      </c>
      <c r="L889" s="112" t="s">
        <v>102</v>
      </c>
      <c r="M889" s="112" t="s">
        <v>2952</v>
      </c>
      <c r="N889" s="112" t="s">
        <v>138</v>
      </c>
      <c r="O889" s="112" t="s">
        <v>105</v>
      </c>
      <c r="P889" s="112">
        <v>397.7</v>
      </c>
      <c r="Q889" s="112" t="s">
        <v>118</v>
      </c>
    </row>
    <row r="890" spans="1:17" hidden="1">
      <c r="A890" s="112" t="s">
        <v>2382</v>
      </c>
      <c r="B890" s="112" t="s">
        <v>2652</v>
      </c>
      <c r="C890" s="112" t="s">
        <v>2955</v>
      </c>
      <c r="D890" s="112" t="s">
        <v>98</v>
      </c>
      <c r="E890" s="112">
        <v>9240227</v>
      </c>
      <c r="F890" s="112" t="s">
        <v>2956</v>
      </c>
      <c r="G890" s="112" t="s">
        <v>2957</v>
      </c>
      <c r="H890" s="112" t="s">
        <v>2958</v>
      </c>
      <c r="K890" s="112" t="s">
        <v>102</v>
      </c>
      <c r="L890" s="112" t="s">
        <v>102</v>
      </c>
      <c r="M890" s="112" t="s">
        <v>2959</v>
      </c>
      <c r="O890" s="112" t="s">
        <v>105</v>
      </c>
      <c r="P890" s="112">
        <v>119.9</v>
      </c>
      <c r="Q890" s="112" t="s">
        <v>118</v>
      </c>
    </row>
    <row r="891" spans="1:17" hidden="1">
      <c r="A891" s="112" t="s">
        <v>2382</v>
      </c>
      <c r="B891" s="112" t="s">
        <v>2652</v>
      </c>
      <c r="C891" s="112" t="s">
        <v>2955</v>
      </c>
      <c r="D891" s="112" t="s">
        <v>98</v>
      </c>
      <c r="E891" s="112">
        <v>2633162</v>
      </c>
      <c r="F891" s="112" t="s">
        <v>2956</v>
      </c>
      <c r="G891" s="112" t="s">
        <v>2960</v>
      </c>
      <c r="H891" s="112" t="s">
        <v>2961</v>
      </c>
      <c r="K891" s="112" t="s">
        <v>102</v>
      </c>
      <c r="L891" s="112" t="s">
        <v>102</v>
      </c>
      <c r="M891" s="112" t="s">
        <v>2962</v>
      </c>
      <c r="O891" s="112" t="s">
        <v>105</v>
      </c>
      <c r="P891" s="112">
        <v>199.5</v>
      </c>
      <c r="Q891" s="112" t="s">
        <v>118</v>
      </c>
    </row>
    <row r="892" spans="1:17" hidden="1">
      <c r="A892" s="112" t="s">
        <v>2382</v>
      </c>
      <c r="B892" s="112" t="s">
        <v>2652</v>
      </c>
      <c r="C892" s="112" t="s">
        <v>2955</v>
      </c>
      <c r="D892" s="112" t="s">
        <v>98</v>
      </c>
      <c r="E892" s="112">
        <v>2828333</v>
      </c>
      <c r="F892" s="112" t="s">
        <v>2956</v>
      </c>
      <c r="G892" s="112" t="s">
        <v>2963</v>
      </c>
      <c r="H892" s="112" t="s">
        <v>2964</v>
      </c>
      <c r="K892" s="112" t="s">
        <v>102</v>
      </c>
      <c r="L892" s="112" t="s">
        <v>102</v>
      </c>
      <c r="M892" s="112" t="s">
        <v>2965</v>
      </c>
      <c r="O892" s="112" t="s">
        <v>105</v>
      </c>
      <c r="P892" s="112">
        <v>156.63999999999999</v>
      </c>
      <c r="Q892" s="112" t="s">
        <v>118</v>
      </c>
    </row>
    <row r="893" spans="1:17" hidden="1">
      <c r="A893" s="112" t="s">
        <v>2382</v>
      </c>
      <c r="B893" s="112" t="s">
        <v>2844</v>
      </c>
      <c r="C893" s="112" t="s">
        <v>2966</v>
      </c>
      <c r="D893" s="112" t="s">
        <v>98</v>
      </c>
      <c r="E893" s="112">
        <v>1783901</v>
      </c>
      <c r="F893" s="112" t="s">
        <v>2313</v>
      </c>
      <c r="G893" s="112" t="s">
        <v>2967</v>
      </c>
      <c r="H893" s="112" t="s">
        <v>2968</v>
      </c>
      <c r="K893" s="112" t="s">
        <v>102</v>
      </c>
      <c r="L893" s="112" t="s">
        <v>102</v>
      </c>
      <c r="M893" s="112" t="s">
        <v>2969</v>
      </c>
      <c r="O893" s="112" t="s">
        <v>105</v>
      </c>
      <c r="P893" s="112">
        <v>714.15</v>
      </c>
      <c r="Q893" s="112" t="s">
        <v>118</v>
      </c>
    </row>
    <row r="894" spans="1:17" hidden="1">
      <c r="A894" s="112" t="s">
        <v>2382</v>
      </c>
      <c r="B894" s="112" t="s">
        <v>2970</v>
      </c>
      <c r="C894" s="112" t="s">
        <v>2966</v>
      </c>
      <c r="D894" s="112" t="s">
        <v>98</v>
      </c>
      <c r="E894" s="112">
        <v>1783927</v>
      </c>
      <c r="F894" s="112" t="s">
        <v>2313</v>
      </c>
      <c r="G894" s="112" t="s">
        <v>2971</v>
      </c>
      <c r="H894" s="112" t="s">
        <v>2972</v>
      </c>
      <c r="K894" s="112" t="s">
        <v>102</v>
      </c>
      <c r="L894" s="112" t="s">
        <v>102</v>
      </c>
      <c r="M894" s="112" t="s">
        <v>2973</v>
      </c>
      <c r="O894" s="112" t="s">
        <v>105</v>
      </c>
      <c r="P894" s="112">
        <v>1322.62</v>
      </c>
      <c r="Q894" s="112" t="s">
        <v>118</v>
      </c>
    </row>
    <row r="895" spans="1:17" hidden="1">
      <c r="A895" s="112" t="s">
        <v>2382</v>
      </c>
      <c r="B895" s="112" t="s">
        <v>2970</v>
      </c>
      <c r="C895" s="112" t="s">
        <v>2966</v>
      </c>
      <c r="D895" s="112" t="s">
        <v>98</v>
      </c>
      <c r="E895" s="112">
        <v>1783935</v>
      </c>
      <c r="F895" s="112" t="s">
        <v>2313</v>
      </c>
      <c r="G895" s="112" t="s">
        <v>2974</v>
      </c>
      <c r="H895" s="112" t="s">
        <v>2975</v>
      </c>
      <c r="K895" s="112" t="s">
        <v>102</v>
      </c>
      <c r="L895" s="112" t="s">
        <v>102</v>
      </c>
      <c r="M895" s="112" t="s">
        <v>2976</v>
      </c>
      <c r="O895" s="112" t="s">
        <v>105</v>
      </c>
      <c r="P895" s="112">
        <v>2927.26</v>
      </c>
      <c r="Q895" s="112" t="s">
        <v>118</v>
      </c>
    </row>
    <row r="896" spans="1:17" hidden="1">
      <c r="A896" s="112" t="s">
        <v>2382</v>
      </c>
      <c r="B896" s="112" t="s">
        <v>2432</v>
      </c>
      <c r="C896" s="112" t="s">
        <v>228</v>
      </c>
      <c r="D896" s="112" t="s">
        <v>98</v>
      </c>
      <c r="E896" s="112">
        <v>6820898</v>
      </c>
      <c r="F896" s="112" t="s">
        <v>229</v>
      </c>
      <c r="G896" s="112" t="s">
        <v>2977</v>
      </c>
      <c r="H896" s="112" t="s">
        <v>2978</v>
      </c>
      <c r="K896" s="112" t="s">
        <v>102</v>
      </c>
      <c r="L896" s="112" t="s">
        <v>102</v>
      </c>
      <c r="M896" s="112" t="s">
        <v>2979</v>
      </c>
      <c r="O896" s="112" t="s">
        <v>105</v>
      </c>
      <c r="P896" s="112">
        <v>293.37</v>
      </c>
      <c r="Q896" s="112" t="s">
        <v>118</v>
      </c>
    </row>
    <row r="897" spans="1:17" hidden="1">
      <c r="A897" s="112" t="s">
        <v>2382</v>
      </c>
      <c r="B897" s="112" t="s">
        <v>2432</v>
      </c>
      <c r="C897" s="112" t="s">
        <v>228</v>
      </c>
      <c r="D897" s="112" t="s">
        <v>98</v>
      </c>
      <c r="E897" s="112">
        <v>6105298</v>
      </c>
      <c r="F897" s="112" t="s">
        <v>229</v>
      </c>
      <c r="G897" s="112" t="s">
        <v>2980</v>
      </c>
      <c r="H897" s="112" t="s">
        <v>2981</v>
      </c>
      <c r="K897" s="112" t="s">
        <v>102</v>
      </c>
      <c r="L897" s="112" t="s">
        <v>102</v>
      </c>
      <c r="M897" s="112" t="s">
        <v>2982</v>
      </c>
      <c r="O897" s="112" t="s">
        <v>105</v>
      </c>
      <c r="P897" s="112">
        <v>54.07</v>
      </c>
      <c r="Q897" s="112" t="s">
        <v>118</v>
      </c>
    </row>
    <row r="898" spans="1:17" hidden="1">
      <c r="A898" s="112" t="s">
        <v>2382</v>
      </c>
      <c r="B898" s="112" t="s">
        <v>2983</v>
      </c>
      <c r="C898" s="112" t="s">
        <v>228</v>
      </c>
      <c r="D898" s="112" t="s">
        <v>98</v>
      </c>
      <c r="E898" s="112">
        <v>2181980</v>
      </c>
      <c r="F898" s="112" t="s">
        <v>229</v>
      </c>
      <c r="G898" s="112" t="s">
        <v>2984</v>
      </c>
      <c r="H898" s="112" t="s">
        <v>2985</v>
      </c>
      <c r="K898" s="112" t="s">
        <v>102</v>
      </c>
      <c r="L898" s="112" t="s">
        <v>102</v>
      </c>
      <c r="M898" s="112" t="s">
        <v>2986</v>
      </c>
      <c r="O898" s="112" t="s">
        <v>105</v>
      </c>
      <c r="P898" s="112">
        <v>120.92</v>
      </c>
      <c r="Q898" s="112" t="s">
        <v>118</v>
      </c>
    </row>
    <row r="899" spans="1:17" hidden="1">
      <c r="A899" s="112" t="s">
        <v>2382</v>
      </c>
      <c r="B899" s="112" t="s">
        <v>2983</v>
      </c>
      <c r="C899" s="112" t="s">
        <v>228</v>
      </c>
      <c r="D899" s="112" t="s">
        <v>98</v>
      </c>
      <c r="E899" s="112">
        <v>2345502</v>
      </c>
      <c r="F899" s="112" t="s">
        <v>229</v>
      </c>
      <c r="G899" s="112" t="s">
        <v>2987</v>
      </c>
      <c r="H899" s="112" t="s">
        <v>2988</v>
      </c>
      <c r="K899" s="112" t="s">
        <v>102</v>
      </c>
      <c r="L899" s="112" t="s">
        <v>102</v>
      </c>
      <c r="M899" s="112" t="s">
        <v>2989</v>
      </c>
      <c r="O899" s="112" t="s">
        <v>105</v>
      </c>
      <c r="P899" s="112">
        <v>22995.22</v>
      </c>
      <c r="Q899" s="112" t="s">
        <v>118</v>
      </c>
    </row>
    <row r="900" spans="1:17" hidden="1">
      <c r="A900" s="112" t="s">
        <v>2382</v>
      </c>
      <c r="B900" s="112" t="s">
        <v>2432</v>
      </c>
      <c r="C900" s="112" t="s">
        <v>228</v>
      </c>
      <c r="D900" s="112" t="s">
        <v>98</v>
      </c>
      <c r="E900" s="112">
        <v>5281654</v>
      </c>
      <c r="F900" s="112" t="s">
        <v>229</v>
      </c>
      <c r="G900" s="112" t="s">
        <v>2990</v>
      </c>
      <c r="H900" s="112" t="s">
        <v>2991</v>
      </c>
      <c r="K900" s="112" t="s">
        <v>102</v>
      </c>
      <c r="L900" s="112" t="s">
        <v>102</v>
      </c>
      <c r="M900" s="112" t="s">
        <v>2992</v>
      </c>
      <c r="O900" s="112" t="s">
        <v>105</v>
      </c>
      <c r="P900" s="112">
        <v>600.15</v>
      </c>
      <c r="Q900" s="112" t="s">
        <v>118</v>
      </c>
    </row>
    <row r="901" spans="1:17" hidden="1">
      <c r="A901" s="112" t="s">
        <v>2382</v>
      </c>
      <c r="B901" s="112" t="s">
        <v>2432</v>
      </c>
      <c r="C901" s="112" t="s">
        <v>228</v>
      </c>
      <c r="D901" s="112" t="s">
        <v>98</v>
      </c>
      <c r="E901" s="112">
        <v>2633394</v>
      </c>
      <c r="F901" s="112" t="s">
        <v>2993</v>
      </c>
      <c r="G901" s="112" t="s">
        <v>2994</v>
      </c>
      <c r="H901" s="112" t="s">
        <v>2995</v>
      </c>
      <c r="K901" s="112" t="s">
        <v>102</v>
      </c>
      <c r="L901" s="112" t="s">
        <v>102</v>
      </c>
      <c r="M901" s="112" t="s">
        <v>2996</v>
      </c>
      <c r="O901" s="112" t="s">
        <v>105</v>
      </c>
      <c r="P901" s="112">
        <v>592.73</v>
      </c>
      <c r="Q901" s="112" t="s">
        <v>118</v>
      </c>
    </row>
    <row r="902" spans="1:17" hidden="1">
      <c r="A902" s="112" t="s">
        <v>2382</v>
      </c>
      <c r="B902" s="112" t="s">
        <v>2756</v>
      </c>
      <c r="C902" s="112" t="s">
        <v>2997</v>
      </c>
      <c r="D902" s="112" t="s">
        <v>98</v>
      </c>
      <c r="E902" s="112">
        <v>7860196</v>
      </c>
      <c r="F902" s="112" t="s">
        <v>2998</v>
      </c>
      <c r="G902" s="112" t="s">
        <v>2999</v>
      </c>
      <c r="H902" s="112" t="s">
        <v>3000</v>
      </c>
      <c r="K902" s="112" t="s">
        <v>102</v>
      </c>
      <c r="L902" s="112" t="s">
        <v>102</v>
      </c>
      <c r="M902" s="112" t="s">
        <v>3001</v>
      </c>
      <c r="O902" s="112" t="s">
        <v>105</v>
      </c>
      <c r="P902" s="112">
        <v>2511.13</v>
      </c>
      <c r="Q902" s="112" t="s">
        <v>118</v>
      </c>
    </row>
    <row r="903" spans="1:17" hidden="1">
      <c r="A903" s="112" t="s">
        <v>2382</v>
      </c>
      <c r="B903" s="112" t="s">
        <v>2432</v>
      </c>
      <c r="C903" s="112" t="s">
        <v>364</v>
      </c>
      <c r="D903" s="112" t="s">
        <v>98</v>
      </c>
      <c r="E903" s="112">
        <v>4228955</v>
      </c>
      <c r="F903" s="112" t="s">
        <v>2313</v>
      </c>
      <c r="G903" s="112" t="s">
        <v>3002</v>
      </c>
      <c r="H903" s="112" t="s">
        <v>3003</v>
      </c>
      <c r="K903" s="112" t="s">
        <v>102</v>
      </c>
      <c r="L903" s="112" t="s">
        <v>102</v>
      </c>
      <c r="M903" s="112" t="s">
        <v>3004</v>
      </c>
      <c r="N903" s="112" t="s">
        <v>138</v>
      </c>
      <c r="O903" s="112" t="s">
        <v>105</v>
      </c>
      <c r="P903" s="112">
        <v>168.48</v>
      </c>
      <c r="Q903" s="112" t="s">
        <v>118</v>
      </c>
    </row>
    <row r="904" spans="1:17" hidden="1">
      <c r="A904" s="112" t="s">
        <v>2382</v>
      </c>
      <c r="B904" s="112" t="s">
        <v>2447</v>
      </c>
      <c r="C904" s="112" t="s">
        <v>3005</v>
      </c>
      <c r="D904" s="112" t="s">
        <v>98</v>
      </c>
      <c r="E904" s="112">
        <v>3433511</v>
      </c>
      <c r="F904" s="112" t="s">
        <v>3006</v>
      </c>
      <c r="G904" s="112" t="s">
        <v>3007</v>
      </c>
      <c r="H904" s="112" t="s">
        <v>3008</v>
      </c>
      <c r="K904" s="112" t="s">
        <v>102</v>
      </c>
      <c r="L904" s="112" t="s">
        <v>102</v>
      </c>
      <c r="M904" s="112" t="s">
        <v>3009</v>
      </c>
      <c r="N904" s="112" t="s">
        <v>138</v>
      </c>
      <c r="O904" s="112" t="s">
        <v>105</v>
      </c>
      <c r="P904" s="112">
        <v>98.49</v>
      </c>
      <c r="Q904" s="112" t="s">
        <v>118</v>
      </c>
    </row>
    <row r="905" spans="1:17" hidden="1">
      <c r="A905" s="112" t="s">
        <v>2382</v>
      </c>
      <c r="B905" s="112" t="s">
        <v>2447</v>
      </c>
      <c r="C905" s="112" t="s">
        <v>3005</v>
      </c>
      <c r="D905" s="112" t="s">
        <v>98</v>
      </c>
      <c r="E905" s="112">
        <v>3456821</v>
      </c>
      <c r="F905" s="112" t="s">
        <v>3006</v>
      </c>
      <c r="G905" s="112" t="s">
        <v>3010</v>
      </c>
      <c r="H905" s="112" t="s">
        <v>3011</v>
      </c>
      <c r="K905" s="112" t="s">
        <v>102</v>
      </c>
      <c r="L905" s="112" t="s">
        <v>102</v>
      </c>
      <c r="M905" s="112" t="s">
        <v>3012</v>
      </c>
      <c r="N905" s="112" t="s">
        <v>138</v>
      </c>
      <c r="O905" s="112" t="s">
        <v>105</v>
      </c>
      <c r="P905" s="112">
        <v>641.39</v>
      </c>
      <c r="Q905" s="112" t="s">
        <v>118</v>
      </c>
    </row>
    <row r="906" spans="1:17" hidden="1">
      <c r="A906" s="112" t="s">
        <v>2382</v>
      </c>
      <c r="B906" s="112" t="s">
        <v>2447</v>
      </c>
      <c r="C906" s="112" t="s">
        <v>3005</v>
      </c>
      <c r="D906" s="112" t="s">
        <v>98</v>
      </c>
      <c r="E906" s="112">
        <v>3483144</v>
      </c>
      <c r="F906" s="112" t="s">
        <v>3006</v>
      </c>
      <c r="G906" s="112" t="s">
        <v>3013</v>
      </c>
      <c r="H906" s="112" t="s">
        <v>3014</v>
      </c>
      <c r="K906" s="112" t="s">
        <v>102</v>
      </c>
      <c r="L906" s="112" t="s">
        <v>102</v>
      </c>
      <c r="M906" s="112" t="s">
        <v>3015</v>
      </c>
      <c r="N906" s="112" t="s">
        <v>138</v>
      </c>
      <c r="O906" s="112" t="s">
        <v>105</v>
      </c>
      <c r="P906" s="112">
        <v>38.11</v>
      </c>
      <c r="Q906" s="112" t="s">
        <v>118</v>
      </c>
    </row>
    <row r="907" spans="1:17" hidden="1">
      <c r="A907" s="112" t="s">
        <v>2382</v>
      </c>
      <c r="B907" s="112" t="s">
        <v>2447</v>
      </c>
      <c r="C907" s="112" t="s">
        <v>3005</v>
      </c>
      <c r="D907" s="112" t="s">
        <v>98</v>
      </c>
      <c r="E907" s="112">
        <v>3456845</v>
      </c>
      <c r="F907" s="112" t="s">
        <v>3006</v>
      </c>
      <c r="G907" s="112" t="s">
        <v>3016</v>
      </c>
      <c r="H907" s="112" t="s">
        <v>3017</v>
      </c>
      <c r="K907" s="112" t="s">
        <v>102</v>
      </c>
      <c r="L907" s="112" t="s">
        <v>102</v>
      </c>
      <c r="M907" s="112" t="s">
        <v>3012</v>
      </c>
      <c r="N907" s="112" t="s">
        <v>138</v>
      </c>
      <c r="O907" s="112" t="s">
        <v>105</v>
      </c>
      <c r="P907" s="112">
        <v>792.35</v>
      </c>
      <c r="Q907" s="112" t="s">
        <v>118</v>
      </c>
    </row>
    <row r="908" spans="1:17" hidden="1">
      <c r="A908" s="112" t="s">
        <v>2382</v>
      </c>
      <c r="B908" s="112" t="s">
        <v>2447</v>
      </c>
      <c r="C908" s="112" t="s">
        <v>3005</v>
      </c>
      <c r="D908" s="112" t="s">
        <v>98</v>
      </c>
      <c r="E908" s="112">
        <v>3456799</v>
      </c>
      <c r="F908" s="112" t="s">
        <v>3006</v>
      </c>
      <c r="G908" s="112" t="s">
        <v>3018</v>
      </c>
      <c r="H908" s="112" t="s">
        <v>3019</v>
      </c>
      <c r="K908" s="112" t="s">
        <v>102</v>
      </c>
      <c r="L908" s="112" t="s">
        <v>102</v>
      </c>
      <c r="M908" s="112" t="s">
        <v>3012</v>
      </c>
      <c r="N908" s="112" t="s">
        <v>138</v>
      </c>
      <c r="O908" s="112" t="s">
        <v>105</v>
      </c>
      <c r="P908" s="112">
        <v>485.12</v>
      </c>
      <c r="Q908" s="112" t="s">
        <v>118</v>
      </c>
    </row>
    <row r="909" spans="1:17" hidden="1">
      <c r="A909" s="112" t="s">
        <v>2382</v>
      </c>
      <c r="B909" s="112" t="s">
        <v>2447</v>
      </c>
      <c r="C909" s="112" t="s">
        <v>3005</v>
      </c>
      <c r="D909" s="112" t="s">
        <v>98</v>
      </c>
      <c r="E909" s="112">
        <v>3456809</v>
      </c>
      <c r="F909" s="112" t="s">
        <v>3006</v>
      </c>
      <c r="G909" s="112" t="s">
        <v>3020</v>
      </c>
      <c r="H909" s="112" t="s">
        <v>3021</v>
      </c>
      <c r="K909" s="112" t="s">
        <v>102</v>
      </c>
      <c r="L909" s="112" t="s">
        <v>102</v>
      </c>
      <c r="M909" s="112" t="s">
        <v>3012</v>
      </c>
      <c r="N909" s="112" t="s">
        <v>138</v>
      </c>
      <c r="O909" s="112" t="s">
        <v>105</v>
      </c>
      <c r="P909" s="112">
        <v>754.64</v>
      </c>
      <c r="Q909" s="112" t="s">
        <v>118</v>
      </c>
    </row>
    <row r="910" spans="1:17" hidden="1">
      <c r="A910" s="112" t="s">
        <v>2382</v>
      </c>
      <c r="B910" s="112" t="s">
        <v>2447</v>
      </c>
      <c r="C910" s="112" t="s">
        <v>3005</v>
      </c>
      <c r="D910" s="112" t="s">
        <v>98</v>
      </c>
      <c r="E910" s="112">
        <v>3456813</v>
      </c>
      <c r="F910" s="112" t="s">
        <v>3006</v>
      </c>
      <c r="G910" s="112" t="s">
        <v>3022</v>
      </c>
      <c r="H910" s="112" t="s">
        <v>3023</v>
      </c>
      <c r="K910" s="112" t="s">
        <v>102</v>
      </c>
      <c r="L910" s="112" t="s">
        <v>102</v>
      </c>
      <c r="M910" s="112" t="s">
        <v>3012</v>
      </c>
      <c r="N910" s="112" t="s">
        <v>138</v>
      </c>
      <c r="O910" s="112" t="s">
        <v>105</v>
      </c>
      <c r="P910" s="112">
        <v>188.63</v>
      </c>
      <c r="Q910" s="112" t="s">
        <v>118</v>
      </c>
    </row>
    <row r="911" spans="1:17" hidden="1">
      <c r="A911" s="112" t="s">
        <v>2382</v>
      </c>
      <c r="B911" s="112" t="s">
        <v>2652</v>
      </c>
      <c r="C911" s="112" t="s">
        <v>3005</v>
      </c>
      <c r="D911" s="112" t="s">
        <v>98</v>
      </c>
      <c r="E911" s="112">
        <v>9626425</v>
      </c>
      <c r="F911" s="112" t="s">
        <v>3006</v>
      </c>
      <c r="G911" s="112" t="s">
        <v>3024</v>
      </c>
      <c r="H911" s="112" t="s">
        <v>3025</v>
      </c>
      <c r="K911" s="112" t="s">
        <v>102</v>
      </c>
      <c r="L911" s="112" t="s">
        <v>102</v>
      </c>
      <c r="M911" s="112" t="s">
        <v>3026</v>
      </c>
      <c r="O911" s="112" t="s">
        <v>105</v>
      </c>
      <c r="P911" s="112">
        <v>31.14</v>
      </c>
      <c r="Q911" s="112" t="s">
        <v>118</v>
      </c>
    </row>
    <row r="912" spans="1:17" hidden="1">
      <c r="A912" s="112" t="s">
        <v>2382</v>
      </c>
      <c r="B912" s="112" t="s">
        <v>2428</v>
      </c>
      <c r="C912" s="112" t="s">
        <v>3027</v>
      </c>
      <c r="D912" s="112" t="s">
        <v>98</v>
      </c>
      <c r="E912" s="112">
        <v>6718647</v>
      </c>
      <c r="F912" s="112" t="s">
        <v>3028</v>
      </c>
      <c r="G912" s="112" t="s">
        <v>3029</v>
      </c>
      <c r="H912" s="112" t="s">
        <v>3030</v>
      </c>
      <c r="I912" s="112" t="s">
        <v>131</v>
      </c>
      <c r="J912" s="112" t="s">
        <v>171</v>
      </c>
      <c r="K912" s="112" t="s">
        <v>102</v>
      </c>
      <c r="L912" s="112" t="s">
        <v>102</v>
      </c>
      <c r="M912" s="112" t="s">
        <v>3031</v>
      </c>
      <c r="O912" s="112" t="s">
        <v>105</v>
      </c>
      <c r="P912" s="112">
        <v>90.72</v>
      </c>
      <c r="Q912" s="112" t="s">
        <v>118</v>
      </c>
    </row>
    <row r="913" spans="1:17" hidden="1">
      <c r="A913" s="112" t="s">
        <v>2382</v>
      </c>
      <c r="B913" s="112" t="s">
        <v>2424</v>
      </c>
      <c r="C913" s="112" t="s">
        <v>3027</v>
      </c>
      <c r="D913" s="112" t="s">
        <v>98</v>
      </c>
      <c r="E913" s="112">
        <v>7190937</v>
      </c>
      <c r="F913" s="112" t="s">
        <v>3028</v>
      </c>
      <c r="G913" s="112" t="s">
        <v>3032</v>
      </c>
      <c r="H913" s="112" t="s">
        <v>3033</v>
      </c>
      <c r="I913" s="112" t="s">
        <v>131</v>
      </c>
      <c r="J913" s="112" t="s">
        <v>171</v>
      </c>
      <c r="K913" s="112" t="s">
        <v>102</v>
      </c>
      <c r="L913" s="112" t="s">
        <v>102</v>
      </c>
      <c r="M913" s="112" t="s">
        <v>3031</v>
      </c>
      <c r="O913" s="112" t="s">
        <v>105</v>
      </c>
      <c r="P913" s="112">
        <v>856.96</v>
      </c>
      <c r="Q913" s="112" t="s">
        <v>118</v>
      </c>
    </row>
    <row r="914" spans="1:17" hidden="1">
      <c r="A914" s="112" t="s">
        <v>2382</v>
      </c>
      <c r="B914" s="112" t="s">
        <v>2428</v>
      </c>
      <c r="C914" s="112" t="s">
        <v>3027</v>
      </c>
      <c r="D914" s="112" t="s">
        <v>98</v>
      </c>
      <c r="E914" s="112">
        <v>9439704</v>
      </c>
      <c r="F914" s="112" t="s">
        <v>3028</v>
      </c>
      <c r="G914" s="112" t="s">
        <v>3034</v>
      </c>
      <c r="H914" s="112" t="s">
        <v>3035</v>
      </c>
      <c r="I914" s="112" t="s">
        <v>131</v>
      </c>
      <c r="J914" s="112" t="s">
        <v>171</v>
      </c>
      <c r="K914" s="112" t="s">
        <v>102</v>
      </c>
      <c r="L914" s="112" t="s">
        <v>102</v>
      </c>
      <c r="M914" s="112" t="s">
        <v>3036</v>
      </c>
      <c r="O914" s="112" t="s">
        <v>105</v>
      </c>
      <c r="P914" s="112">
        <v>4930.28</v>
      </c>
      <c r="Q914" s="112" t="s">
        <v>118</v>
      </c>
    </row>
    <row r="915" spans="1:17" hidden="1">
      <c r="A915" s="112" t="s">
        <v>2382</v>
      </c>
      <c r="B915" s="112" t="s">
        <v>2428</v>
      </c>
      <c r="C915" s="112" t="s">
        <v>3027</v>
      </c>
      <c r="D915" s="112" t="s">
        <v>98</v>
      </c>
      <c r="E915" s="112">
        <v>2758571</v>
      </c>
      <c r="F915" s="112" t="s">
        <v>3028</v>
      </c>
      <c r="G915" s="112" t="s">
        <v>3037</v>
      </c>
      <c r="H915" s="112" t="s">
        <v>3038</v>
      </c>
      <c r="I915" s="112" t="s">
        <v>131</v>
      </c>
      <c r="J915" s="112" t="s">
        <v>171</v>
      </c>
      <c r="K915" s="112" t="s">
        <v>102</v>
      </c>
      <c r="L915" s="112" t="s">
        <v>102</v>
      </c>
      <c r="M915" s="112" t="s">
        <v>3039</v>
      </c>
      <c r="O915" s="112" t="s">
        <v>105</v>
      </c>
      <c r="P915" s="112">
        <v>212.6</v>
      </c>
      <c r="Q915" s="112" t="s">
        <v>118</v>
      </c>
    </row>
    <row r="916" spans="1:17" hidden="1">
      <c r="A916" s="112" t="s">
        <v>2382</v>
      </c>
      <c r="B916" s="112" t="s">
        <v>2428</v>
      </c>
      <c r="C916" s="112" t="s">
        <v>3027</v>
      </c>
      <c r="D916" s="112" t="s">
        <v>98</v>
      </c>
      <c r="E916" s="112">
        <v>2758563</v>
      </c>
      <c r="F916" s="112" t="s">
        <v>3028</v>
      </c>
      <c r="G916" s="112" t="s">
        <v>3040</v>
      </c>
      <c r="H916" s="112" t="s">
        <v>3041</v>
      </c>
      <c r="I916" s="112" t="s">
        <v>131</v>
      </c>
      <c r="J916" s="112" t="s">
        <v>171</v>
      </c>
      <c r="K916" s="112" t="s">
        <v>102</v>
      </c>
      <c r="L916" s="112" t="s">
        <v>102</v>
      </c>
      <c r="M916" s="112" t="s">
        <v>3042</v>
      </c>
      <c r="O916" s="112" t="s">
        <v>105</v>
      </c>
      <c r="P916" s="112">
        <v>328.3</v>
      </c>
      <c r="Q916" s="112" t="s">
        <v>118</v>
      </c>
    </row>
    <row r="917" spans="1:17" hidden="1">
      <c r="A917" s="112" t="s">
        <v>2382</v>
      </c>
      <c r="B917" s="112" t="s">
        <v>2428</v>
      </c>
      <c r="C917" s="112" t="s">
        <v>3027</v>
      </c>
      <c r="D917" s="112" t="s">
        <v>98</v>
      </c>
      <c r="E917" s="112">
        <v>6776827</v>
      </c>
      <c r="F917" s="112" t="s">
        <v>3028</v>
      </c>
      <c r="G917" s="112" t="s">
        <v>3043</v>
      </c>
      <c r="H917" s="112" t="s">
        <v>3044</v>
      </c>
      <c r="I917" s="112" t="s">
        <v>131</v>
      </c>
      <c r="J917" s="112" t="s">
        <v>171</v>
      </c>
      <c r="K917" s="112" t="s">
        <v>102</v>
      </c>
      <c r="L917" s="112" t="s">
        <v>102</v>
      </c>
      <c r="M917" s="112" t="s">
        <v>3045</v>
      </c>
      <c r="O917" s="112" t="s">
        <v>105</v>
      </c>
      <c r="P917" s="112">
        <v>627.96</v>
      </c>
      <c r="Q917" s="112" t="s">
        <v>118</v>
      </c>
    </row>
    <row r="918" spans="1:17" hidden="1">
      <c r="A918" s="112" t="s">
        <v>2382</v>
      </c>
      <c r="B918" s="112" t="s">
        <v>2428</v>
      </c>
      <c r="C918" s="112" t="s">
        <v>3027</v>
      </c>
      <c r="D918" s="112" t="s">
        <v>98</v>
      </c>
      <c r="E918" s="112">
        <v>295459</v>
      </c>
      <c r="F918" s="112" t="s">
        <v>3028</v>
      </c>
      <c r="G918" s="112" t="s">
        <v>3046</v>
      </c>
      <c r="H918" s="112" t="s">
        <v>3047</v>
      </c>
      <c r="I918" s="112" t="s">
        <v>131</v>
      </c>
      <c r="J918" s="112" t="s">
        <v>171</v>
      </c>
      <c r="K918" s="112" t="s">
        <v>102</v>
      </c>
      <c r="L918" s="112" t="s">
        <v>102</v>
      </c>
      <c r="M918" s="112" t="s">
        <v>3042</v>
      </c>
      <c r="O918" s="112" t="s">
        <v>105</v>
      </c>
      <c r="P918" s="112">
        <v>287.94</v>
      </c>
      <c r="Q918" s="112" t="s">
        <v>118</v>
      </c>
    </row>
    <row r="919" spans="1:17" hidden="1">
      <c r="A919" s="112" t="s">
        <v>2382</v>
      </c>
      <c r="B919" s="112" t="s">
        <v>2428</v>
      </c>
      <c r="C919" s="112" t="s">
        <v>3027</v>
      </c>
      <c r="D919" s="112" t="s">
        <v>98</v>
      </c>
      <c r="E919" s="112">
        <v>7469224</v>
      </c>
      <c r="F919" s="112" t="s">
        <v>3028</v>
      </c>
      <c r="G919" s="112" t="s">
        <v>3048</v>
      </c>
      <c r="H919" s="112" t="s">
        <v>3049</v>
      </c>
      <c r="I919" s="112" t="s">
        <v>131</v>
      </c>
      <c r="J919" s="112" t="s">
        <v>171</v>
      </c>
      <c r="K919" s="112" t="s">
        <v>102</v>
      </c>
      <c r="L919" s="112" t="s">
        <v>102</v>
      </c>
      <c r="M919" s="112" t="s">
        <v>3042</v>
      </c>
      <c r="O919" s="112" t="s">
        <v>105</v>
      </c>
      <c r="P919" s="112">
        <v>152.37</v>
      </c>
      <c r="Q919" s="112" t="s">
        <v>118</v>
      </c>
    </row>
    <row r="920" spans="1:17" hidden="1">
      <c r="A920" s="112" t="s">
        <v>2382</v>
      </c>
      <c r="B920" s="112" t="s">
        <v>2428</v>
      </c>
      <c r="C920" s="112" t="s">
        <v>3027</v>
      </c>
      <c r="D920" s="112" t="s">
        <v>98</v>
      </c>
      <c r="E920" s="112">
        <v>2758928</v>
      </c>
      <c r="F920" s="112" t="s">
        <v>3028</v>
      </c>
      <c r="G920" s="112" t="s">
        <v>3050</v>
      </c>
      <c r="H920" s="112" t="s">
        <v>3051</v>
      </c>
      <c r="I920" s="112" t="s">
        <v>131</v>
      </c>
      <c r="J920" s="112" t="s">
        <v>171</v>
      </c>
      <c r="K920" s="112" t="s">
        <v>102</v>
      </c>
      <c r="L920" s="112" t="s">
        <v>102</v>
      </c>
      <c r="M920" s="112" t="s">
        <v>3042</v>
      </c>
      <c r="O920" s="112" t="s">
        <v>105</v>
      </c>
      <c r="P920" s="112">
        <v>503.5</v>
      </c>
      <c r="Q920" s="112" t="s">
        <v>118</v>
      </c>
    </row>
    <row r="921" spans="1:17" hidden="1">
      <c r="A921" s="112" t="s">
        <v>2382</v>
      </c>
      <c r="B921" s="112" t="s">
        <v>2428</v>
      </c>
      <c r="C921" s="112" t="s">
        <v>3027</v>
      </c>
      <c r="D921" s="112" t="s">
        <v>98</v>
      </c>
      <c r="E921" s="112">
        <v>2758902</v>
      </c>
      <c r="F921" s="112" t="s">
        <v>3028</v>
      </c>
      <c r="G921" s="112" t="s">
        <v>3052</v>
      </c>
      <c r="H921" s="112" t="s">
        <v>3053</v>
      </c>
      <c r="I921" s="112" t="s">
        <v>131</v>
      </c>
      <c r="J921" s="112" t="s">
        <v>171</v>
      </c>
      <c r="K921" s="112" t="s">
        <v>102</v>
      </c>
      <c r="L921" s="112" t="s">
        <v>102</v>
      </c>
      <c r="M921" s="112" t="s">
        <v>3054</v>
      </c>
      <c r="O921" s="112" t="s">
        <v>105</v>
      </c>
      <c r="P921" s="112">
        <v>354.08</v>
      </c>
      <c r="Q921" s="112" t="s">
        <v>118</v>
      </c>
    </row>
    <row r="922" spans="1:17" hidden="1">
      <c r="A922" s="112" t="s">
        <v>2382</v>
      </c>
      <c r="B922" s="112" t="s">
        <v>2428</v>
      </c>
      <c r="C922" s="112" t="s">
        <v>3027</v>
      </c>
      <c r="D922" s="112" t="s">
        <v>98</v>
      </c>
      <c r="E922" s="112">
        <v>298392</v>
      </c>
      <c r="F922" s="112" t="s">
        <v>3028</v>
      </c>
      <c r="G922" s="112" t="s">
        <v>3055</v>
      </c>
      <c r="H922" s="112" t="s">
        <v>3056</v>
      </c>
      <c r="I922" s="112" t="s">
        <v>131</v>
      </c>
      <c r="J922" s="112" t="s">
        <v>171</v>
      </c>
      <c r="K922" s="112" t="s">
        <v>102</v>
      </c>
      <c r="L922" s="112" t="s">
        <v>102</v>
      </c>
      <c r="M922" s="112" t="s">
        <v>3042</v>
      </c>
      <c r="O922" s="112" t="s">
        <v>105</v>
      </c>
      <c r="P922" s="112">
        <v>544.32000000000005</v>
      </c>
      <c r="Q922" s="112" t="s">
        <v>118</v>
      </c>
    </row>
    <row r="923" spans="1:17" hidden="1">
      <c r="A923" s="112" t="s">
        <v>2382</v>
      </c>
      <c r="B923" s="112" t="s">
        <v>2428</v>
      </c>
      <c r="C923" s="112" t="s">
        <v>3027</v>
      </c>
      <c r="D923" s="112" t="s">
        <v>98</v>
      </c>
      <c r="E923" s="112">
        <v>2758589</v>
      </c>
      <c r="F923" s="112" t="s">
        <v>3028</v>
      </c>
      <c r="G923" s="112" t="s">
        <v>3057</v>
      </c>
      <c r="H923" s="112" t="s">
        <v>3058</v>
      </c>
      <c r="I923" s="112" t="s">
        <v>131</v>
      </c>
      <c r="J923" s="112" t="s">
        <v>171</v>
      </c>
      <c r="K923" s="112" t="s">
        <v>102</v>
      </c>
      <c r="L923" s="112" t="s">
        <v>102</v>
      </c>
      <c r="M923" s="112" t="s">
        <v>3042</v>
      </c>
      <c r="O923" s="112" t="s">
        <v>105</v>
      </c>
      <c r="P923" s="112">
        <v>236.4</v>
      </c>
      <c r="Q923" s="112" t="s">
        <v>118</v>
      </c>
    </row>
    <row r="924" spans="1:17" hidden="1">
      <c r="A924" s="112" t="s">
        <v>2382</v>
      </c>
      <c r="B924" s="112" t="s">
        <v>2428</v>
      </c>
      <c r="C924" s="112" t="s">
        <v>3027</v>
      </c>
      <c r="D924" s="112" t="s">
        <v>98</v>
      </c>
      <c r="E924" s="112">
        <v>2758944</v>
      </c>
      <c r="F924" s="112" t="s">
        <v>3028</v>
      </c>
      <c r="G924" s="112" t="s">
        <v>3059</v>
      </c>
      <c r="H924" s="112" t="s">
        <v>3060</v>
      </c>
      <c r="I924" s="112" t="s">
        <v>131</v>
      </c>
      <c r="J924" s="112" t="s">
        <v>171</v>
      </c>
      <c r="K924" s="112" t="s">
        <v>102</v>
      </c>
      <c r="L924" s="112" t="s">
        <v>102</v>
      </c>
      <c r="M924" s="112" t="s">
        <v>3061</v>
      </c>
      <c r="O924" s="112" t="s">
        <v>105</v>
      </c>
      <c r="P924" s="112">
        <v>432.9</v>
      </c>
      <c r="Q924" s="112" t="s">
        <v>118</v>
      </c>
    </row>
    <row r="925" spans="1:17" hidden="1">
      <c r="A925" s="112" t="s">
        <v>2382</v>
      </c>
      <c r="B925" s="112" t="s">
        <v>2428</v>
      </c>
      <c r="C925" s="112" t="s">
        <v>3027</v>
      </c>
      <c r="D925" s="112" t="s">
        <v>98</v>
      </c>
      <c r="E925" s="112">
        <v>2680874</v>
      </c>
      <c r="F925" s="112" t="s">
        <v>3028</v>
      </c>
      <c r="G925" s="112" t="s">
        <v>3062</v>
      </c>
      <c r="H925" s="112" t="s">
        <v>3063</v>
      </c>
      <c r="I925" s="112" t="s">
        <v>131</v>
      </c>
      <c r="J925" s="112" t="s">
        <v>171</v>
      </c>
      <c r="K925" s="112" t="s">
        <v>102</v>
      </c>
      <c r="L925" s="112" t="s">
        <v>102</v>
      </c>
      <c r="M925" s="112" t="s">
        <v>3042</v>
      </c>
      <c r="O925" s="112" t="s">
        <v>105</v>
      </c>
      <c r="P925" s="112">
        <v>94.78</v>
      </c>
      <c r="Q925" s="112" t="s">
        <v>118</v>
      </c>
    </row>
    <row r="926" spans="1:17" hidden="1">
      <c r="A926" s="112" t="s">
        <v>2382</v>
      </c>
      <c r="B926" s="112" t="s">
        <v>2428</v>
      </c>
      <c r="C926" s="112" t="s">
        <v>3027</v>
      </c>
      <c r="D926" s="112" t="s">
        <v>98</v>
      </c>
      <c r="E926" s="112">
        <v>6643060</v>
      </c>
      <c r="F926" s="112" t="s">
        <v>3028</v>
      </c>
      <c r="G926" s="112" t="s">
        <v>3064</v>
      </c>
      <c r="H926" s="112" t="s">
        <v>3065</v>
      </c>
      <c r="I926" s="112" t="s">
        <v>131</v>
      </c>
      <c r="J926" s="112" t="s">
        <v>171</v>
      </c>
      <c r="K926" s="112" t="s">
        <v>102</v>
      </c>
      <c r="L926" s="112" t="s">
        <v>102</v>
      </c>
      <c r="M926" s="112" t="s">
        <v>3066</v>
      </c>
      <c r="O926" s="112" t="s">
        <v>105</v>
      </c>
      <c r="P926" s="112">
        <v>61.16</v>
      </c>
      <c r="Q926" s="112" t="s">
        <v>118</v>
      </c>
    </row>
    <row r="927" spans="1:17" hidden="1">
      <c r="A927" s="112" t="s">
        <v>2382</v>
      </c>
      <c r="B927" s="112" t="s">
        <v>2428</v>
      </c>
      <c r="C927" s="112" t="s">
        <v>3027</v>
      </c>
      <c r="D927" s="112" t="s">
        <v>98</v>
      </c>
      <c r="E927" s="112">
        <v>7900741</v>
      </c>
      <c r="F927" s="112" t="s">
        <v>3028</v>
      </c>
      <c r="G927" s="112" t="s">
        <v>3067</v>
      </c>
      <c r="H927" s="112" t="s">
        <v>3068</v>
      </c>
      <c r="I927" s="112" t="s">
        <v>131</v>
      </c>
      <c r="J927" s="112" t="s">
        <v>171</v>
      </c>
      <c r="K927" s="112" t="s">
        <v>102</v>
      </c>
      <c r="L927" s="112" t="s">
        <v>102</v>
      </c>
      <c r="M927" s="112" t="s">
        <v>3069</v>
      </c>
      <c r="O927" s="112" t="s">
        <v>105</v>
      </c>
      <c r="P927" s="112">
        <v>249.78</v>
      </c>
      <c r="Q927" s="112" t="s">
        <v>118</v>
      </c>
    </row>
    <row r="928" spans="1:17" hidden="1">
      <c r="A928" s="112" t="s">
        <v>2382</v>
      </c>
      <c r="B928" s="112" t="s">
        <v>2428</v>
      </c>
      <c r="C928" s="112" t="s">
        <v>3027</v>
      </c>
      <c r="D928" s="112" t="s">
        <v>98</v>
      </c>
      <c r="E928" s="112">
        <v>8653408</v>
      </c>
      <c r="F928" s="112" t="s">
        <v>3070</v>
      </c>
      <c r="G928" s="112" t="s">
        <v>3071</v>
      </c>
      <c r="H928" s="112" t="s">
        <v>3072</v>
      </c>
      <c r="I928" s="112" t="s">
        <v>131</v>
      </c>
      <c r="J928" s="112" t="s">
        <v>171</v>
      </c>
      <c r="K928" s="112" t="s">
        <v>102</v>
      </c>
      <c r="L928" s="112" t="s">
        <v>102</v>
      </c>
      <c r="M928" s="112" t="s">
        <v>3073</v>
      </c>
      <c r="O928" s="112" t="s">
        <v>105</v>
      </c>
      <c r="P928" s="112">
        <v>86.56</v>
      </c>
      <c r="Q928" s="112" t="s">
        <v>118</v>
      </c>
    </row>
    <row r="929" spans="1:17" hidden="1">
      <c r="A929" s="112" t="s">
        <v>2382</v>
      </c>
      <c r="B929" s="112" t="s">
        <v>2428</v>
      </c>
      <c r="C929" s="112" t="s">
        <v>3027</v>
      </c>
      <c r="D929" s="112" t="s">
        <v>98</v>
      </c>
      <c r="E929" s="112">
        <v>8910030</v>
      </c>
      <c r="F929" s="112" t="s">
        <v>3028</v>
      </c>
      <c r="G929" s="112" t="s">
        <v>3074</v>
      </c>
      <c r="H929" s="112" t="s">
        <v>3075</v>
      </c>
      <c r="I929" s="112" t="s">
        <v>131</v>
      </c>
      <c r="J929" s="112" t="s">
        <v>171</v>
      </c>
      <c r="K929" s="112" t="s">
        <v>102</v>
      </c>
      <c r="L929" s="112" t="s">
        <v>102</v>
      </c>
      <c r="M929" s="112" t="s">
        <v>3076</v>
      </c>
      <c r="O929" s="112" t="s">
        <v>105</v>
      </c>
      <c r="P929" s="112">
        <v>95.66</v>
      </c>
      <c r="Q929" s="112" t="s">
        <v>118</v>
      </c>
    </row>
    <row r="930" spans="1:17" hidden="1">
      <c r="A930" s="112" t="s">
        <v>2382</v>
      </c>
      <c r="B930" s="112" t="s">
        <v>2428</v>
      </c>
      <c r="C930" s="112" t="s">
        <v>3027</v>
      </c>
      <c r="D930" s="112" t="s">
        <v>98</v>
      </c>
      <c r="E930" s="112">
        <v>8910095</v>
      </c>
      <c r="F930" s="112" t="s">
        <v>3028</v>
      </c>
      <c r="G930" s="112" t="s">
        <v>3077</v>
      </c>
      <c r="H930" s="112" t="s">
        <v>3078</v>
      </c>
      <c r="I930" s="112" t="s">
        <v>131</v>
      </c>
      <c r="J930" s="112" t="s">
        <v>171</v>
      </c>
      <c r="K930" s="112" t="s">
        <v>102</v>
      </c>
      <c r="L930" s="112" t="s">
        <v>102</v>
      </c>
      <c r="M930" s="112" t="s">
        <v>3042</v>
      </c>
      <c r="O930" s="112" t="s">
        <v>105</v>
      </c>
      <c r="P930" s="112">
        <v>1346.22</v>
      </c>
      <c r="Q930" s="112" t="s">
        <v>118</v>
      </c>
    </row>
    <row r="931" spans="1:17" hidden="1">
      <c r="A931" s="112" t="s">
        <v>2382</v>
      </c>
      <c r="B931" s="112" t="s">
        <v>2428</v>
      </c>
      <c r="C931" s="112" t="s">
        <v>3027</v>
      </c>
      <c r="D931" s="112" t="s">
        <v>98</v>
      </c>
      <c r="E931" s="112">
        <v>294316</v>
      </c>
      <c r="F931" s="112" t="s">
        <v>3070</v>
      </c>
      <c r="G931" s="112" t="s">
        <v>3079</v>
      </c>
      <c r="H931" s="112" t="s">
        <v>3080</v>
      </c>
      <c r="I931" s="112" t="s">
        <v>131</v>
      </c>
      <c r="J931" s="112" t="s">
        <v>115</v>
      </c>
      <c r="K931" s="112" t="s">
        <v>102</v>
      </c>
      <c r="L931" s="112" t="s">
        <v>102</v>
      </c>
      <c r="M931" s="112" t="s">
        <v>3081</v>
      </c>
      <c r="N931" s="112" t="s">
        <v>3082</v>
      </c>
      <c r="O931" s="112" t="s">
        <v>105</v>
      </c>
      <c r="P931" s="112">
        <v>707.71</v>
      </c>
      <c r="Q931" s="112" t="s">
        <v>118</v>
      </c>
    </row>
    <row r="932" spans="1:17" hidden="1">
      <c r="A932" s="112" t="s">
        <v>2382</v>
      </c>
      <c r="B932" s="112" t="s">
        <v>2428</v>
      </c>
      <c r="C932" s="112" t="s">
        <v>3027</v>
      </c>
      <c r="D932" s="112" t="s">
        <v>98</v>
      </c>
      <c r="E932" s="112">
        <v>7469398</v>
      </c>
      <c r="F932" s="112" t="s">
        <v>3028</v>
      </c>
      <c r="G932" s="112" t="s">
        <v>3083</v>
      </c>
      <c r="H932" s="112" t="s">
        <v>3084</v>
      </c>
      <c r="I932" s="112" t="s">
        <v>131</v>
      </c>
      <c r="J932" s="112" t="s">
        <v>115</v>
      </c>
      <c r="K932" s="112" t="s">
        <v>102</v>
      </c>
      <c r="L932" s="112" t="s">
        <v>102</v>
      </c>
      <c r="M932" s="112" t="s">
        <v>3085</v>
      </c>
      <c r="N932" s="112" t="s">
        <v>3082</v>
      </c>
      <c r="O932" s="112" t="s">
        <v>105</v>
      </c>
      <c r="P932" s="112">
        <v>479.16</v>
      </c>
      <c r="Q932" s="112" t="s">
        <v>118</v>
      </c>
    </row>
    <row r="933" spans="1:17" hidden="1">
      <c r="A933" s="112" t="s">
        <v>2382</v>
      </c>
      <c r="B933" s="112" t="s">
        <v>2428</v>
      </c>
      <c r="C933" s="112" t="s">
        <v>3027</v>
      </c>
      <c r="D933" s="112" t="s">
        <v>98</v>
      </c>
      <c r="E933" s="112">
        <v>298408</v>
      </c>
      <c r="F933" s="112" t="s">
        <v>3028</v>
      </c>
      <c r="G933" s="112" t="s">
        <v>3086</v>
      </c>
      <c r="H933" s="112" t="s">
        <v>3087</v>
      </c>
      <c r="I933" s="112" t="s">
        <v>131</v>
      </c>
      <c r="J933" s="112" t="s">
        <v>115</v>
      </c>
      <c r="K933" s="112" t="s">
        <v>102</v>
      </c>
      <c r="L933" s="112" t="s">
        <v>102</v>
      </c>
      <c r="M933" s="112" t="s">
        <v>3042</v>
      </c>
      <c r="N933" s="112" t="s">
        <v>3082</v>
      </c>
      <c r="O933" s="112" t="s">
        <v>105</v>
      </c>
      <c r="P933" s="112">
        <v>710.85</v>
      </c>
      <c r="Q933" s="112" t="s">
        <v>118</v>
      </c>
    </row>
    <row r="934" spans="1:17" hidden="1">
      <c r="A934" s="112" t="s">
        <v>2382</v>
      </c>
      <c r="B934" s="112" t="s">
        <v>2428</v>
      </c>
      <c r="C934" s="112" t="s">
        <v>3027</v>
      </c>
      <c r="D934" s="112" t="s">
        <v>98</v>
      </c>
      <c r="E934" s="112">
        <v>402040</v>
      </c>
      <c r="F934" s="112" t="s">
        <v>3028</v>
      </c>
      <c r="G934" s="112" t="s">
        <v>3088</v>
      </c>
      <c r="H934" s="112" t="s">
        <v>3089</v>
      </c>
      <c r="I934" s="112" t="s">
        <v>131</v>
      </c>
      <c r="J934" s="112" t="s">
        <v>115</v>
      </c>
      <c r="K934" s="112" t="s">
        <v>102</v>
      </c>
      <c r="L934" s="112" t="s">
        <v>102</v>
      </c>
      <c r="M934" s="112" t="s">
        <v>3042</v>
      </c>
      <c r="N934" s="112" t="s">
        <v>3082</v>
      </c>
      <c r="O934" s="112" t="s">
        <v>105</v>
      </c>
      <c r="P934" s="112">
        <v>1643.76</v>
      </c>
      <c r="Q934" s="112" t="s">
        <v>118</v>
      </c>
    </row>
    <row r="935" spans="1:17" hidden="1">
      <c r="A935" s="112" t="s">
        <v>2382</v>
      </c>
      <c r="B935" s="112" t="s">
        <v>2428</v>
      </c>
      <c r="C935" s="112" t="s">
        <v>3027</v>
      </c>
      <c r="D935" s="112" t="s">
        <v>98</v>
      </c>
      <c r="E935" s="112">
        <v>7198013</v>
      </c>
      <c r="F935" s="112" t="s">
        <v>3028</v>
      </c>
      <c r="G935" s="112" t="s">
        <v>3090</v>
      </c>
      <c r="H935" s="112" t="s">
        <v>3091</v>
      </c>
      <c r="I935" s="112" t="s">
        <v>131</v>
      </c>
      <c r="J935" s="112" t="s">
        <v>115</v>
      </c>
      <c r="K935" s="112" t="s">
        <v>102</v>
      </c>
      <c r="L935" s="112" t="s">
        <v>102</v>
      </c>
      <c r="M935" s="112" t="s">
        <v>3092</v>
      </c>
      <c r="N935" s="112" t="s">
        <v>3082</v>
      </c>
      <c r="O935" s="112" t="s">
        <v>105</v>
      </c>
      <c r="P935" s="112">
        <v>97.36</v>
      </c>
      <c r="Q935" s="112" t="s">
        <v>118</v>
      </c>
    </row>
    <row r="936" spans="1:17" hidden="1">
      <c r="A936" s="112" t="s">
        <v>2382</v>
      </c>
      <c r="B936" s="112" t="s">
        <v>2428</v>
      </c>
      <c r="C936" s="112" t="s">
        <v>3027</v>
      </c>
      <c r="D936" s="112" t="s">
        <v>98</v>
      </c>
      <c r="E936" s="112">
        <v>759439</v>
      </c>
      <c r="F936" s="112" t="s">
        <v>3028</v>
      </c>
      <c r="G936" s="112" t="s">
        <v>3093</v>
      </c>
      <c r="H936" s="112" t="s">
        <v>3094</v>
      </c>
      <c r="I936" s="112" t="s">
        <v>131</v>
      </c>
      <c r="J936" s="112" t="s">
        <v>116</v>
      </c>
      <c r="K936" s="112" t="s">
        <v>102</v>
      </c>
      <c r="L936" s="112" t="s">
        <v>102</v>
      </c>
      <c r="M936" s="112" t="s">
        <v>3095</v>
      </c>
      <c r="O936" s="112" t="s">
        <v>105</v>
      </c>
      <c r="P936" s="112">
        <v>53.97</v>
      </c>
      <c r="Q936" s="112" t="s">
        <v>118</v>
      </c>
    </row>
    <row r="937" spans="1:17" hidden="1">
      <c r="A937" s="112" t="s">
        <v>2382</v>
      </c>
      <c r="B937" s="112" t="s">
        <v>3096</v>
      </c>
      <c r="C937" s="112" t="s">
        <v>3027</v>
      </c>
      <c r="D937" s="112" t="s">
        <v>98</v>
      </c>
      <c r="E937" s="112">
        <v>1389222</v>
      </c>
      <c r="F937" s="112" t="s">
        <v>2659</v>
      </c>
      <c r="G937" s="112" t="s">
        <v>3097</v>
      </c>
      <c r="H937" s="112" t="s">
        <v>3098</v>
      </c>
      <c r="K937" s="112" t="s">
        <v>102</v>
      </c>
      <c r="L937" s="112" t="s">
        <v>102</v>
      </c>
      <c r="M937" s="112" t="s">
        <v>3099</v>
      </c>
      <c r="O937" s="112" t="s">
        <v>105</v>
      </c>
      <c r="P937" s="112">
        <v>655.29</v>
      </c>
      <c r="Q937" s="112" t="s">
        <v>118</v>
      </c>
    </row>
    <row r="938" spans="1:17" hidden="1">
      <c r="A938" s="112" t="s">
        <v>2382</v>
      </c>
      <c r="B938" s="112" t="s">
        <v>2428</v>
      </c>
      <c r="C938" s="112" t="s">
        <v>3100</v>
      </c>
      <c r="D938" s="112" t="s">
        <v>98</v>
      </c>
      <c r="E938" s="112">
        <v>4778122</v>
      </c>
      <c r="F938" s="112" t="s">
        <v>3101</v>
      </c>
      <c r="G938" s="112" t="s">
        <v>3102</v>
      </c>
      <c r="H938" s="112" t="s">
        <v>3103</v>
      </c>
      <c r="I938" s="112" t="s">
        <v>131</v>
      </c>
      <c r="J938" s="112" t="s">
        <v>116</v>
      </c>
      <c r="K938" s="112" t="s">
        <v>102</v>
      </c>
      <c r="L938" s="112" t="s">
        <v>102</v>
      </c>
      <c r="M938" s="112" t="s">
        <v>3104</v>
      </c>
      <c r="O938" s="112" t="s">
        <v>105</v>
      </c>
      <c r="P938" s="112">
        <v>2192.0300000000002</v>
      </c>
      <c r="Q938" s="112" t="s">
        <v>118</v>
      </c>
    </row>
    <row r="939" spans="1:17" hidden="1">
      <c r="A939" s="112" t="s">
        <v>2382</v>
      </c>
      <c r="B939" s="112" t="s">
        <v>3105</v>
      </c>
      <c r="C939" s="112" t="s">
        <v>3100</v>
      </c>
      <c r="D939" s="112" t="s">
        <v>98</v>
      </c>
      <c r="E939" s="112">
        <v>1074806</v>
      </c>
      <c r="F939" s="112" t="s">
        <v>3106</v>
      </c>
      <c r="G939" s="112" t="s">
        <v>3107</v>
      </c>
      <c r="H939" s="112" t="s">
        <v>3108</v>
      </c>
      <c r="I939" s="112" t="s">
        <v>131</v>
      </c>
      <c r="J939" s="112" t="s">
        <v>186</v>
      </c>
      <c r="K939" s="112" t="s">
        <v>102</v>
      </c>
      <c r="L939" s="112" t="s">
        <v>102</v>
      </c>
      <c r="M939" s="112" t="s">
        <v>3109</v>
      </c>
      <c r="O939" s="112" t="s">
        <v>105</v>
      </c>
      <c r="P939" s="112">
        <v>31.32</v>
      </c>
      <c r="Q939" s="112" t="s">
        <v>118</v>
      </c>
    </row>
    <row r="940" spans="1:17" hidden="1">
      <c r="A940" s="112" t="s">
        <v>2382</v>
      </c>
      <c r="B940" s="112" t="s">
        <v>3105</v>
      </c>
      <c r="C940" s="112" t="s">
        <v>3100</v>
      </c>
      <c r="D940" s="112" t="s">
        <v>98</v>
      </c>
      <c r="E940" s="112">
        <v>1074814</v>
      </c>
      <c r="F940" s="112" t="s">
        <v>3106</v>
      </c>
      <c r="G940" s="112" t="s">
        <v>3110</v>
      </c>
      <c r="H940" s="112" t="s">
        <v>3111</v>
      </c>
      <c r="I940" s="112" t="s">
        <v>131</v>
      </c>
      <c r="J940" s="112" t="s">
        <v>186</v>
      </c>
      <c r="K940" s="112" t="s">
        <v>102</v>
      </c>
      <c r="L940" s="112" t="s">
        <v>102</v>
      </c>
      <c r="M940" s="112" t="s">
        <v>3109</v>
      </c>
      <c r="O940" s="112" t="s">
        <v>105</v>
      </c>
      <c r="P940" s="112">
        <v>31.32</v>
      </c>
      <c r="Q940" s="112" t="s">
        <v>118</v>
      </c>
    </row>
    <row r="941" spans="1:17" hidden="1">
      <c r="A941" s="112" t="s">
        <v>2382</v>
      </c>
      <c r="B941" s="112" t="s">
        <v>2652</v>
      </c>
      <c r="C941" s="112" t="s">
        <v>3100</v>
      </c>
      <c r="D941" s="112" t="s">
        <v>98</v>
      </c>
      <c r="E941" s="112">
        <v>2800781</v>
      </c>
      <c r="F941" s="112" t="s">
        <v>3101</v>
      </c>
      <c r="G941" s="112" t="s">
        <v>3112</v>
      </c>
      <c r="H941" s="112" t="s">
        <v>3113</v>
      </c>
      <c r="I941" s="112" t="s">
        <v>186</v>
      </c>
      <c r="J941" s="112" t="s">
        <v>116</v>
      </c>
      <c r="K941" s="112" t="s">
        <v>102</v>
      </c>
      <c r="L941" s="112" t="s">
        <v>102</v>
      </c>
      <c r="M941" s="112" t="s">
        <v>3114</v>
      </c>
      <c r="O941" s="112" t="s">
        <v>105</v>
      </c>
      <c r="P941" s="112">
        <v>45.14</v>
      </c>
      <c r="Q941" s="112" t="s">
        <v>118</v>
      </c>
    </row>
    <row r="942" spans="1:17" hidden="1">
      <c r="A942" s="112" t="s">
        <v>2382</v>
      </c>
      <c r="B942" s="112" t="s">
        <v>2428</v>
      </c>
      <c r="C942" s="112" t="s">
        <v>3100</v>
      </c>
      <c r="D942" s="112" t="s">
        <v>98</v>
      </c>
      <c r="E942" s="112">
        <v>1011600</v>
      </c>
      <c r="F942" s="112" t="s">
        <v>3101</v>
      </c>
      <c r="G942" s="112" t="s">
        <v>3115</v>
      </c>
      <c r="H942" s="112" t="s">
        <v>3116</v>
      </c>
      <c r="I942" s="112" t="s">
        <v>186</v>
      </c>
      <c r="J942" s="112" t="s">
        <v>186</v>
      </c>
      <c r="K942" s="112" t="s">
        <v>102</v>
      </c>
      <c r="L942" s="112" t="s">
        <v>102</v>
      </c>
      <c r="M942" s="112" t="s">
        <v>3117</v>
      </c>
      <c r="O942" s="112" t="s">
        <v>105</v>
      </c>
      <c r="P942" s="112">
        <v>75.8</v>
      </c>
      <c r="Q942" s="112" t="s">
        <v>118</v>
      </c>
    </row>
    <row r="943" spans="1:17" hidden="1">
      <c r="A943" s="112" t="s">
        <v>2382</v>
      </c>
      <c r="B943" s="112" t="s">
        <v>3118</v>
      </c>
      <c r="C943" s="112" t="s">
        <v>3100</v>
      </c>
      <c r="D943" s="112" t="s">
        <v>98</v>
      </c>
      <c r="E943" s="112">
        <v>1011576</v>
      </c>
      <c r="F943" s="112" t="s">
        <v>3101</v>
      </c>
      <c r="G943" s="112" t="s">
        <v>3119</v>
      </c>
      <c r="H943" s="112" t="s">
        <v>3120</v>
      </c>
      <c r="I943" s="112" t="s">
        <v>186</v>
      </c>
      <c r="J943" s="112" t="s">
        <v>186</v>
      </c>
      <c r="K943" s="112" t="s">
        <v>102</v>
      </c>
      <c r="L943" s="112" t="s">
        <v>102</v>
      </c>
      <c r="M943" s="112" t="s">
        <v>3121</v>
      </c>
      <c r="O943" s="112" t="s">
        <v>105</v>
      </c>
      <c r="P943" s="112">
        <v>282.44</v>
      </c>
      <c r="Q943" s="112" t="s">
        <v>118</v>
      </c>
    </row>
    <row r="944" spans="1:17" hidden="1">
      <c r="A944" s="112" t="s">
        <v>2382</v>
      </c>
      <c r="B944" s="112" t="s">
        <v>3096</v>
      </c>
      <c r="C944" s="112" t="s">
        <v>3100</v>
      </c>
      <c r="D944" s="112" t="s">
        <v>98</v>
      </c>
      <c r="E944" s="112">
        <v>2295434</v>
      </c>
      <c r="F944" s="112" t="s">
        <v>3101</v>
      </c>
      <c r="G944" s="112" t="s">
        <v>3122</v>
      </c>
      <c r="H944" s="112" t="s">
        <v>3123</v>
      </c>
      <c r="I944" s="112" t="s">
        <v>186</v>
      </c>
      <c r="J944" s="112" t="s">
        <v>186</v>
      </c>
      <c r="K944" s="112" t="s">
        <v>102</v>
      </c>
      <c r="L944" s="112" t="s">
        <v>102</v>
      </c>
      <c r="M944" s="112" t="s">
        <v>3054</v>
      </c>
      <c r="O944" s="112" t="s">
        <v>105</v>
      </c>
      <c r="P944" s="112">
        <v>76.459999999999994</v>
      </c>
      <c r="Q944" s="112" t="s">
        <v>118</v>
      </c>
    </row>
    <row r="945" spans="1:17" hidden="1">
      <c r="A945" s="112" t="s">
        <v>2382</v>
      </c>
      <c r="B945" s="112" t="s">
        <v>3105</v>
      </c>
      <c r="C945" s="112" t="s">
        <v>3100</v>
      </c>
      <c r="D945" s="112" t="s">
        <v>98</v>
      </c>
      <c r="E945" s="112">
        <v>1020833</v>
      </c>
      <c r="F945" s="112" t="s">
        <v>3106</v>
      </c>
      <c r="G945" s="112" t="s">
        <v>3124</v>
      </c>
      <c r="H945" s="112" t="s">
        <v>3125</v>
      </c>
      <c r="I945" s="112" t="s">
        <v>186</v>
      </c>
      <c r="J945" s="112" t="s">
        <v>186</v>
      </c>
      <c r="K945" s="112" t="s">
        <v>102</v>
      </c>
      <c r="L945" s="112" t="s">
        <v>102</v>
      </c>
      <c r="M945" s="112" t="s">
        <v>3126</v>
      </c>
      <c r="O945" s="112" t="s">
        <v>105</v>
      </c>
      <c r="P945" s="112">
        <v>41.91</v>
      </c>
      <c r="Q945" s="112" t="s">
        <v>118</v>
      </c>
    </row>
    <row r="946" spans="1:17" hidden="1">
      <c r="A946" s="112" t="s">
        <v>2382</v>
      </c>
      <c r="B946" s="112" t="s">
        <v>3105</v>
      </c>
      <c r="C946" s="112" t="s">
        <v>3100</v>
      </c>
      <c r="D946" s="112" t="s">
        <v>98</v>
      </c>
      <c r="E946" s="112">
        <v>1020742</v>
      </c>
      <c r="F946" s="112" t="s">
        <v>3106</v>
      </c>
      <c r="G946" s="112" t="s">
        <v>3127</v>
      </c>
      <c r="H946" s="112" t="s">
        <v>3128</v>
      </c>
      <c r="I946" s="112" t="s">
        <v>186</v>
      </c>
      <c r="J946" s="112" t="s">
        <v>186</v>
      </c>
      <c r="K946" s="112" t="s">
        <v>102</v>
      </c>
      <c r="L946" s="112" t="s">
        <v>102</v>
      </c>
      <c r="M946" s="112" t="s">
        <v>3126</v>
      </c>
      <c r="O946" s="112" t="s">
        <v>105</v>
      </c>
      <c r="P946" s="112">
        <v>68.12</v>
      </c>
      <c r="Q946" s="112" t="s">
        <v>118</v>
      </c>
    </row>
    <row r="947" spans="1:17" hidden="1">
      <c r="A947" s="112" t="s">
        <v>2382</v>
      </c>
      <c r="B947" s="112" t="s">
        <v>3105</v>
      </c>
      <c r="C947" s="112" t="s">
        <v>3100</v>
      </c>
      <c r="D947" s="112" t="s">
        <v>98</v>
      </c>
      <c r="E947" s="112">
        <v>4618856</v>
      </c>
      <c r="F947" s="112" t="s">
        <v>3106</v>
      </c>
      <c r="G947" s="112" t="s">
        <v>3129</v>
      </c>
      <c r="H947" s="112" t="s">
        <v>3130</v>
      </c>
      <c r="I947" s="112" t="s">
        <v>186</v>
      </c>
      <c r="J947" s="112" t="s">
        <v>186</v>
      </c>
      <c r="K947" s="112" t="s">
        <v>102</v>
      </c>
      <c r="L947" s="112" t="s">
        <v>102</v>
      </c>
      <c r="M947" s="112" t="s">
        <v>3126</v>
      </c>
      <c r="O947" s="112" t="s">
        <v>105</v>
      </c>
      <c r="P947" s="112">
        <v>43</v>
      </c>
      <c r="Q947" s="112" t="s">
        <v>118</v>
      </c>
    </row>
    <row r="948" spans="1:17" hidden="1">
      <c r="A948" s="112" t="s">
        <v>2382</v>
      </c>
      <c r="B948" s="112" t="s">
        <v>2678</v>
      </c>
      <c r="C948" s="112" t="s">
        <v>3131</v>
      </c>
      <c r="D948" s="112" t="s">
        <v>98</v>
      </c>
      <c r="E948" s="112">
        <v>5495676</v>
      </c>
      <c r="F948" s="112" t="s">
        <v>3132</v>
      </c>
      <c r="G948" s="112" t="s">
        <v>3133</v>
      </c>
      <c r="H948" s="112" t="s">
        <v>3134</v>
      </c>
      <c r="K948" s="112" t="s">
        <v>102</v>
      </c>
      <c r="L948" s="112" t="s">
        <v>102</v>
      </c>
      <c r="M948" s="112" t="s">
        <v>3135</v>
      </c>
      <c r="O948" s="112" t="s">
        <v>105</v>
      </c>
      <c r="P948" s="112">
        <v>301.14</v>
      </c>
      <c r="Q948" s="112" t="s">
        <v>118</v>
      </c>
    </row>
    <row r="949" spans="1:17" hidden="1">
      <c r="A949" s="112" t="s">
        <v>2382</v>
      </c>
      <c r="B949" s="112" t="s">
        <v>2652</v>
      </c>
      <c r="C949" s="112" t="s">
        <v>3136</v>
      </c>
      <c r="D949" s="112" t="s">
        <v>98</v>
      </c>
      <c r="E949" s="112">
        <v>5153549</v>
      </c>
      <c r="F949" s="112" t="s">
        <v>3137</v>
      </c>
      <c r="G949" s="112" t="s">
        <v>3138</v>
      </c>
      <c r="H949" s="112" t="s">
        <v>3139</v>
      </c>
      <c r="K949" s="112" t="s">
        <v>102</v>
      </c>
      <c r="L949" s="112" t="s">
        <v>102</v>
      </c>
      <c r="M949" s="112" t="s">
        <v>3140</v>
      </c>
      <c r="O949" s="112" t="s">
        <v>105</v>
      </c>
      <c r="P949" s="112">
        <v>153.9</v>
      </c>
      <c r="Q949" s="112" t="s">
        <v>118</v>
      </c>
    </row>
    <row r="950" spans="1:17" hidden="1">
      <c r="A950" s="112" t="s">
        <v>2382</v>
      </c>
      <c r="B950" s="112" t="s">
        <v>3141</v>
      </c>
      <c r="C950" s="112" t="s">
        <v>3136</v>
      </c>
      <c r="D950" s="112" t="s">
        <v>98</v>
      </c>
      <c r="E950" s="112">
        <v>4097725</v>
      </c>
      <c r="F950" s="112" t="s">
        <v>3137</v>
      </c>
      <c r="G950" s="112" t="s">
        <v>3142</v>
      </c>
      <c r="H950" s="112" t="s">
        <v>3143</v>
      </c>
      <c r="K950" s="112" t="s">
        <v>102</v>
      </c>
      <c r="L950" s="112" t="s">
        <v>102</v>
      </c>
      <c r="M950" s="112" t="s">
        <v>3144</v>
      </c>
      <c r="N950" s="112" t="s">
        <v>138</v>
      </c>
      <c r="O950" s="112" t="s">
        <v>105</v>
      </c>
      <c r="P950" s="112">
        <v>3395</v>
      </c>
      <c r="Q950" s="112" t="s">
        <v>118</v>
      </c>
    </row>
    <row r="951" spans="1:17" hidden="1">
      <c r="A951" s="112" t="s">
        <v>2382</v>
      </c>
      <c r="B951" s="112" t="s">
        <v>3096</v>
      </c>
      <c r="C951" s="112" t="s">
        <v>3136</v>
      </c>
      <c r="D951" s="112" t="s">
        <v>98</v>
      </c>
      <c r="E951" s="112">
        <v>4097752</v>
      </c>
      <c r="F951" s="112" t="s">
        <v>3137</v>
      </c>
      <c r="G951" s="112" t="s">
        <v>3145</v>
      </c>
      <c r="H951" s="112" t="s">
        <v>3146</v>
      </c>
      <c r="K951" s="112" t="s">
        <v>102</v>
      </c>
      <c r="L951" s="112" t="s">
        <v>102</v>
      </c>
      <c r="M951" s="112" t="s">
        <v>3144</v>
      </c>
      <c r="N951" s="112" t="s">
        <v>138</v>
      </c>
      <c r="O951" s="112" t="s">
        <v>105</v>
      </c>
      <c r="P951" s="112">
        <v>3395</v>
      </c>
      <c r="Q951" s="112" t="s">
        <v>118</v>
      </c>
    </row>
    <row r="952" spans="1:17" hidden="1">
      <c r="A952" s="112" t="s">
        <v>2382</v>
      </c>
      <c r="B952" s="112" t="s">
        <v>2652</v>
      </c>
      <c r="C952" s="112" t="s">
        <v>3136</v>
      </c>
      <c r="D952" s="112" t="s">
        <v>98</v>
      </c>
      <c r="E952" s="112">
        <v>3194026</v>
      </c>
      <c r="F952" s="112" t="s">
        <v>3137</v>
      </c>
      <c r="G952" s="112" t="s">
        <v>3147</v>
      </c>
      <c r="H952" s="112" t="s">
        <v>3148</v>
      </c>
      <c r="K952" s="112" t="s">
        <v>102</v>
      </c>
      <c r="L952" s="112" t="s">
        <v>102</v>
      </c>
      <c r="M952" s="112" t="s">
        <v>3149</v>
      </c>
      <c r="N952" s="112" t="s">
        <v>138</v>
      </c>
      <c r="O952" s="112" t="s">
        <v>105</v>
      </c>
      <c r="P952" s="112">
        <v>48.6</v>
      </c>
      <c r="Q952" s="112" t="s">
        <v>118</v>
      </c>
    </row>
    <row r="953" spans="1:17" hidden="1">
      <c r="A953" s="112" t="s">
        <v>3150</v>
      </c>
      <c r="B953" s="112" t="s">
        <v>3151</v>
      </c>
      <c r="C953" s="112" t="s">
        <v>3152</v>
      </c>
      <c r="D953" s="112" t="s">
        <v>98</v>
      </c>
      <c r="E953" s="112">
        <v>8083313</v>
      </c>
      <c r="F953" s="112" t="s">
        <v>3153</v>
      </c>
      <c r="G953" s="112" t="s">
        <v>3154</v>
      </c>
      <c r="H953" s="112" t="s">
        <v>3155</v>
      </c>
      <c r="K953" s="112" t="s">
        <v>102</v>
      </c>
      <c r="L953" s="112" t="s">
        <v>102</v>
      </c>
      <c r="M953" s="112" t="s">
        <v>3156</v>
      </c>
      <c r="O953" s="112" t="s">
        <v>105</v>
      </c>
      <c r="P953" s="112">
        <v>2409.38</v>
      </c>
      <c r="Q953" s="112" t="s">
        <v>118</v>
      </c>
    </row>
    <row r="954" spans="1:17" hidden="1">
      <c r="A954" s="112" t="s">
        <v>3150</v>
      </c>
      <c r="B954" s="112" t="s">
        <v>3151</v>
      </c>
      <c r="C954" s="112" t="s">
        <v>3152</v>
      </c>
      <c r="D954" s="112" t="s">
        <v>98</v>
      </c>
      <c r="E954" s="112">
        <v>8887879</v>
      </c>
      <c r="F954" s="112" t="s">
        <v>3153</v>
      </c>
      <c r="G954" s="112" t="s">
        <v>3157</v>
      </c>
      <c r="H954" s="112" t="s">
        <v>3158</v>
      </c>
      <c r="K954" s="112" t="s">
        <v>102</v>
      </c>
      <c r="L954" s="112" t="s">
        <v>102</v>
      </c>
      <c r="M954" s="112" t="s">
        <v>3159</v>
      </c>
      <c r="O954" s="112" t="s">
        <v>105</v>
      </c>
      <c r="P954" s="112">
        <v>179.44</v>
      </c>
      <c r="Q954" s="112" t="s">
        <v>118</v>
      </c>
    </row>
    <row r="955" spans="1:17" hidden="1">
      <c r="A955" s="112" t="s">
        <v>3150</v>
      </c>
      <c r="B955" s="112" t="s">
        <v>3151</v>
      </c>
      <c r="C955" s="112" t="s">
        <v>3152</v>
      </c>
      <c r="D955" s="112" t="s">
        <v>98</v>
      </c>
      <c r="E955" s="112">
        <v>3766609</v>
      </c>
      <c r="F955" s="112" t="s">
        <v>3160</v>
      </c>
      <c r="G955" s="112" t="s">
        <v>3161</v>
      </c>
      <c r="H955" s="112" t="s">
        <v>3162</v>
      </c>
      <c r="K955" s="112" t="s">
        <v>102</v>
      </c>
      <c r="L955" s="112" t="s">
        <v>102</v>
      </c>
      <c r="M955" s="112" t="s">
        <v>3163</v>
      </c>
      <c r="N955" s="112" t="s">
        <v>138</v>
      </c>
      <c r="O955" s="112" t="s">
        <v>105</v>
      </c>
      <c r="P955" s="112">
        <v>765.73</v>
      </c>
      <c r="Q955" s="112" t="s">
        <v>118</v>
      </c>
    </row>
    <row r="956" spans="1:17" hidden="1">
      <c r="A956" s="112" t="s">
        <v>3150</v>
      </c>
      <c r="B956" s="112" t="s">
        <v>3164</v>
      </c>
      <c r="C956" s="112" t="s">
        <v>3165</v>
      </c>
      <c r="D956" s="112" t="s">
        <v>98</v>
      </c>
      <c r="E956" s="112">
        <v>3083599</v>
      </c>
      <c r="F956" s="112" t="s">
        <v>3166</v>
      </c>
      <c r="G956" s="112" t="s">
        <v>3167</v>
      </c>
      <c r="H956" s="112" t="s">
        <v>3168</v>
      </c>
      <c r="I956" s="112" t="s">
        <v>186</v>
      </c>
      <c r="J956" s="112" t="s">
        <v>116</v>
      </c>
      <c r="K956" s="112" t="s">
        <v>102</v>
      </c>
      <c r="L956" s="112" t="s">
        <v>102</v>
      </c>
      <c r="M956" s="112" t="s">
        <v>3169</v>
      </c>
      <c r="O956" s="112" t="s">
        <v>105</v>
      </c>
      <c r="P956" s="112">
        <v>78.650000000000006</v>
      </c>
      <c r="Q956" s="112" t="s">
        <v>118</v>
      </c>
    </row>
    <row r="957" spans="1:17" hidden="1">
      <c r="A957" s="112" t="s">
        <v>3150</v>
      </c>
      <c r="B957" s="112" t="s">
        <v>3164</v>
      </c>
      <c r="C957" s="112" t="s">
        <v>3165</v>
      </c>
      <c r="D957" s="112" t="s">
        <v>98</v>
      </c>
      <c r="E957" s="112">
        <v>3083581</v>
      </c>
      <c r="F957" s="112" t="s">
        <v>3166</v>
      </c>
      <c r="G957" s="112" t="s">
        <v>3170</v>
      </c>
      <c r="H957" s="112" t="s">
        <v>3171</v>
      </c>
      <c r="I957" s="112" t="s">
        <v>186</v>
      </c>
      <c r="J957" s="112" t="s">
        <v>116</v>
      </c>
      <c r="K957" s="112" t="s">
        <v>102</v>
      </c>
      <c r="L957" s="112" t="s">
        <v>102</v>
      </c>
      <c r="M957" s="112" t="s">
        <v>3172</v>
      </c>
      <c r="O957" s="112" t="s">
        <v>105</v>
      </c>
      <c r="P957" s="112">
        <v>268.62</v>
      </c>
      <c r="Q957" s="112" t="s">
        <v>118</v>
      </c>
    </row>
    <row r="958" spans="1:17" hidden="1">
      <c r="A958" s="112" t="s">
        <v>3150</v>
      </c>
      <c r="B958" s="112" t="s">
        <v>3173</v>
      </c>
      <c r="C958" s="112" t="s">
        <v>3165</v>
      </c>
      <c r="D958" s="112" t="s">
        <v>98</v>
      </c>
      <c r="E958" s="112">
        <v>4655819</v>
      </c>
      <c r="F958" s="112" t="s">
        <v>3166</v>
      </c>
      <c r="G958" s="112" t="s">
        <v>3174</v>
      </c>
      <c r="H958" s="112" t="s">
        <v>3175</v>
      </c>
      <c r="K958" s="112" t="s">
        <v>102</v>
      </c>
      <c r="L958" s="112" t="s">
        <v>102</v>
      </c>
      <c r="M958" s="112" t="s">
        <v>3176</v>
      </c>
      <c r="N958" s="112" t="s">
        <v>138</v>
      </c>
      <c r="O958" s="112" t="s">
        <v>105</v>
      </c>
      <c r="P958" s="112">
        <v>73.06</v>
      </c>
      <c r="Q958" s="112" t="s">
        <v>118</v>
      </c>
    </row>
    <row r="959" spans="1:17" hidden="1">
      <c r="A959" s="112" t="s">
        <v>3150</v>
      </c>
      <c r="B959" s="112" t="s">
        <v>3177</v>
      </c>
      <c r="C959" s="112" t="s">
        <v>3178</v>
      </c>
      <c r="D959" s="112" t="s">
        <v>98</v>
      </c>
      <c r="E959" s="112">
        <v>4448946</v>
      </c>
      <c r="F959" s="112" t="s">
        <v>3179</v>
      </c>
      <c r="G959" s="112" t="s">
        <v>3180</v>
      </c>
      <c r="H959" s="112" t="s">
        <v>3181</v>
      </c>
      <c r="K959" s="112" t="s">
        <v>102</v>
      </c>
      <c r="L959" s="112" t="s">
        <v>102</v>
      </c>
      <c r="M959" s="112" t="s">
        <v>3182</v>
      </c>
      <c r="O959" s="112" t="s">
        <v>105</v>
      </c>
      <c r="P959" s="112">
        <v>596.20000000000005</v>
      </c>
      <c r="Q959" s="112" t="s">
        <v>118</v>
      </c>
    </row>
    <row r="960" spans="1:17" hidden="1">
      <c r="A960" s="112" t="s">
        <v>3150</v>
      </c>
      <c r="B960" s="112" t="s">
        <v>3183</v>
      </c>
      <c r="C960" s="112" t="s">
        <v>3184</v>
      </c>
      <c r="D960" s="112" t="s">
        <v>98</v>
      </c>
      <c r="E960" s="112">
        <v>3032990</v>
      </c>
      <c r="F960" s="112" t="s">
        <v>3185</v>
      </c>
      <c r="G960" s="112" t="s">
        <v>3186</v>
      </c>
      <c r="H960" s="112" t="s">
        <v>3187</v>
      </c>
      <c r="K960" s="112" t="s">
        <v>102</v>
      </c>
      <c r="L960" s="112" t="s">
        <v>102</v>
      </c>
      <c r="M960" s="112" t="s">
        <v>3188</v>
      </c>
      <c r="N960" s="112" t="s">
        <v>138</v>
      </c>
      <c r="O960" s="112" t="s">
        <v>105</v>
      </c>
      <c r="P960" s="112">
        <v>2738.37</v>
      </c>
      <c r="Q960" s="112" t="s">
        <v>118</v>
      </c>
    </row>
    <row r="961" spans="1:17" hidden="1">
      <c r="A961" s="112" t="s">
        <v>3150</v>
      </c>
      <c r="B961" s="112" t="s">
        <v>3183</v>
      </c>
      <c r="C961" s="112" t="s">
        <v>3189</v>
      </c>
      <c r="D961" s="112" t="s">
        <v>98</v>
      </c>
      <c r="E961" s="112">
        <v>8875336</v>
      </c>
      <c r="F961" s="112" t="s">
        <v>3190</v>
      </c>
      <c r="G961" s="112" t="s">
        <v>3191</v>
      </c>
      <c r="H961" s="112" t="s">
        <v>3192</v>
      </c>
      <c r="I961" s="112" t="s">
        <v>131</v>
      </c>
      <c r="J961" s="112" t="s">
        <v>171</v>
      </c>
      <c r="K961" s="112" t="s">
        <v>102</v>
      </c>
      <c r="L961" s="112" t="s">
        <v>102</v>
      </c>
      <c r="M961" s="112" t="s">
        <v>3193</v>
      </c>
      <c r="O961" s="112" t="s">
        <v>105</v>
      </c>
      <c r="P961" s="112">
        <v>293.76</v>
      </c>
      <c r="Q961" s="112" t="s">
        <v>118</v>
      </c>
    </row>
    <row r="962" spans="1:17" hidden="1">
      <c r="A962" s="112" t="s">
        <v>3150</v>
      </c>
      <c r="B962" s="112" t="s">
        <v>3183</v>
      </c>
      <c r="C962" s="112" t="s">
        <v>3189</v>
      </c>
      <c r="D962" s="112" t="s">
        <v>98</v>
      </c>
      <c r="E962" s="112">
        <v>2406049</v>
      </c>
      <c r="F962" s="112" t="s">
        <v>3190</v>
      </c>
      <c r="G962" s="112" t="s">
        <v>3194</v>
      </c>
      <c r="H962" s="112" t="s">
        <v>3195</v>
      </c>
      <c r="I962" s="112" t="s">
        <v>131</v>
      </c>
      <c r="J962" s="112" t="s">
        <v>171</v>
      </c>
      <c r="K962" s="112" t="s">
        <v>102</v>
      </c>
      <c r="L962" s="112" t="s">
        <v>102</v>
      </c>
      <c r="M962" s="112" t="s">
        <v>3196</v>
      </c>
      <c r="O962" s="112" t="s">
        <v>105</v>
      </c>
      <c r="P962" s="112">
        <v>90.95</v>
      </c>
      <c r="Q962" s="112" t="s">
        <v>118</v>
      </c>
    </row>
    <row r="963" spans="1:17" hidden="1">
      <c r="A963" s="112" t="s">
        <v>3150</v>
      </c>
      <c r="B963" s="112" t="s">
        <v>3183</v>
      </c>
      <c r="C963" s="112" t="s">
        <v>3189</v>
      </c>
      <c r="D963" s="112" t="s">
        <v>98</v>
      </c>
      <c r="E963" s="112">
        <v>6133990</v>
      </c>
      <c r="F963" s="112" t="s">
        <v>3190</v>
      </c>
      <c r="G963" s="112" t="s">
        <v>3197</v>
      </c>
      <c r="H963" s="112" t="s">
        <v>3198</v>
      </c>
      <c r="I963" s="112" t="s">
        <v>131</v>
      </c>
      <c r="J963" s="112" t="s">
        <v>171</v>
      </c>
      <c r="K963" s="112" t="s">
        <v>102</v>
      </c>
      <c r="L963" s="112" t="s">
        <v>102</v>
      </c>
      <c r="M963" s="112" t="s">
        <v>3199</v>
      </c>
      <c r="O963" s="112" t="s">
        <v>105</v>
      </c>
      <c r="P963" s="112">
        <v>468.99</v>
      </c>
      <c r="Q963" s="112" t="s">
        <v>118</v>
      </c>
    </row>
    <row r="964" spans="1:17" hidden="1">
      <c r="A964" s="112" t="s">
        <v>3150</v>
      </c>
      <c r="B964" s="112" t="s">
        <v>3200</v>
      </c>
      <c r="C964" s="112" t="s">
        <v>3201</v>
      </c>
      <c r="D964" s="112" t="s">
        <v>98</v>
      </c>
      <c r="E964" s="112">
        <v>2534519</v>
      </c>
      <c r="F964" s="112" t="s">
        <v>3202</v>
      </c>
      <c r="G964" s="112" t="s">
        <v>3203</v>
      </c>
      <c r="H964" s="112" t="s">
        <v>3204</v>
      </c>
      <c r="K964" s="112" t="s">
        <v>102</v>
      </c>
      <c r="L964" s="112" t="s">
        <v>102</v>
      </c>
      <c r="M964" s="112" t="s">
        <v>3205</v>
      </c>
      <c r="O964" s="112" t="s">
        <v>105</v>
      </c>
      <c r="P964" s="112">
        <v>2706.25</v>
      </c>
      <c r="Q964" s="112" t="s">
        <v>118</v>
      </c>
    </row>
    <row r="965" spans="1:17" hidden="1">
      <c r="A965" s="112" t="s">
        <v>3150</v>
      </c>
      <c r="B965" s="112" t="s">
        <v>3200</v>
      </c>
      <c r="C965" s="112" t="s">
        <v>3201</v>
      </c>
      <c r="D965" s="112" t="s">
        <v>98</v>
      </c>
      <c r="E965" s="112">
        <v>7130422</v>
      </c>
      <c r="F965" s="112" t="s">
        <v>139</v>
      </c>
      <c r="G965" s="112" t="s">
        <v>3206</v>
      </c>
      <c r="H965" s="112" t="s">
        <v>3207</v>
      </c>
      <c r="K965" s="112" t="s">
        <v>102</v>
      </c>
      <c r="L965" s="112" t="s">
        <v>102</v>
      </c>
      <c r="M965" s="112" t="s">
        <v>3208</v>
      </c>
      <c r="O965" s="112" t="s">
        <v>105</v>
      </c>
      <c r="P965" s="112">
        <v>138.24</v>
      </c>
      <c r="Q965" s="112" t="s">
        <v>118</v>
      </c>
    </row>
    <row r="966" spans="1:17" hidden="1">
      <c r="A966" s="112" t="s">
        <v>3150</v>
      </c>
      <c r="B966" s="112" t="s">
        <v>3209</v>
      </c>
      <c r="C966" s="112" t="s">
        <v>3210</v>
      </c>
      <c r="D966" s="112" t="s">
        <v>98</v>
      </c>
      <c r="E966" s="112">
        <v>6974747</v>
      </c>
      <c r="F966" s="112" t="s">
        <v>3211</v>
      </c>
      <c r="G966" s="112" t="s">
        <v>3212</v>
      </c>
      <c r="H966" s="112" t="s">
        <v>3213</v>
      </c>
      <c r="K966" s="112" t="s">
        <v>102</v>
      </c>
      <c r="L966" s="112" t="s">
        <v>102</v>
      </c>
      <c r="M966" s="112" t="s">
        <v>3214</v>
      </c>
      <c r="O966" s="112" t="s">
        <v>105</v>
      </c>
      <c r="P966" s="112">
        <v>324.83999999999997</v>
      </c>
      <c r="Q966" s="112" t="s">
        <v>118</v>
      </c>
    </row>
    <row r="967" spans="1:17" hidden="1">
      <c r="A967" s="112" t="s">
        <v>3150</v>
      </c>
      <c r="B967" s="112" t="s">
        <v>3183</v>
      </c>
      <c r="C967" s="112" t="s">
        <v>434</v>
      </c>
      <c r="D967" s="112" t="s">
        <v>98</v>
      </c>
      <c r="E967" s="112">
        <v>1395799</v>
      </c>
      <c r="F967" s="112" t="s">
        <v>3215</v>
      </c>
      <c r="G967" s="112" t="s">
        <v>3216</v>
      </c>
      <c r="H967" s="112" t="s">
        <v>3217</v>
      </c>
      <c r="J967" s="112" t="s">
        <v>186</v>
      </c>
      <c r="K967" s="112" t="s">
        <v>102</v>
      </c>
      <c r="L967" s="112" t="s">
        <v>102</v>
      </c>
      <c r="M967" s="112" t="s">
        <v>3218</v>
      </c>
      <c r="O967" s="112" t="s">
        <v>105</v>
      </c>
      <c r="P967" s="112">
        <v>1892.16</v>
      </c>
      <c r="Q967" s="112" t="s">
        <v>118</v>
      </c>
    </row>
    <row r="968" spans="1:17" hidden="1">
      <c r="A968" s="112" t="s">
        <v>3150</v>
      </c>
      <c r="B968" s="112" t="s">
        <v>3151</v>
      </c>
      <c r="C968" s="112" t="s">
        <v>3219</v>
      </c>
      <c r="D968" s="112" t="s">
        <v>98</v>
      </c>
      <c r="E968" s="112">
        <v>1474669</v>
      </c>
      <c r="F968" s="112" t="s">
        <v>3220</v>
      </c>
      <c r="G968" s="112" t="s">
        <v>3221</v>
      </c>
      <c r="H968" s="112" t="s">
        <v>3222</v>
      </c>
      <c r="K968" s="112" t="s">
        <v>102</v>
      </c>
      <c r="L968" s="112" t="s">
        <v>102</v>
      </c>
      <c r="M968" s="112" t="s">
        <v>3223</v>
      </c>
      <c r="O968" s="112" t="s">
        <v>105</v>
      </c>
      <c r="P968" s="112">
        <v>115.77</v>
      </c>
      <c r="Q968" s="112" t="s">
        <v>118</v>
      </c>
    </row>
    <row r="969" spans="1:17" hidden="1">
      <c r="A969" s="112" t="s">
        <v>3150</v>
      </c>
      <c r="B969" s="112" t="s">
        <v>3224</v>
      </c>
      <c r="C969" s="112" t="s">
        <v>295</v>
      </c>
      <c r="D969" s="112" t="s">
        <v>98</v>
      </c>
      <c r="E969" s="112">
        <v>2704344</v>
      </c>
      <c r="F969" s="112" t="s">
        <v>296</v>
      </c>
      <c r="G969" s="112" t="s">
        <v>3225</v>
      </c>
      <c r="H969" s="112" t="s">
        <v>3226</v>
      </c>
      <c r="I969" s="112" t="s">
        <v>115</v>
      </c>
      <c r="J969" s="112" t="s">
        <v>116</v>
      </c>
      <c r="K969" s="112" t="s">
        <v>102</v>
      </c>
      <c r="L969" s="112" t="s">
        <v>102</v>
      </c>
      <c r="M969" s="112" t="s">
        <v>3227</v>
      </c>
      <c r="N969" s="112" t="s">
        <v>3228</v>
      </c>
      <c r="O969" s="112" t="s">
        <v>105</v>
      </c>
      <c r="P969" s="112">
        <v>465.79</v>
      </c>
      <c r="Q969" s="112" t="s">
        <v>118</v>
      </c>
    </row>
    <row r="970" spans="1:17" hidden="1">
      <c r="A970" s="112" t="s">
        <v>3150</v>
      </c>
      <c r="B970" s="112" t="s">
        <v>3224</v>
      </c>
      <c r="C970" s="112" t="s">
        <v>295</v>
      </c>
      <c r="D970" s="112" t="s">
        <v>98</v>
      </c>
      <c r="E970" s="112">
        <v>2457390</v>
      </c>
      <c r="F970" s="112" t="s">
        <v>3229</v>
      </c>
      <c r="G970" s="112" t="s">
        <v>3230</v>
      </c>
      <c r="H970" s="112" t="s">
        <v>3231</v>
      </c>
      <c r="I970" s="112" t="s">
        <v>131</v>
      </c>
      <c r="J970" s="112" t="s">
        <v>116</v>
      </c>
      <c r="K970" s="112" t="s">
        <v>102</v>
      </c>
      <c r="L970" s="112" t="s">
        <v>102</v>
      </c>
      <c r="M970" s="112" t="s">
        <v>3232</v>
      </c>
      <c r="N970" s="112" t="s">
        <v>300</v>
      </c>
      <c r="O970" s="112" t="s">
        <v>105</v>
      </c>
      <c r="P970" s="112">
        <v>542.52</v>
      </c>
      <c r="Q970" s="112" t="s">
        <v>118</v>
      </c>
    </row>
    <row r="971" spans="1:17" hidden="1">
      <c r="A971" s="112" t="s">
        <v>3150</v>
      </c>
      <c r="B971" s="112" t="s">
        <v>3233</v>
      </c>
      <c r="C971" s="112" t="s">
        <v>295</v>
      </c>
      <c r="D971" s="112" t="s">
        <v>98</v>
      </c>
      <c r="E971" s="112">
        <v>2573596</v>
      </c>
      <c r="F971" s="112" t="s">
        <v>296</v>
      </c>
      <c r="G971" s="112" t="s">
        <v>3234</v>
      </c>
      <c r="H971" s="112" t="s">
        <v>3235</v>
      </c>
      <c r="K971" s="112" t="s">
        <v>102</v>
      </c>
      <c r="L971" s="112" t="s">
        <v>102</v>
      </c>
      <c r="M971" s="112" t="s">
        <v>2188</v>
      </c>
      <c r="O971" s="112" t="s">
        <v>105</v>
      </c>
      <c r="P971" s="112">
        <v>119.44</v>
      </c>
      <c r="Q971" s="112" t="s">
        <v>118</v>
      </c>
    </row>
    <row r="972" spans="1:17" hidden="1">
      <c r="A972" s="112" t="s">
        <v>3150</v>
      </c>
      <c r="B972" s="112" t="s">
        <v>3151</v>
      </c>
      <c r="C972" s="112" t="s">
        <v>3236</v>
      </c>
      <c r="D972" s="112" t="s">
        <v>98</v>
      </c>
      <c r="E972" s="112">
        <v>9029026</v>
      </c>
      <c r="F972" s="112" t="s">
        <v>2659</v>
      </c>
      <c r="G972" s="112" t="s">
        <v>3237</v>
      </c>
      <c r="H972" s="112" t="s">
        <v>3238</v>
      </c>
      <c r="I972" s="112" t="s">
        <v>115</v>
      </c>
      <c r="J972" s="112" t="s">
        <v>3239</v>
      </c>
      <c r="K972" s="112" t="s">
        <v>102</v>
      </c>
      <c r="L972" s="112" t="s">
        <v>102</v>
      </c>
      <c r="M972" s="112" t="s">
        <v>3240</v>
      </c>
      <c r="O972" s="112" t="s">
        <v>105</v>
      </c>
      <c r="P972" s="112">
        <v>3990.98</v>
      </c>
      <c r="Q972" s="112" t="s">
        <v>118</v>
      </c>
    </row>
    <row r="973" spans="1:17" hidden="1">
      <c r="A973" s="112" t="s">
        <v>3150</v>
      </c>
      <c r="B973" s="112" t="s">
        <v>3241</v>
      </c>
      <c r="C973" s="112" t="s">
        <v>3236</v>
      </c>
      <c r="D973" s="112" t="s">
        <v>98</v>
      </c>
      <c r="E973" s="112">
        <v>2370377</v>
      </c>
      <c r="F973" s="112" t="s">
        <v>3242</v>
      </c>
      <c r="G973" s="112" t="s">
        <v>3243</v>
      </c>
      <c r="H973" s="112" t="s">
        <v>3244</v>
      </c>
      <c r="I973" s="112" t="s">
        <v>115</v>
      </c>
      <c r="J973" s="112" t="s">
        <v>132</v>
      </c>
      <c r="K973" s="112" t="s">
        <v>102</v>
      </c>
      <c r="L973" s="112" t="s">
        <v>102</v>
      </c>
      <c r="M973" s="112" t="s">
        <v>3245</v>
      </c>
      <c r="O973" s="112" t="s">
        <v>105</v>
      </c>
      <c r="P973" s="112">
        <v>334.99</v>
      </c>
      <c r="Q973" s="112" t="s">
        <v>118</v>
      </c>
    </row>
    <row r="974" spans="1:17" hidden="1">
      <c r="A974" s="112" t="s">
        <v>3150</v>
      </c>
      <c r="B974" s="112" t="s">
        <v>3241</v>
      </c>
      <c r="C974" s="112" t="s">
        <v>3236</v>
      </c>
      <c r="D974" s="112" t="s">
        <v>98</v>
      </c>
      <c r="E974" s="112">
        <v>2371615</v>
      </c>
      <c r="F974" s="112" t="s">
        <v>3242</v>
      </c>
      <c r="G974" s="112" t="s">
        <v>3246</v>
      </c>
      <c r="H974" s="112" t="s">
        <v>3247</v>
      </c>
      <c r="I974" s="112" t="s">
        <v>115</v>
      </c>
      <c r="J974" s="112" t="s">
        <v>132</v>
      </c>
      <c r="K974" s="112" t="s">
        <v>102</v>
      </c>
      <c r="L974" s="112" t="s">
        <v>102</v>
      </c>
      <c r="M974" s="112" t="s">
        <v>3248</v>
      </c>
      <c r="O974" s="112" t="s">
        <v>105</v>
      </c>
      <c r="P974" s="112">
        <v>95.66</v>
      </c>
      <c r="Q974" s="112" t="s">
        <v>118</v>
      </c>
    </row>
    <row r="975" spans="1:17" hidden="1">
      <c r="A975" s="112" t="s">
        <v>3150</v>
      </c>
      <c r="B975" s="112" t="s">
        <v>3241</v>
      </c>
      <c r="C975" s="112" t="s">
        <v>3236</v>
      </c>
      <c r="D975" s="112" t="s">
        <v>98</v>
      </c>
      <c r="E975" s="112">
        <v>4790630</v>
      </c>
      <c r="F975" s="112" t="s">
        <v>3242</v>
      </c>
      <c r="G975" s="112" t="s">
        <v>3249</v>
      </c>
      <c r="H975" s="112" t="s">
        <v>3250</v>
      </c>
      <c r="I975" s="112" t="s">
        <v>115</v>
      </c>
      <c r="J975" s="112" t="s">
        <v>132</v>
      </c>
      <c r="K975" s="112" t="s">
        <v>102</v>
      </c>
      <c r="L975" s="112" t="s">
        <v>102</v>
      </c>
      <c r="M975" s="112" t="s">
        <v>1537</v>
      </c>
      <c r="O975" s="112" t="s">
        <v>105</v>
      </c>
      <c r="P975" s="112">
        <v>331.43</v>
      </c>
      <c r="Q975" s="112" t="s">
        <v>118</v>
      </c>
    </row>
    <row r="976" spans="1:17" hidden="1">
      <c r="A976" s="112" t="s">
        <v>3150</v>
      </c>
      <c r="B976" s="112" t="s">
        <v>3151</v>
      </c>
      <c r="C976" s="112" t="s">
        <v>3236</v>
      </c>
      <c r="D976" s="112" t="s">
        <v>98</v>
      </c>
      <c r="E976" s="112">
        <v>6328359</v>
      </c>
      <c r="F976" s="112" t="s">
        <v>3251</v>
      </c>
      <c r="G976" s="112" t="s">
        <v>3252</v>
      </c>
      <c r="H976" s="112" t="s">
        <v>3253</v>
      </c>
      <c r="I976" s="112" t="s">
        <v>186</v>
      </c>
      <c r="J976" s="112" t="s">
        <v>186</v>
      </c>
      <c r="K976" s="112" t="s">
        <v>102</v>
      </c>
      <c r="L976" s="112" t="s">
        <v>102</v>
      </c>
      <c r="M976" s="112" t="s">
        <v>3254</v>
      </c>
      <c r="O976" s="112" t="s">
        <v>105</v>
      </c>
      <c r="P976" s="112">
        <v>1868.25</v>
      </c>
      <c r="Q976" s="112" t="s">
        <v>118</v>
      </c>
    </row>
    <row r="977" spans="1:17" hidden="1">
      <c r="A977" s="112" t="s">
        <v>3150</v>
      </c>
      <c r="B977" s="112" t="s">
        <v>3151</v>
      </c>
      <c r="C977" s="112" t="s">
        <v>3236</v>
      </c>
      <c r="D977" s="112" t="s">
        <v>98</v>
      </c>
      <c r="E977" s="112">
        <v>4850570</v>
      </c>
      <c r="F977" s="112" t="s">
        <v>3251</v>
      </c>
      <c r="G977" s="112" t="s">
        <v>3255</v>
      </c>
      <c r="H977" s="112" t="s">
        <v>3256</v>
      </c>
      <c r="K977" s="112" t="s">
        <v>102</v>
      </c>
      <c r="L977" s="112" t="s">
        <v>102</v>
      </c>
      <c r="M977" s="112" t="s">
        <v>3257</v>
      </c>
      <c r="N977" s="112" t="s">
        <v>138</v>
      </c>
      <c r="O977" s="112" t="s">
        <v>105</v>
      </c>
      <c r="P977" s="112">
        <v>48.17</v>
      </c>
      <c r="Q977" s="112" t="s">
        <v>118</v>
      </c>
    </row>
    <row r="978" spans="1:17" hidden="1">
      <c r="A978" s="112" t="s">
        <v>3150</v>
      </c>
      <c r="B978" s="112" t="s">
        <v>3151</v>
      </c>
      <c r="C978" s="112" t="s">
        <v>3236</v>
      </c>
      <c r="D978" s="112" t="s">
        <v>98</v>
      </c>
      <c r="E978" s="112">
        <v>4720838</v>
      </c>
      <c r="F978" s="112" t="s">
        <v>3258</v>
      </c>
      <c r="G978" s="112" t="s">
        <v>3259</v>
      </c>
      <c r="H978" s="112" t="s">
        <v>3260</v>
      </c>
      <c r="K978" s="112" t="s">
        <v>102</v>
      </c>
      <c r="L978" s="112" t="s">
        <v>102</v>
      </c>
      <c r="M978" s="112" t="s">
        <v>3261</v>
      </c>
      <c r="N978" s="112" t="s">
        <v>138</v>
      </c>
      <c r="O978" s="112" t="s">
        <v>105</v>
      </c>
      <c r="P978" s="112">
        <v>606.37</v>
      </c>
      <c r="Q978" s="112" t="s">
        <v>118</v>
      </c>
    </row>
    <row r="979" spans="1:17" hidden="1">
      <c r="A979" s="112" t="s">
        <v>3150</v>
      </c>
      <c r="B979" s="112" t="s">
        <v>3151</v>
      </c>
      <c r="C979" s="112" t="s">
        <v>3236</v>
      </c>
      <c r="D979" s="112" t="s">
        <v>98</v>
      </c>
      <c r="E979" s="112">
        <v>4944805</v>
      </c>
      <c r="F979" s="112" t="s">
        <v>3258</v>
      </c>
      <c r="G979" s="112" t="s">
        <v>3262</v>
      </c>
      <c r="H979" s="112" t="s">
        <v>3263</v>
      </c>
      <c r="K979" s="112" t="s">
        <v>102</v>
      </c>
      <c r="L979" s="112" t="s">
        <v>102</v>
      </c>
      <c r="M979" s="112" t="s">
        <v>3264</v>
      </c>
      <c r="N979" s="112" t="s">
        <v>138</v>
      </c>
      <c r="O979" s="112" t="s">
        <v>105</v>
      </c>
      <c r="P979" s="112">
        <v>1321.79</v>
      </c>
      <c r="Q979" s="112" t="s">
        <v>118</v>
      </c>
    </row>
    <row r="980" spans="1:17" hidden="1">
      <c r="A980" s="112" t="s">
        <v>3150</v>
      </c>
      <c r="B980" s="112" t="s">
        <v>3177</v>
      </c>
      <c r="C980" s="112" t="s">
        <v>3265</v>
      </c>
      <c r="D980" s="112" t="s">
        <v>98</v>
      </c>
      <c r="E980" s="112">
        <v>5653823</v>
      </c>
      <c r="F980" s="112" t="s">
        <v>3266</v>
      </c>
      <c r="G980" s="112" t="s">
        <v>3267</v>
      </c>
      <c r="H980" s="112" t="s">
        <v>3268</v>
      </c>
      <c r="K980" s="112" t="s">
        <v>102</v>
      </c>
      <c r="L980" s="112" t="s">
        <v>102</v>
      </c>
      <c r="M980" s="112" t="s">
        <v>3269</v>
      </c>
      <c r="O980" s="112" t="s">
        <v>105</v>
      </c>
      <c r="P980" s="112">
        <v>80.25</v>
      </c>
      <c r="Q980" s="112" t="s">
        <v>118</v>
      </c>
    </row>
    <row r="981" spans="1:17" hidden="1">
      <c r="A981" s="112" t="s">
        <v>3150</v>
      </c>
      <c r="B981" s="112" t="s">
        <v>3270</v>
      </c>
      <c r="C981" s="112" t="s">
        <v>3271</v>
      </c>
      <c r="D981" s="112" t="s">
        <v>98</v>
      </c>
      <c r="E981" s="112">
        <v>2324408</v>
      </c>
      <c r="F981" s="112" t="s">
        <v>3272</v>
      </c>
      <c r="G981" s="112" t="s">
        <v>3273</v>
      </c>
      <c r="H981" s="112" t="s">
        <v>3274</v>
      </c>
      <c r="K981" s="112" t="s">
        <v>102</v>
      </c>
      <c r="L981" s="112" t="s">
        <v>102</v>
      </c>
      <c r="M981" s="112" t="s">
        <v>3275</v>
      </c>
      <c r="O981" s="112" t="s">
        <v>105</v>
      </c>
      <c r="P981" s="112">
        <v>179.76</v>
      </c>
      <c r="Q981" s="112" t="s">
        <v>118</v>
      </c>
    </row>
    <row r="982" spans="1:17" hidden="1">
      <c r="A982" s="112" t="s">
        <v>3150</v>
      </c>
      <c r="B982" s="112" t="s">
        <v>3270</v>
      </c>
      <c r="C982" s="112" t="s">
        <v>3271</v>
      </c>
      <c r="D982" s="112" t="s">
        <v>98</v>
      </c>
      <c r="E982" s="112">
        <v>341610</v>
      </c>
      <c r="F982" s="112" t="s">
        <v>3272</v>
      </c>
      <c r="G982" s="112" t="s">
        <v>3276</v>
      </c>
      <c r="H982" s="112" t="s">
        <v>3277</v>
      </c>
      <c r="K982" s="112" t="s">
        <v>102</v>
      </c>
      <c r="L982" s="112" t="s">
        <v>102</v>
      </c>
      <c r="M982" s="112" t="s">
        <v>3278</v>
      </c>
      <c r="O982" s="112" t="s">
        <v>105</v>
      </c>
      <c r="P982" s="112">
        <v>228.6</v>
      </c>
      <c r="Q982" s="112" t="s">
        <v>118</v>
      </c>
    </row>
    <row r="983" spans="1:17" hidden="1">
      <c r="A983" s="112" t="s">
        <v>3150</v>
      </c>
      <c r="B983" s="112" t="s">
        <v>3173</v>
      </c>
      <c r="C983" s="112" t="s">
        <v>3279</v>
      </c>
      <c r="D983" s="112" t="s">
        <v>98</v>
      </c>
      <c r="E983" s="112">
        <v>6669000</v>
      </c>
      <c r="F983" s="112" t="s">
        <v>3280</v>
      </c>
      <c r="G983" s="112" t="s">
        <v>3281</v>
      </c>
      <c r="H983" s="112" t="s">
        <v>3282</v>
      </c>
      <c r="K983" s="112" t="s">
        <v>102</v>
      </c>
      <c r="L983" s="112" t="s">
        <v>102</v>
      </c>
      <c r="M983" s="112" t="s">
        <v>103</v>
      </c>
      <c r="O983" s="112" t="s">
        <v>105</v>
      </c>
      <c r="P983" s="112">
        <v>636.64</v>
      </c>
      <c r="Q983" s="112" t="s">
        <v>118</v>
      </c>
    </row>
    <row r="984" spans="1:17" hidden="1">
      <c r="A984" s="111" t="s">
        <v>3150</v>
      </c>
      <c r="B984" s="111" t="s">
        <v>3173</v>
      </c>
      <c r="C984" s="111" t="s">
        <v>3283</v>
      </c>
      <c r="D984" s="111" t="s">
        <v>98</v>
      </c>
      <c r="E984" s="111">
        <v>4106807</v>
      </c>
      <c r="F984" s="111" t="s">
        <v>3284</v>
      </c>
      <c r="G984" s="111" t="s">
        <v>3285</v>
      </c>
      <c r="H984" s="111" t="s">
        <v>3286</v>
      </c>
      <c r="I984" s="111"/>
      <c r="J984" s="111"/>
      <c r="K984" s="111" t="s">
        <v>102</v>
      </c>
      <c r="L984" s="111" t="s">
        <v>102</v>
      </c>
      <c r="M984" s="111" t="s">
        <v>3287</v>
      </c>
      <c r="N984" s="111" t="s">
        <v>138</v>
      </c>
      <c r="O984" s="111" t="s">
        <v>105</v>
      </c>
      <c r="P984" s="111">
        <v>1396.39</v>
      </c>
      <c r="Q984" s="111">
        <v>1396.39</v>
      </c>
    </row>
    <row r="985" spans="1:17" hidden="1">
      <c r="A985" s="112" t="s">
        <v>3150</v>
      </c>
      <c r="B985" s="112" t="s">
        <v>3288</v>
      </c>
      <c r="C985" s="112" t="s">
        <v>3289</v>
      </c>
      <c r="D985" s="112" t="s">
        <v>98</v>
      </c>
      <c r="E985" s="112">
        <v>9669417</v>
      </c>
      <c r="F985" s="112" t="s">
        <v>3290</v>
      </c>
      <c r="G985" s="112" t="s">
        <v>3291</v>
      </c>
      <c r="H985" s="112" t="s">
        <v>3292</v>
      </c>
      <c r="I985" s="112" t="s">
        <v>131</v>
      </c>
      <c r="J985" s="112" t="s">
        <v>131</v>
      </c>
      <c r="K985" s="112" t="s">
        <v>102</v>
      </c>
      <c r="L985" s="112" t="s">
        <v>102</v>
      </c>
      <c r="M985" s="112" t="s">
        <v>3293</v>
      </c>
      <c r="O985" s="112" t="s">
        <v>105</v>
      </c>
      <c r="P985" s="112">
        <v>380.45</v>
      </c>
      <c r="Q985" s="112" t="s">
        <v>118</v>
      </c>
    </row>
    <row r="986" spans="1:17" hidden="1">
      <c r="A986" s="112" t="s">
        <v>3150</v>
      </c>
      <c r="B986" s="112" t="s">
        <v>3288</v>
      </c>
      <c r="C986" s="112" t="s">
        <v>3289</v>
      </c>
      <c r="D986" s="112" t="s">
        <v>98</v>
      </c>
      <c r="E986" s="112">
        <v>2594661</v>
      </c>
      <c r="F986" s="112" t="s">
        <v>3290</v>
      </c>
      <c r="G986" s="112" t="s">
        <v>3294</v>
      </c>
      <c r="H986" s="112" t="s">
        <v>3295</v>
      </c>
      <c r="I986" s="112" t="s">
        <v>131</v>
      </c>
      <c r="J986" s="112" t="s">
        <v>131</v>
      </c>
      <c r="K986" s="112" t="s">
        <v>102</v>
      </c>
      <c r="L986" s="112" t="s">
        <v>102</v>
      </c>
      <c r="M986" s="112" t="s">
        <v>3296</v>
      </c>
      <c r="O986" s="112" t="s">
        <v>105</v>
      </c>
      <c r="P986" s="112">
        <v>113.01</v>
      </c>
      <c r="Q986" s="112" t="s">
        <v>118</v>
      </c>
    </row>
    <row r="987" spans="1:17" hidden="1">
      <c r="A987" s="112" t="s">
        <v>3150</v>
      </c>
      <c r="B987" s="112" t="s">
        <v>3297</v>
      </c>
      <c r="C987" s="112" t="s">
        <v>3289</v>
      </c>
      <c r="D987" s="112" t="s">
        <v>98</v>
      </c>
      <c r="E987" s="112">
        <v>25627</v>
      </c>
      <c r="F987" s="112" t="s">
        <v>3290</v>
      </c>
      <c r="G987" s="112" t="s">
        <v>3298</v>
      </c>
      <c r="H987" s="112" t="s">
        <v>3299</v>
      </c>
      <c r="I987" s="112" t="s">
        <v>116</v>
      </c>
      <c r="J987" s="112" t="s">
        <v>116</v>
      </c>
      <c r="K987" s="112" t="s">
        <v>102</v>
      </c>
      <c r="L987" s="112" t="s">
        <v>102</v>
      </c>
      <c r="M987" s="112" t="s">
        <v>3300</v>
      </c>
      <c r="O987" s="112" t="s">
        <v>105</v>
      </c>
      <c r="P987" s="112">
        <v>88.46</v>
      </c>
      <c r="Q987" s="112" t="s">
        <v>118</v>
      </c>
    </row>
    <row r="988" spans="1:17" hidden="1">
      <c r="A988" s="112" t="s">
        <v>3301</v>
      </c>
      <c r="B988" s="112" t="s">
        <v>3302</v>
      </c>
      <c r="C988" s="112" t="s">
        <v>3303</v>
      </c>
      <c r="D988" s="112" t="s">
        <v>98</v>
      </c>
      <c r="E988" s="112">
        <v>7602673</v>
      </c>
      <c r="F988" s="112" t="s">
        <v>3304</v>
      </c>
      <c r="G988" s="112" t="s">
        <v>3305</v>
      </c>
      <c r="H988" s="112" t="s">
        <v>3306</v>
      </c>
      <c r="K988" s="112" t="s">
        <v>102</v>
      </c>
      <c r="L988" s="112" t="s">
        <v>102</v>
      </c>
      <c r="M988" s="112" t="s">
        <v>108</v>
      </c>
      <c r="O988" s="112" t="s">
        <v>105</v>
      </c>
      <c r="P988" s="112">
        <v>53.54</v>
      </c>
      <c r="Q988" s="112" t="s">
        <v>118</v>
      </c>
    </row>
    <row r="989" spans="1:17" hidden="1">
      <c r="A989" s="112" t="s">
        <v>3301</v>
      </c>
      <c r="B989" s="112" t="s">
        <v>3302</v>
      </c>
      <c r="C989" s="112" t="s">
        <v>3303</v>
      </c>
      <c r="D989" s="112" t="s">
        <v>98</v>
      </c>
      <c r="E989" s="112">
        <v>3787504</v>
      </c>
      <c r="F989" s="112" t="s">
        <v>3304</v>
      </c>
      <c r="G989" s="112" t="s">
        <v>3307</v>
      </c>
      <c r="H989" s="112" t="s">
        <v>3308</v>
      </c>
      <c r="K989" s="112" t="s">
        <v>102</v>
      </c>
      <c r="L989" s="112" t="s">
        <v>102</v>
      </c>
      <c r="M989" s="112" t="s">
        <v>108</v>
      </c>
      <c r="O989" s="112" t="s">
        <v>105</v>
      </c>
      <c r="P989" s="112">
        <v>44.32</v>
      </c>
      <c r="Q989" s="112" t="s">
        <v>118</v>
      </c>
    </row>
    <row r="990" spans="1:17" hidden="1">
      <c r="A990" s="112" t="s">
        <v>3301</v>
      </c>
      <c r="B990" s="112" t="s">
        <v>3302</v>
      </c>
      <c r="C990" s="112" t="s">
        <v>3303</v>
      </c>
      <c r="D990" s="112" t="s">
        <v>98</v>
      </c>
      <c r="E990" s="112">
        <v>7591254</v>
      </c>
      <c r="F990" s="112" t="s">
        <v>3304</v>
      </c>
      <c r="G990" s="112" t="s">
        <v>3309</v>
      </c>
      <c r="H990" s="112" t="s">
        <v>3310</v>
      </c>
      <c r="K990" s="112" t="s">
        <v>102</v>
      </c>
      <c r="L990" s="112" t="s">
        <v>102</v>
      </c>
      <c r="M990" s="112" t="s">
        <v>3311</v>
      </c>
      <c r="O990" s="112" t="s">
        <v>105</v>
      </c>
      <c r="P990" s="112">
        <v>173.76</v>
      </c>
      <c r="Q990" s="112" t="s">
        <v>118</v>
      </c>
    </row>
    <row r="991" spans="1:17" hidden="1">
      <c r="A991" s="112" t="s">
        <v>3301</v>
      </c>
      <c r="B991" s="112" t="s">
        <v>3302</v>
      </c>
      <c r="C991" s="112" t="s">
        <v>3303</v>
      </c>
      <c r="D991" s="112" t="s">
        <v>98</v>
      </c>
      <c r="E991" s="112">
        <v>9171000</v>
      </c>
      <c r="F991" s="112" t="s">
        <v>3304</v>
      </c>
      <c r="G991" s="112" t="s">
        <v>3312</v>
      </c>
      <c r="H991" s="112" t="s">
        <v>3313</v>
      </c>
      <c r="K991" s="112" t="s">
        <v>102</v>
      </c>
      <c r="L991" s="112" t="s">
        <v>102</v>
      </c>
      <c r="M991" s="112" t="s">
        <v>205</v>
      </c>
      <c r="O991" s="112" t="s">
        <v>105</v>
      </c>
      <c r="P991" s="112">
        <v>33.840000000000003</v>
      </c>
      <c r="Q991" s="112" t="s">
        <v>118</v>
      </c>
    </row>
    <row r="992" spans="1:17" hidden="1">
      <c r="A992" s="112" t="s">
        <v>3301</v>
      </c>
      <c r="B992" s="112" t="s">
        <v>3314</v>
      </c>
      <c r="C992" s="112" t="s">
        <v>3315</v>
      </c>
      <c r="D992" s="112" t="s">
        <v>3315</v>
      </c>
      <c r="E992" s="112" t="s">
        <v>3316</v>
      </c>
      <c r="F992" s="112" t="s">
        <v>3317</v>
      </c>
      <c r="G992" s="112" t="s">
        <v>3318</v>
      </c>
      <c r="H992" s="112" t="s">
        <v>3319</v>
      </c>
      <c r="K992" s="112" t="s">
        <v>102</v>
      </c>
      <c r="L992" s="112" t="s">
        <v>102</v>
      </c>
      <c r="M992" s="112" t="s">
        <v>3320</v>
      </c>
      <c r="N992" s="112" t="s">
        <v>138</v>
      </c>
      <c r="O992" s="112" t="s">
        <v>105</v>
      </c>
      <c r="P992" s="112">
        <v>154.6</v>
      </c>
      <c r="Q992" s="112" t="s">
        <v>118</v>
      </c>
    </row>
    <row r="993" spans="1:17" hidden="1">
      <c r="A993" s="112" t="s">
        <v>3301</v>
      </c>
      <c r="B993" s="112" t="s">
        <v>3321</v>
      </c>
      <c r="C993" s="112" t="s">
        <v>167</v>
      </c>
      <c r="D993" s="112" t="s">
        <v>98</v>
      </c>
      <c r="E993" s="112">
        <v>7865249</v>
      </c>
      <c r="F993" s="112" t="s">
        <v>139</v>
      </c>
      <c r="G993" s="112" t="s">
        <v>3322</v>
      </c>
      <c r="H993" s="112" t="s">
        <v>3323</v>
      </c>
      <c r="I993" s="112" t="s">
        <v>131</v>
      </c>
      <c r="J993" s="112" t="s">
        <v>116</v>
      </c>
      <c r="K993" s="112" t="s">
        <v>102</v>
      </c>
      <c r="L993" s="112" t="s">
        <v>102</v>
      </c>
      <c r="M993" s="112" t="s">
        <v>182</v>
      </c>
      <c r="O993" s="112" t="s">
        <v>105</v>
      </c>
      <c r="P993" s="112">
        <v>70.59</v>
      </c>
      <c r="Q993" s="112" t="s">
        <v>118</v>
      </c>
    </row>
    <row r="994" spans="1:17" hidden="1">
      <c r="A994" s="112" t="s">
        <v>3301</v>
      </c>
      <c r="B994" s="112" t="s">
        <v>3321</v>
      </c>
      <c r="C994" s="112" t="s">
        <v>167</v>
      </c>
      <c r="D994" s="112" t="s">
        <v>98</v>
      </c>
      <c r="E994" s="112">
        <v>344283</v>
      </c>
      <c r="F994" s="112" t="s">
        <v>168</v>
      </c>
      <c r="G994" s="112" t="s">
        <v>3324</v>
      </c>
      <c r="H994" s="112" t="s">
        <v>3325</v>
      </c>
      <c r="I994" s="112" t="s">
        <v>131</v>
      </c>
      <c r="J994" s="112" t="s">
        <v>116</v>
      </c>
      <c r="K994" s="112" t="s">
        <v>102</v>
      </c>
      <c r="L994" s="112" t="s">
        <v>102</v>
      </c>
      <c r="M994" s="112" t="s">
        <v>3326</v>
      </c>
      <c r="O994" s="112" t="s">
        <v>105</v>
      </c>
      <c r="P994" s="112">
        <v>75.16</v>
      </c>
      <c r="Q994" s="112" t="s">
        <v>118</v>
      </c>
    </row>
    <row r="995" spans="1:17" hidden="1">
      <c r="A995" s="112" t="s">
        <v>3301</v>
      </c>
      <c r="B995" s="112" t="s">
        <v>3321</v>
      </c>
      <c r="C995" s="112" t="s">
        <v>167</v>
      </c>
      <c r="D995" s="112" t="s">
        <v>98</v>
      </c>
      <c r="E995" s="112">
        <v>585349</v>
      </c>
      <c r="F995" s="112" t="s">
        <v>168</v>
      </c>
      <c r="G995" s="112" t="s">
        <v>3327</v>
      </c>
      <c r="H995" s="112" t="s">
        <v>3328</v>
      </c>
      <c r="I995" s="112" t="s">
        <v>131</v>
      </c>
      <c r="J995" s="112" t="s">
        <v>116</v>
      </c>
      <c r="K995" s="112" t="s">
        <v>102</v>
      </c>
      <c r="L995" s="112" t="s">
        <v>102</v>
      </c>
      <c r="M995" s="112" t="s">
        <v>172</v>
      </c>
      <c r="O995" s="112" t="s">
        <v>105</v>
      </c>
      <c r="P995" s="112">
        <v>123.18</v>
      </c>
      <c r="Q995" s="112" t="s">
        <v>118</v>
      </c>
    </row>
    <row r="996" spans="1:17" hidden="1">
      <c r="A996" s="112" t="s">
        <v>3301</v>
      </c>
      <c r="B996" s="112" t="s">
        <v>3321</v>
      </c>
      <c r="C996" s="112" t="s">
        <v>167</v>
      </c>
      <c r="D996" s="112" t="s">
        <v>98</v>
      </c>
      <c r="E996" s="112">
        <v>737482</v>
      </c>
      <c r="F996" s="112" t="s">
        <v>139</v>
      </c>
      <c r="G996" s="112" t="s">
        <v>3329</v>
      </c>
      <c r="H996" s="112" t="s">
        <v>3330</v>
      </c>
      <c r="I996" s="112" t="s">
        <v>186</v>
      </c>
      <c r="J996" s="112" t="s">
        <v>116</v>
      </c>
      <c r="K996" s="112" t="s">
        <v>102</v>
      </c>
      <c r="L996" s="112" t="s">
        <v>102</v>
      </c>
      <c r="M996" s="112" t="s">
        <v>172</v>
      </c>
      <c r="O996" s="112" t="s">
        <v>105</v>
      </c>
      <c r="P996" s="112">
        <v>81.23</v>
      </c>
      <c r="Q996" s="112" t="s">
        <v>118</v>
      </c>
    </row>
    <row r="997" spans="1:17" hidden="1">
      <c r="A997" s="112" t="s">
        <v>3301</v>
      </c>
      <c r="B997" s="112" t="s">
        <v>3302</v>
      </c>
      <c r="C997" s="112" t="s">
        <v>3331</v>
      </c>
      <c r="D997" s="112" t="s">
        <v>98</v>
      </c>
      <c r="E997" s="112">
        <v>8001505</v>
      </c>
      <c r="F997" s="112" t="s">
        <v>2659</v>
      </c>
      <c r="G997" s="112" t="s">
        <v>3332</v>
      </c>
      <c r="H997" s="112" t="s">
        <v>3333</v>
      </c>
      <c r="I997" s="112" t="s">
        <v>3334</v>
      </c>
      <c r="J997" s="112" t="s">
        <v>3334</v>
      </c>
      <c r="K997" s="112" t="s">
        <v>102</v>
      </c>
      <c r="L997" s="112" t="s">
        <v>102</v>
      </c>
      <c r="M997" s="112" t="s">
        <v>103</v>
      </c>
      <c r="O997" s="112" t="s">
        <v>105</v>
      </c>
      <c r="P997" s="112">
        <v>15.19</v>
      </c>
      <c r="Q997" s="112" t="s">
        <v>118</v>
      </c>
    </row>
    <row r="998" spans="1:17" hidden="1">
      <c r="A998" s="112" t="s">
        <v>3301</v>
      </c>
      <c r="B998" s="112" t="s">
        <v>3335</v>
      </c>
      <c r="C998" s="112" t="s">
        <v>3336</v>
      </c>
      <c r="D998" s="112" t="s">
        <v>98</v>
      </c>
      <c r="E998" s="112">
        <v>2660837</v>
      </c>
      <c r="F998" s="112" t="s">
        <v>3337</v>
      </c>
      <c r="G998" s="112" t="s">
        <v>3338</v>
      </c>
      <c r="H998" s="112" t="s">
        <v>3339</v>
      </c>
      <c r="K998" s="112" t="s">
        <v>102</v>
      </c>
      <c r="L998" s="112" t="s">
        <v>102</v>
      </c>
      <c r="M998" s="112" t="s">
        <v>3340</v>
      </c>
      <c r="O998" s="112" t="s">
        <v>105</v>
      </c>
      <c r="P998" s="112">
        <v>16.13</v>
      </c>
      <c r="Q998" s="112" t="s">
        <v>118</v>
      </c>
    </row>
    <row r="999" spans="1:17" hidden="1">
      <c r="A999" s="112" t="s">
        <v>3301</v>
      </c>
      <c r="B999" s="112" t="s">
        <v>3341</v>
      </c>
      <c r="C999" s="112" t="s">
        <v>3342</v>
      </c>
      <c r="D999" s="112" t="s">
        <v>98</v>
      </c>
      <c r="E999" s="112">
        <v>4962266</v>
      </c>
      <c r="F999" s="112" t="s">
        <v>3343</v>
      </c>
      <c r="G999" s="112" t="s">
        <v>3344</v>
      </c>
      <c r="H999" s="112" t="s">
        <v>3345</v>
      </c>
      <c r="I999" s="112" t="s">
        <v>131</v>
      </c>
      <c r="J999" s="112" t="s">
        <v>131</v>
      </c>
      <c r="K999" s="112" t="s">
        <v>102</v>
      </c>
      <c r="L999" s="112" t="s">
        <v>102</v>
      </c>
      <c r="M999" s="112" t="s">
        <v>3346</v>
      </c>
      <c r="O999" s="112" t="s">
        <v>105</v>
      </c>
      <c r="P999" s="112">
        <v>1280.72</v>
      </c>
      <c r="Q999" s="112" t="s">
        <v>118</v>
      </c>
    </row>
    <row r="1000" spans="1:17" hidden="1">
      <c r="A1000" s="112" t="s">
        <v>3301</v>
      </c>
      <c r="B1000" s="112" t="s">
        <v>3341</v>
      </c>
      <c r="C1000" s="112" t="s">
        <v>3342</v>
      </c>
      <c r="D1000" s="112" t="s">
        <v>98</v>
      </c>
      <c r="E1000" s="112">
        <v>4964108</v>
      </c>
      <c r="F1000" s="112" t="s">
        <v>3343</v>
      </c>
      <c r="G1000" s="112" t="s">
        <v>3347</v>
      </c>
      <c r="H1000" s="112" t="s">
        <v>3348</v>
      </c>
      <c r="I1000" s="112" t="s">
        <v>131</v>
      </c>
      <c r="J1000" s="112" t="s">
        <v>131</v>
      </c>
      <c r="K1000" s="112" t="s">
        <v>102</v>
      </c>
      <c r="L1000" s="112" t="s">
        <v>102</v>
      </c>
      <c r="M1000" s="112" t="s">
        <v>3346</v>
      </c>
      <c r="O1000" s="112" t="s">
        <v>105</v>
      </c>
      <c r="P1000" s="112">
        <v>960.54</v>
      </c>
      <c r="Q1000" s="112" t="s">
        <v>118</v>
      </c>
    </row>
    <row r="1001" spans="1:17" hidden="1">
      <c r="A1001" s="112" t="s">
        <v>3301</v>
      </c>
      <c r="B1001" s="112" t="s">
        <v>3302</v>
      </c>
      <c r="C1001" s="112" t="s">
        <v>222</v>
      </c>
      <c r="D1001" s="112" t="s">
        <v>98</v>
      </c>
      <c r="E1001" s="112">
        <v>5107309</v>
      </c>
      <c r="F1001" s="112" t="s">
        <v>3349</v>
      </c>
      <c r="G1001" s="112" t="s">
        <v>3350</v>
      </c>
      <c r="H1001" s="112" t="s">
        <v>3351</v>
      </c>
      <c r="K1001" s="112" t="s">
        <v>102</v>
      </c>
      <c r="L1001" s="112" t="s">
        <v>102</v>
      </c>
      <c r="M1001" s="112" t="s">
        <v>3352</v>
      </c>
      <c r="N1001" s="112" t="s">
        <v>138</v>
      </c>
      <c r="O1001" s="112" t="s">
        <v>105</v>
      </c>
      <c r="P1001" s="112">
        <v>18.66</v>
      </c>
      <c r="Q1001" s="112" t="s">
        <v>118</v>
      </c>
    </row>
    <row r="1002" spans="1:17" hidden="1">
      <c r="A1002" s="112" t="s">
        <v>3301</v>
      </c>
      <c r="B1002" s="112" t="s">
        <v>3302</v>
      </c>
      <c r="C1002" s="112" t="s">
        <v>222</v>
      </c>
      <c r="D1002" s="112" t="s">
        <v>98</v>
      </c>
      <c r="E1002" s="112">
        <v>4892158</v>
      </c>
      <c r="F1002" s="112" t="s">
        <v>3349</v>
      </c>
      <c r="G1002" s="112" t="s">
        <v>3353</v>
      </c>
      <c r="H1002" s="112" t="s">
        <v>3354</v>
      </c>
      <c r="K1002" s="112" t="s">
        <v>102</v>
      </c>
      <c r="L1002" s="112" t="s">
        <v>102</v>
      </c>
      <c r="M1002" s="112" t="s">
        <v>3355</v>
      </c>
      <c r="N1002" s="112" t="s">
        <v>138</v>
      </c>
      <c r="O1002" s="112" t="s">
        <v>105</v>
      </c>
      <c r="P1002" s="112">
        <v>27.13</v>
      </c>
      <c r="Q1002" s="112" t="s">
        <v>118</v>
      </c>
    </row>
    <row r="1003" spans="1:17" hidden="1">
      <c r="A1003" s="112" t="s">
        <v>3301</v>
      </c>
      <c r="B1003" s="112" t="s">
        <v>3321</v>
      </c>
      <c r="C1003" s="112" t="s">
        <v>1267</v>
      </c>
      <c r="D1003" s="112" t="s">
        <v>98</v>
      </c>
      <c r="E1003" s="112">
        <v>6343907</v>
      </c>
      <c r="F1003" s="112" t="s">
        <v>3356</v>
      </c>
      <c r="G1003" s="112" t="s">
        <v>3357</v>
      </c>
      <c r="H1003" s="112" t="s">
        <v>3358</v>
      </c>
      <c r="I1003" s="112" t="s">
        <v>186</v>
      </c>
      <c r="J1003" s="112" t="s">
        <v>186</v>
      </c>
      <c r="K1003" s="112" t="s">
        <v>102</v>
      </c>
      <c r="L1003" s="112" t="s">
        <v>102</v>
      </c>
      <c r="M1003" s="112" t="s">
        <v>3099</v>
      </c>
      <c r="O1003" s="112" t="s">
        <v>105</v>
      </c>
      <c r="P1003" s="112">
        <v>194.83</v>
      </c>
      <c r="Q1003" s="112" t="s">
        <v>118</v>
      </c>
    </row>
    <row r="1004" spans="1:17" hidden="1">
      <c r="A1004" s="112" t="s">
        <v>3301</v>
      </c>
      <c r="B1004" s="112" t="s">
        <v>3359</v>
      </c>
      <c r="C1004" s="112" t="s">
        <v>238</v>
      </c>
      <c r="D1004" s="112" t="s">
        <v>98</v>
      </c>
      <c r="E1004" s="112">
        <v>5154281</v>
      </c>
      <c r="F1004" s="112" t="s">
        <v>239</v>
      </c>
      <c r="G1004" s="112" t="s">
        <v>3360</v>
      </c>
      <c r="H1004" s="112" t="s">
        <v>3361</v>
      </c>
      <c r="I1004" s="112" t="s">
        <v>131</v>
      </c>
      <c r="J1004" s="112" t="s">
        <v>131</v>
      </c>
      <c r="K1004" s="112" t="s">
        <v>102</v>
      </c>
      <c r="L1004" s="112" t="s">
        <v>102</v>
      </c>
      <c r="M1004" s="112" t="s">
        <v>1451</v>
      </c>
      <c r="O1004" s="112" t="s">
        <v>105</v>
      </c>
      <c r="P1004" s="112">
        <v>776.85</v>
      </c>
      <c r="Q1004" s="112" t="s">
        <v>118</v>
      </c>
    </row>
    <row r="1005" spans="1:17" hidden="1">
      <c r="A1005" s="112" t="s">
        <v>3301</v>
      </c>
      <c r="B1005" s="112" t="s">
        <v>3362</v>
      </c>
      <c r="C1005" s="112" t="s">
        <v>238</v>
      </c>
      <c r="D1005" s="112" t="s">
        <v>98</v>
      </c>
      <c r="E1005" s="112">
        <v>7152481</v>
      </c>
      <c r="F1005" s="112" t="s">
        <v>239</v>
      </c>
      <c r="G1005" s="112" t="s">
        <v>3363</v>
      </c>
      <c r="H1005" s="112" t="s">
        <v>3364</v>
      </c>
      <c r="I1005" s="112" t="s">
        <v>131</v>
      </c>
      <c r="J1005" s="112" t="s">
        <v>131</v>
      </c>
      <c r="K1005" s="112" t="s">
        <v>102</v>
      </c>
      <c r="L1005" s="112" t="s">
        <v>102</v>
      </c>
      <c r="M1005" s="112" t="s">
        <v>1451</v>
      </c>
      <c r="O1005" s="112" t="s">
        <v>105</v>
      </c>
      <c r="P1005" s="112">
        <v>79.56</v>
      </c>
      <c r="Q1005" s="112" t="s">
        <v>118</v>
      </c>
    </row>
    <row r="1006" spans="1:17" hidden="1">
      <c r="A1006" s="112" t="s">
        <v>3301</v>
      </c>
      <c r="B1006" s="112" t="s">
        <v>3365</v>
      </c>
      <c r="C1006" s="112" t="s">
        <v>238</v>
      </c>
      <c r="D1006" s="112" t="s">
        <v>98</v>
      </c>
      <c r="E1006" s="112">
        <v>6489542</v>
      </c>
      <c r="F1006" s="112" t="s">
        <v>239</v>
      </c>
      <c r="G1006" s="112" t="s">
        <v>3366</v>
      </c>
      <c r="H1006" s="112" t="s">
        <v>3367</v>
      </c>
      <c r="I1006" s="112" t="s">
        <v>131</v>
      </c>
      <c r="J1006" s="112" t="s">
        <v>131</v>
      </c>
      <c r="K1006" s="112" t="s">
        <v>102</v>
      </c>
      <c r="L1006" s="112" t="s">
        <v>102</v>
      </c>
      <c r="M1006" s="112" t="s">
        <v>3368</v>
      </c>
      <c r="O1006" s="112" t="s">
        <v>105</v>
      </c>
      <c r="P1006" s="112">
        <v>311.48</v>
      </c>
      <c r="Q1006" s="112" t="s">
        <v>118</v>
      </c>
    </row>
    <row r="1007" spans="1:17" hidden="1">
      <c r="A1007" s="112" t="s">
        <v>3301</v>
      </c>
      <c r="B1007" s="112" t="s">
        <v>3302</v>
      </c>
      <c r="C1007" s="112" t="s">
        <v>3369</v>
      </c>
      <c r="D1007" s="112" t="s">
        <v>98</v>
      </c>
      <c r="E1007" s="112">
        <v>45328</v>
      </c>
      <c r="F1007" s="112" t="s">
        <v>3370</v>
      </c>
      <c r="G1007" s="112" t="s">
        <v>3371</v>
      </c>
      <c r="H1007" s="112" t="s">
        <v>3372</v>
      </c>
      <c r="K1007" s="112" t="s">
        <v>102</v>
      </c>
      <c r="L1007" s="112" t="s">
        <v>102</v>
      </c>
      <c r="M1007" s="112" t="s">
        <v>3373</v>
      </c>
      <c r="O1007" s="112" t="s">
        <v>105</v>
      </c>
      <c r="P1007" s="112">
        <v>168.73</v>
      </c>
      <c r="Q1007" s="112" t="s">
        <v>118</v>
      </c>
    </row>
    <row r="1008" spans="1:17" hidden="1">
      <c r="A1008" s="112" t="s">
        <v>3301</v>
      </c>
      <c r="B1008" s="112" t="s">
        <v>3302</v>
      </c>
      <c r="C1008" s="112" t="s">
        <v>3369</v>
      </c>
      <c r="D1008" s="112" t="s">
        <v>98</v>
      </c>
      <c r="E1008" s="112">
        <v>3791126</v>
      </c>
      <c r="F1008" s="112" t="s">
        <v>3374</v>
      </c>
      <c r="G1008" s="112" t="s">
        <v>3375</v>
      </c>
      <c r="H1008" s="112" t="s">
        <v>3376</v>
      </c>
      <c r="K1008" s="112" t="s">
        <v>102</v>
      </c>
      <c r="L1008" s="112" t="s">
        <v>102</v>
      </c>
      <c r="M1008" s="112" t="s">
        <v>338</v>
      </c>
      <c r="O1008" s="112" t="s">
        <v>105</v>
      </c>
      <c r="P1008" s="112">
        <v>137.38999999999999</v>
      </c>
      <c r="Q1008" s="112" t="s">
        <v>118</v>
      </c>
    </row>
    <row r="1009" spans="1:17" hidden="1">
      <c r="A1009" s="112" t="s">
        <v>3301</v>
      </c>
      <c r="B1009" s="112" t="s">
        <v>3302</v>
      </c>
      <c r="C1009" s="112" t="s">
        <v>3369</v>
      </c>
      <c r="D1009" s="112" t="s">
        <v>98</v>
      </c>
      <c r="E1009" s="112">
        <v>950998</v>
      </c>
      <c r="F1009" s="112" t="s">
        <v>3374</v>
      </c>
      <c r="G1009" s="112" t="s">
        <v>3377</v>
      </c>
      <c r="H1009" s="112" t="s">
        <v>3306</v>
      </c>
      <c r="K1009" s="112" t="s">
        <v>102</v>
      </c>
      <c r="L1009" s="112" t="s">
        <v>102</v>
      </c>
      <c r="M1009" s="112" t="s">
        <v>338</v>
      </c>
      <c r="O1009" s="112" t="s">
        <v>105</v>
      </c>
      <c r="P1009" s="112">
        <v>115.08</v>
      </c>
      <c r="Q1009" s="112" t="s">
        <v>118</v>
      </c>
    </row>
    <row r="1010" spans="1:17" hidden="1">
      <c r="A1010" s="112" t="s">
        <v>3301</v>
      </c>
      <c r="B1010" s="112" t="s">
        <v>3378</v>
      </c>
      <c r="C1010" s="112" t="s">
        <v>3369</v>
      </c>
      <c r="D1010" s="112" t="s">
        <v>98</v>
      </c>
      <c r="E1010" s="112">
        <v>3345253</v>
      </c>
      <c r="F1010" s="112" t="s">
        <v>3374</v>
      </c>
      <c r="G1010" s="112" t="s">
        <v>3379</v>
      </c>
      <c r="H1010" s="112" t="s">
        <v>3380</v>
      </c>
      <c r="K1010" s="112" t="s">
        <v>102</v>
      </c>
      <c r="L1010" s="112" t="s">
        <v>102</v>
      </c>
      <c r="M1010" s="112" t="s">
        <v>103</v>
      </c>
      <c r="O1010" s="112" t="s">
        <v>105</v>
      </c>
      <c r="P1010" s="112">
        <v>117</v>
      </c>
      <c r="Q1010" s="112" t="s">
        <v>118</v>
      </c>
    </row>
    <row r="1011" spans="1:17" hidden="1">
      <c r="A1011" s="112" t="s">
        <v>3301</v>
      </c>
      <c r="B1011" s="112" t="s">
        <v>3302</v>
      </c>
      <c r="C1011" s="112" t="s">
        <v>3369</v>
      </c>
      <c r="D1011" s="112" t="s">
        <v>98</v>
      </c>
      <c r="E1011" s="112">
        <v>347104</v>
      </c>
      <c r="F1011" s="112" t="s">
        <v>3374</v>
      </c>
      <c r="G1011" s="112" t="s">
        <v>3381</v>
      </c>
      <c r="H1011" s="112" t="s">
        <v>3310</v>
      </c>
      <c r="K1011" s="112" t="s">
        <v>102</v>
      </c>
      <c r="L1011" s="112" t="s">
        <v>102</v>
      </c>
      <c r="M1011" s="112" t="s">
        <v>3382</v>
      </c>
      <c r="O1011" s="112" t="s">
        <v>105</v>
      </c>
      <c r="P1011" s="112">
        <v>271.98</v>
      </c>
      <c r="Q1011" s="112" t="s">
        <v>118</v>
      </c>
    </row>
    <row r="1012" spans="1:17" hidden="1">
      <c r="A1012" s="112" t="s">
        <v>3301</v>
      </c>
      <c r="B1012" s="112" t="s">
        <v>3378</v>
      </c>
      <c r="C1012" s="112" t="s">
        <v>3369</v>
      </c>
      <c r="D1012" s="112" t="s">
        <v>98</v>
      </c>
      <c r="E1012" s="112">
        <v>4037960</v>
      </c>
      <c r="F1012" s="112" t="s">
        <v>3374</v>
      </c>
      <c r="G1012" s="112" t="s">
        <v>3383</v>
      </c>
      <c r="H1012" s="112" t="s">
        <v>3384</v>
      </c>
      <c r="K1012" s="112" t="s">
        <v>102</v>
      </c>
      <c r="L1012" s="112" t="s">
        <v>102</v>
      </c>
      <c r="M1012" s="112" t="s">
        <v>3385</v>
      </c>
      <c r="N1012" s="112" t="s">
        <v>138</v>
      </c>
      <c r="O1012" s="112" t="s">
        <v>105</v>
      </c>
      <c r="P1012" s="112">
        <v>19.68</v>
      </c>
      <c r="Q1012" s="112" t="s">
        <v>118</v>
      </c>
    </row>
    <row r="1013" spans="1:17" hidden="1">
      <c r="A1013" s="112" t="s">
        <v>3301</v>
      </c>
      <c r="B1013" s="112" t="s">
        <v>3302</v>
      </c>
      <c r="C1013" s="112" t="s">
        <v>3369</v>
      </c>
      <c r="D1013" s="112" t="s">
        <v>98</v>
      </c>
      <c r="E1013" s="112">
        <v>347054</v>
      </c>
      <c r="F1013" s="112" t="s">
        <v>3374</v>
      </c>
      <c r="G1013" s="112" t="s">
        <v>3386</v>
      </c>
      <c r="H1013" s="112" t="s">
        <v>3351</v>
      </c>
      <c r="K1013" s="112" t="s">
        <v>102</v>
      </c>
      <c r="L1013" s="112" t="s">
        <v>102</v>
      </c>
      <c r="M1013" s="112" t="s">
        <v>3382</v>
      </c>
      <c r="O1013" s="112" t="s">
        <v>105</v>
      </c>
      <c r="P1013" s="112">
        <v>97.81</v>
      </c>
      <c r="Q1013" s="112" t="s">
        <v>118</v>
      </c>
    </row>
    <row r="1014" spans="1:17" hidden="1">
      <c r="A1014" s="112" t="s">
        <v>3301</v>
      </c>
      <c r="B1014" s="112" t="s">
        <v>3387</v>
      </c>
      <c r="C1014" s="112" t="s">
        <v>3388</v>
      </c>
      <c r="D1014" s="112" t="s">
        <v>98</v>
      </c>
      <c r="E1014" s="112">
        <v>7982044</v>
      </c>
      <c r="F1014" s="112" t="s">
        <v>3389</v>
      </c>
      <c r="G1014" s="112" t="s">
        <v>3390</v>
      </c>
      <c r="H1014" s="112" t="s">
        <v>3391</v>
      </c>
      <c r="I1014" s="112" t="s">
        <v>131</v>
      </c>
      <c r="J1014" s="112" t="s">
        <v>115</v>
      </c>
      <c r="K1014" s="112" t="s">
        <v>102</v>
      </c>
      <c r="L1014" s="112" t="s">
        <v>102</v>
      </c>
      <c r="M1014" s="112" t="s">
        <v>2904</v>
      </c>
      <c r="N1014" s="112" t="s">
        <v>3392</v>
      </c>
      <c r="O1014" s="112" t="s">
        <v>105</v>
      </c>
      <c r="P1014" s="112">
        <v>404.25</v>
      </c>
      <c r="Q1014" s="112" t="s">
        <v>118</v>
      </c>
    </row>
    <row r="1015" spans="1:17" hidden="1">
      <c r="A1015" s="112" t="s">
        <v>3301</v>
      </c>
      <c r="B1015" s="112" t="s">
        <v>3387</v>
      </c>
      <c r="C1015" s="112" t="s">
        <v>3388</v>
      </c>
      <c r="D1015" s="112" t="s">
        <v>98</v>
      </c>
      <c r="E1015" s="112">
        <v>5060140</v>
      </c>
      <c r="F1015" s="112" t="s">
        <v>3389</v>
      </c>
      <c r="G1015" s="112" t="s">
        <v>3393</v>
      </c>
      <c r="H1015" s="112" t="s">
        <v>3394</v>
      </c>
      <c r="I1015" s="112" t="s">
        <v>131</v>
      </c>
      <c r="J1015" s="112" t="s">
        <v>115</v>
      </c>
      <c r="K1015" s="112" t="s">
        <v>102</v>
      </c>
      <c r="L1015" s="112" t="s">
        <v>102</v>
      </c>
      <c r="M1015" s="112" t="s">
        <v>2904</v>
      </c>
      <c r="N1015" s="112" t="s">
        <v>3392</v>
      </c>
      <c r="O1015" s="112" t="s">
        <v>105</v>
      </c>
      <c r="P1015" s="112">
        <v>431.48</v>
      </c>
      <c r="Q1015" s="112" t="s">
        <v>118</v>
      </c>
    </row>
    <row r="1016" spans="1:17" hidden="1">
      <c r="A1016" s="112" t="s">
        <v>3301</v>
      </c>
      <c r="B1016" s="112" t="s">
        <v>3387</v>
      </c>
      <c r="C1016" s="112" t="s">
        <v>3388</v>
      </c>
      <c r="D1016" s="112" t="s">
        <v>98</v>
      </c>
      <c r="E1016" s="112">
        <v>5826070</v>
      </c>
      <c r="F1016" s="112" t="s">
        <v>3389</v>
      </c>
      <c r="G1016" s="112" t="s">
        <v>3395</v>
      </c>
      <c r="H1016" s="112" t="s">
        <v>3396</v>
      </c>
      <c r="I1016" s="112" t="s">
        <v>131</v>
      </c>
      <c r="J1016" s="112" t="s">
        <v>115</v>
      </c>
      <c r="K1016" s="112" t="s">
        <v>102</v>
      </c>
      <c r="L1016" s="112" t="s">
        <v>102</v>
      </c>
      <c r="M1016" s="112" t="s">
        <v>3397</v>
      </c>
      <c r="N1016" s="112" t="s">
        <v>3392</v>
      </c>
      <c r="O1016" s="112" t="s">
        <v>105</v>
      </c>
      <c r="P1016" s="112">
        <v>232.55</v>
      </c>
      <c r="Q1016" s="112" t="s">
        <v>118</v>
      </c>
    </row>
    <row r="1017" spans="1:17" hidden="1">
      <c r="A1017" s="112" t="s">
        <v>3301</v>
      </c>
      <c r="B1017" s="112" t="s">
        <v>3387</v>
      </c>
      <c r="C1017" s="112" t="s">
        <v>3388</v>
      </c>
      <c r="D1017" s="112" t="s">
        <v>98</v>
      </c>
      <c r="E1017" s="112">
        <v>2527851</v>
      </c>
      <c r="F1017" s="112" t="s">
        <v>2659</v>
      </c>
      <c r="G1017" s="112" t="s">
        <v>3398</v>
      </c>
      <c r="H1017" s="112" t="s">
        <v>3399</v>
      </c>
      <c r="I1017" s="112" t="s">
        <v>131</v>
      </c>
      <c r="J1017" s="112" t="s">
        <v>115</v>
      </c>
      <c r="K1017" s="112" t="s">
        <v>102</v>
      </c>
      <c r="L1017" s="112" t="s">
        <v>102</v>
      </c>
      <c r="M1017" s="112" t="s">
        <v>2904</v>
      </c>
      <c r="N1017" s="112" t="s">
        <v>3392</v>
      </c>
      <c r="O1017" s="112" t="s">
        <v>105</v>
      </c>
      <c r="P1017" s="112">
        <v>803.95</v>
      </c>
      <c r="Q1017" s="112" t="s">
        <v>118</v>
      </c>
    </row>
    <row r="1018" spans="1:17" hidden="1">
      <c r="A1018" s="112" t="s">
        <v>3400</v>
      </c>
      <c r="B1018" s="112" t="s">
        <v>3401</v>
      </c>
      <c r="C1018" s="112" t="s">
        <v>1579</v>
      </c>
      <c r="D1018" s="112" t="s">
        <v>98</v>
      </c>
      <c r="E1018" s="112">
        <v>479176</v>
      </c>
      <c r="F1018" s="112" t="s">
        <v>3402</v>
      </c>
      <c r="G1018" s="112" t="s">
        <v>3403</v>
      </c>
      <c r="H1018" s="112" t="s">
        <v>3404</v>
      </c>
      <c r="I1018" s="112" t="s">
        <v>131</v>
      </c>
      <c r="J1018" s="112" t="s">
        <v>186</v>
      </c>
      <c r="K1018" s="112" t="s">
        <v>102</v>
      </c>
      <c r="L1018" s="112" t="s">
        <v>102</v>
      </c>
      <c r="M1018" s="112" t="s">
        <v>3405</v>
      </c>
      <c r="O1018" s="112" t="s">
        <v>105</v>
      </c>
      <c r="P1018" s="112">
        <v>187.98</v>
      </c>
      <c r="Q1018" s="112" t="s">
        <v>118</v>
      </c>
    </row>
    <row r="1019" spans="1:17" hidden="1">
      <c r="A1019" s="112" t="s">
        <v>3400</v>
      </c>
      <c r="B1019" s="112" t="s">
        <v>3401</v>
      </c>
      <c r="C1019" s="112" t="s">
        <v>434</v>
      </c>
      <c r="D1019" s="112" t="s">
        <v>98</v>
      </c>
      <c r="E1019" s="112">
        <v>2331789</v>
      </c>
      <c r="F1019" s="112" t="s">
        <v>435</v>
      </c>
      <c r="G1019" s="112" t="s">
        <v>3406</v>
      </c>
      <c r="H1019" s="112" t="s">
        <v>3407</v>
      </c>
      <c r="J1019" s="112" t="s">
        <v>186</v>
      </c>
      <c r="K1019" s="112" t="s">
        <v>102</v>
      </c>
      <c r="L1019" s="112" t="s">
        <v>102</v>
      </c>
      <c r="M1019" s="112" t="s">
        <v>3408</v>
      </c>
      <c r="O1019" s="112" t="s">
        <v>105</v>
      </c>
      <c r="P1019" s="112">
        <v>193.95</v>
      </c>
      <c r="Q1019" s="112" t="s">
        <v>118</v>
      </c>
    </row>
    <row r="1020" spans="1:17" hidden="1">
      <c r="A1020" s="112" t="s">
        <v>3400</v>
      </c>
      <c r="B1020" s="112" t="s">
        <v>3401</v>
      </c>
      <c r="C1020" s="112" t="s">
        <v>3409</v>
      </c>
      <c r="D1020" s="112" t="s">
        <v>98</v>
      </c>
      <c r="E1020" s="112">
        <v>1548090</v>
      </c>
      <c r="F1020" s="112" t="s">
        <v>3410</v>
      </c>
      <c r="G1020" s="112" t="s">
        <v>3411</v>
      </c>
      <c r="H1020" s="112" t="s">
        <v>3412</v>
      </c>
      <c r="K1020" s="112" t="s">
        <v>102</v>
      </c>
      <c r="L1020" s="112" t="s">
        <v>102</v>
      </c>
      <c r="M1020" s="112" t="s">
        <v>3413</v>
      </c>
      <c r="O1020" s="112" t="s">
        <v>105</v>
      </c>
      <c r="P1020" s="112">
        <v>143.80000000000001</v>
      </c>
      <c r="Q1020" s="112" t="s">
        <v>118</v>
      </c>
    </row>
    <row r="1021" spans="1:17" hidden="1">
      <c r="A1021" s="112" t="s">
        <v>3400</v>
      </c>
      <c r="B1021" s="112" t="s">
        <v>3401</v>
      </c>
      <c r="C1021" s="112" t="s">
        <v>3414</v>
      </c>
      <c r="D1021" s="112" t="s">
        <v>98</v>
      </c>
      <c r="E1021" s="112">
        <v>2937518</v>
      </c>
      <c r="F1021" s="112" t="s">
        <v>3414</v>
      </c>
      <c r="G1021" s="112" t="s">
        <v>3415</v>
      </c>
      <c r="H1021" s="112" t="s">
        <v>3416</v>
      </c>
      <c r="K1021" s="112" t="s">
        <v>102</v>
      </c>
      <c r="L1021" s="112" t="s">
        <v>102</v>
      </c>
      <c r="M1021" s="112" t="s">
        <v>3417</v>
      </c>
      <c r="N1021" s="112" t="s">
        <v>138</v>
      </c>
      <c r="O1021" s="112" t="s">
        <v>105</v>
      </c>
      <c r="P1021" s="112">
        <v>35.15</v>
      </c>
      <c r="Q1021" s="112" t="s">
        <v>118</v>
      </c>
    </row>
    <row r="1022" spans="1:17" hidden="1">
      <c r="A1022" s="112" t="s">
        <v>3400</v>
      </c>
      <c r="B1022" s="112" t="s">
        <v>3401</v>
      </c>
      <c r="C1022" s="112" t="s">
        <v>2853</v>
      </c>
      <c r="D1022" s="112" t="s">
        <v>98</v>
      </c>
      <c r="E1022" s="112">
        <v>2471625</v>
      </c>
      <c r="F1022" s="112" t="s">
        <v>3418</v>
      </c>
      <c r="G1022" s="112" t="s">
        <v>3419</v>
      </c>
      <c r="H1022" s="112" t="s">
        <v>3420</v>
      </c>
      <c r="K1022" s="112" t="s">
        <v>102</v>
      </c>
      <c r="L1022" s="112" t="s">
        <v>102</v>
      </c>
      <c r="M1022" s="112" t="s">
        <v>3421</v>
      </c>
      <c r="O1022" s="112" t="s">
        <v>105</v>
      </c>
      <c r="P1022" s="112">
        <v>201.84</v>
      </c>
      <c r="Q1022" s="112" t="s">
        <v>118</v>
      </c>
    </row>
    <row r="1023" spans="1:17" hidden="1">
      <c r="A1023" s="112" t="s">
        <v>3400</v>
      </c>
      <c r="B1023" s="112" t="s">
        <v>3401</v>
      </c>
      <c r="C1023" s="112" t="s">
        <v>2853</v>
      </c>
      <c r="D1023" s="112" t="s">
        <v>98</v>
      </c>
      <c r="E1023" s="112">
        <v>2471656</v>
      </c>
      <c r="F1023" s="112" t="s">
        <v>3418</v>
      </c>
      <c r="G1023" s="112" t="s">
        <v>3422</v>
      </c>
      <c r="H1023" s="112" t="s">
        <v>3423</v>
      </c>
      <c r="K1023" s="112" t="s">
        <v>102</v>
      </c>
      <c r="L1023" s="112" t="s">
        <v>102</v>
      </c>
      <c r="M1023" s="112" t="s">
        <v>3421</v>
      </c>
      <c r="O1023" s="112" t="s">
        <v>105</v>
      </c>
      <c r="P1023" s="112">
        <v>151.38</v>
      </c>
      <c r="Q1023" s="112" t="s">
        <v>118</v>
      </c>
    </row>
    <row r="1024" spans="1:17" hidden="1">
      <c r="A1024" s="112" t="s">
        <v>3400</v>
      </c>
      <c r="B1024" s="112" t="s">
        <v>3401</v>
      </c>
      <c r="C1024" s="112" t="s">
        <v>2853</v>
      </c>
      <c r="D1024" s="112" t="s">
        <v>98</v>
      </c>
      <c r="E1024" s="112">
        <v>2471674</v>
      </c>
      <c r="F1024" s="112" t="s">
        <v>3418</v>
      </c>
      <c r="G1024" s="112" t="s">
        <v>3424</v>
      </c>
      <c r="H1024" s="112" t="s">
        <v>3425</v>
      </c>
      <c r="K1024" s="112" t="s">
        <v>102</v>
      </c>
      <c r="L1024" s="112" t="s">
        <v>102</v>
      </c>
      <c r="M1024" s="112" t="s">
        <v>3426</v>
      </c>
      <c r="O1024" s="112" t="s">
        <v>105</v>
      </c>
      <c r="P1024" s="112">
        <v>105.1</v>
      </c>
      <c r="Q1024" s="112" t="s">
        <v>118</v>
      </c>
    </row>
    <row r="1025" spans="1:17" hidden="1">
      <c r="A1025" s="112" t="s">
        <v>3400</v>
      </c>
      <c r="B1025" s="112" t="s">
        <v>3401</v>
      </c>
      <c r="C1025" s="112" t="s">
        <v>2853</v>
      </c>
      <c r="D1025" s="112" t="s">
        <v>98</v>
      </c>
      <c r="E1025" s="112">
        <v>2471641</v>
      </c>
      <c r="F1025" s="112" t="s">
        <v>3418</v>
      </c>
      <c r="G1025" s="112" t="s">
        <v>3427</v>
      </c>
      <c r="H1025" s="112" t="s">
        <v>3428</v>
      </c>
      <c r="K1025" s="112" t="s">
        <v>102</v>
      </c>
      <c r="L1025" s="112" t="s">
        <v>102</v>
      </c>
      <c r="M1025" s="112" t="s">
        <v>3429</v>
      </c>
      <c r="O1025" s="112" t="s">
        <v>105</v>
      </c>
      <c r="P1025" s="112">
        <v>130.68</v>
      </c>
      <c r="Q1025" s="112" t="s">
        <v>118</v>
      </c>
    </row>
    <row r="1026" spans="1:17" hidden="1">
      <c r="A1026" s="112" t="s">
        <v>3400</v>
      </c>
      <c r="B1026" s="112" t="s">
        <v>3401</v>
      </c>
      <c r="C1026" s="112" t="s">
        <v>2853</v>
      </c>
      <c r="D1026" s="112" t="s">
        <v>98</v>
      </c>
      <c r="E1026" s="112">
        <v>2471664</v>
      </c>
      <c r="F1026" s="112" t="s">
        <v>3418</v>
      </c>
      <c r="G1026" s="112" t="s">
        <v>3430</v>
      </c>
      <c r="H1026" s="112" t="s">
        <v>3431</v>
      </c>
      <c r="K1026" s="112" t="s">
        <v>102</v>
      </c>
      <c r="L1026" s="112" t="s">
        <v>102</v>
      </c>
      <c r="M1026" s="112" t="s">
        <v>3432</v>
      </c>
      <c r="O1026" s="112" t="s">
        <v>105</v>
      </c>
      <c r="P1026" s="112">
        <v>145.13999999999999</v>
      </c>
      <c r="Q1026" s="112" t="s">
        <v>118</v>
      </c>
    </row>
    <row r="1027" spans="1:17" hidden="1">
      <c r="A1027" s="112" t="s">
        <v>3400</v>
      </c>
      <c r="B1027" s="112" t="s">
        <v>3401</v>
      </c>
      <c r="C1027" s="112" t="s">
        <v>2853</v>
      </c>
      <c r="D1027" s="112" t="s">
        <v>98</v>
      </c>
      <c r="E1027" s="112">
        <v>3712332</v>
      </c>
      <c r="F1027" s="112" t="s">
        <v>3433</v>
      </c>
      <c r="G1027" s="112" t="s">
        <v>3434</v>
      </c>
      <c r="H1027" s="112" t="s">
        <v>3435</v>
      </c>
      <c r="K1027" s="112" t="s">
        <v>102</v>
      </c>
      <c r="L1027" s="112" t="s">
        <v>102</v>
      </c>
      <c r="M1027" s="112" t="s">
        <v>3436</v>
      </c>
      <c r="N1027" s="112" t="s">
        <v>138</v>
      </c>
      <c r="O1027" s="112" t="s">
        <v>105</v>
      </c>
      <c r="P1027" s="112">
        <v>105.08</v>
      </c>
      <c r="Q1027" s="112" t="s">
        <v>118</v>
      </c>
    </row>
    <row r="1028" spans="1:17" hidden="1">
      <c r="A1028" s="112" t="s">
        <v>3400</v>
      </c>
      <c r="B1028" s="112" t="s">
        <v>3401</v>
      </c>
      <c r="C1028" s="112" t="s">
        <v>2853</v>
      </c>
      <c r="D1028" s="112" t="s">
        <v>98</v>
      </c>
      <c r="E1028" s="112">
        <v>3712314</v>
      </c>
      <c r="F1028" s="112" t="s">
        <v>3433</v>
      </c>
      <c r="G1028" s="112" t="s">
        <v>3437</v>
      </c>
      <c r="H1028" s="112" t="s">
        <v>3438</v>
      </c>
      <c r="K1028" s="112" t="s">
        <v>102</v>
      </c>
      <c r="L1028" s="112" t="s">
        <v>102</v>
      </c>
      <c r="M1028" s="112" t="s">
        <v>3436</v>
      </c>
      <c r="N1028" s="112" t="s">
        <v>138</v>
      </c>
      <c r="O1028" s="112" t="s">
        <v>105</v>
      </c>
      <c r="P1028" s="112">
        <v>893.18</v>
      </c>
      <c r="Q1028" s="112" t="s">
        <v>118</v>
      </c>
    </row>
    <row r="1029" spans="1:17" hidden="1">
      <c r="A1029" s="112" t="s">
        <v>3400</v>
      </c>
      <c r="B1029" s="112" t="s">
        <v>3401</v>
      </c>
      <c r="C1029" s="112" t="s">
        <v>3439</v>
      </c>
      <c r="D1029" s="112" t="s">
        <v>98</v>
      </c>
      <c r="E1029" s="112">
        <v>3327861</v>
      </c>
      <c r="F1029" s="112" t="s">
        <v>134</v>
      </c>
      <c r="G1029" s="112" t="s">
        <v>3440</v>
      </c>
      <c r="H1029" s="112" t="s">
        <v>3441</v>
      </c>
      <c r="K1029" s="112" t="s">
        <v>102</v>
      </c>
      <c r="L1029" s="112" t="s">
        <v>102</v>
      </c>
      <c r="M1029" s="112" t="s">
        <v>313</v>
      </c>
      <c r="N1029" s="112" t="s">
        <v>138</v>
      </c>
      <c r="O1029" s="112" t="s">
        <v>105</v>
      </c>
      <c r="P1029" s="112">
        <v>36.04</v>
      </c>
      <c r="Q1029" s="112" t="s">
        <v>118</v>
      </c>
    </row>
    <row r="1030" spans="1:17" hidden="1">
      <c r="A1030" s="112" t="s">
        <v>3400</v>
      </c>
      <c r="B1030" s="112" t="s">
        <v>3401</v>
      </c>
      <c r="C1030" s="112" t="s">
        <v>228</v>
      </c>
      <c r="D1030" s="112" t="s">
        <v>98</v>
      </c>
      <c r="E1030" s="112">
        <v>3086545</v>
      </c>
      <c r="F1030" s="112" t="s">
        <v>229</v>
      </c>
      <c r="G1030" s="112" t="s">
        <v>3442</v>
      </c>
      <c r="H1030" s="112" t="s">
        <v>3443</v>
      </c>
      <c r="K1030" s="112" t="s">
        <v>102</v>
      </c>
      <c r="L1030" s="112" t="s">
        <v>102</v>
      </c>
      <c r="M1030" s="112" t="s">
        <v>3444</v>
      </c>
      <c r="N1030" s="112" t="s">
        <v>138</v>
      </c>
      <c r="O1030" s="112" t="s">
        <v>105</v>
      </c>
      <c r="P1030" s="112">
        <v>53.56</v>
      </c>
      <c r="Q1030" s="112" t="s">
        <v>118</v>
      </c>
    </row>
    <row r="1031" spans="1:17" hidden="1">
      <c r="A1031" s="112" t="s">
        <v>3400</v>
      </c>
      <c r="B1031" s="112" t="s">
        <v>3401</v>
      </c>
      <c r="C1031" s="112" t="s">
        <v>3445</v>
      </c>
      <c r="D1031" s="112" t="s">
        <v>98</v>
      </c>
      <c r="E1031" s="112">
        <v>3923400</v>
      </c>
      <c r="F1031" s="112" t="s">
        <v>3446</v>
      </c>
      <c r="G1031" s="112" t="s">
        <v>3447</v>
      </c>
      <c r="H1031" s="112" t="s">
        <v>3420</v>
      </c>
      <c r="K1031" s="112" t="s">
        <v>102</v>
      </c>
      <c r="L1031" s="112" t="s">
        <v>102</v>
      </c>
      <c r="M1031" s="112" t="s">
        <v>3448</v>
      </c>
      <c r="N1031" s="112" t="s">
        <v>138</v>
      </c>
      <c r="O1031" s="112" t="s">
        <v>105</v>
      </c>
      <c r="P1031" s="112">
        <v>103.98</v>
      </c>
      <c r="Q1031" s="112" t="s">
        <v>118</v>
      </c>
    </row>
    <row r="1032" spans="1:17" hidden="1">
      <c r="A1032" s="112" t="s">
        <v>3400</v>
      </c>
      <c r="B1032" s="112" t="s">
        <v>3401</v>
      </c>
      <c r="C1032" s="112" t="s">
        <v>3445</v>
      </c>
      <c r="D1032" s="112" t="s">
        <v>98</v>
      </c>
      <c r="E1032" s="112">
        <v>3923006</v>
      </c>
      <c r="F1032" s="112" t="s">
        <v>3446</v>
      </c>
      <c r="G1032" s="112" t="s">
        <v>3449</v>
      </c>
      <c r="H1032" s="112" t="s">
        <v>3450</v>
      </c>
      <c r="K1032" s="112" t="s">
        <v>102</v>
      </c>
      <c r="L1032" s="112" t="s">
        <v>102</v>
      </c>
      <c r="M1032" s="112" t="s">
        <v>3451</v>
      </c>
      <c r="N1032" s="112" t="s">
        <v>138</v>
      </c>
      <c r="O1032" s="112" t="s">
        <v>105</v>
      </c>
      <c r="P1032" s="112">
        <v>108.5</v>
      </c>
      <c r="Q1032" s="112" t="s">
        <v>118</v>
      </c>
    </row>
    <row r="1033" spans="1:17" hidden="1">
      <c r="A1033" s="112" t="s">
        <v>3400</v>
      </c>
      <c r="B1033" s="112" t="s">
        <v>3401</v>
      </c>
      <c r="C1033" s="112" t="s">
        <v>3452</v>
      </c>
      <c r="D1033" s="112" t="s">
        <v>98</v>
      </c>
      <c r="E1033" s="112">
        <v>4641142</v>
      </c>
      <c r="F1033" s="112" t="s">
        <v>3453</v>
      </c>
      <c r="G1033" s="112" t="s">
        <v>3454</v>
      </c>
      <c r="H1033" s="112" t="s">
        <v>3455</v>
      </c>
      <c r="K1033" s="112" t="s">
        <v>102</v>
      </c>
      <c r="L1033" s="112" t="s">
        <v>102</v>
      </c>
      <c r="M1033" s="112" t="s">
        <v>3456</v>
      </c>
      <c r="N1033" s="112" t="s">
        <v>138</v>
      </c>
      <c r="O1033" s="112" t="s">
        <v>105</v>
      </c>
      <c r="P1033" s="112">
        <v>450.2</v>
      </c>
      <c r="Q1033" s="112" t="s">
        <v>118</v>
      </c>
    </row>
    <row r="1034" spans="1:17" hidden="1">
      <c r="A1034" s="112" t="s">
        <v>3457</v>
      </c>
      <c r="B1034" s="112" t="s">
        <v>3458</v>
      </c>
      <c r="C1034" s="112" t="s">
        <v>2173</v>
      </c>
      <c r="D1034" s="112" t="s">
        <v>98</v>
      </c>
      <c r="E1034" s="112">
        <v>286957</v>
      </c>
      <c r="F1034" s="112" t="s">
        <v>2178</v>
      </c>
      <c r="G1034" s="112" t="s">
        <v>3459</v>
      </c>
      <c r="H1034" s="112" t="s">
        <v>3460</v>
      </c>
      <c r="J1034" s="112" t="s">
        <v>116</v>
      </c>
      <c r="K1034" s="112" t="s">
        <v>102</v>
      </c>
      <c r="L1034" s="112" t="s">
        <v>102</v>
      </c>
      <c r="M1034" s="112" t="s">
        <v>3461</v>
      </c>
      <c r="O1034" s="112" t="s">
        <v>105</v>
      </c>
      <c r="P1034" s="112">
        <v>462.51</v>
      </c>
      <c r="Q1034" s="112" t="s">
        <v>118</v>
      </c>
    </row>
    <row r="1035" spans="1:17" hidden="1">
      <c r="A1035" s="112" t="s">
        <v>3457</v>
      </c>
      <c r="B1035" s="112" t="s">
        <v>3458</v>
      </c>
      <c r="C1035" s="112" t="s">
        <v>2173</v>
      </c>
      <c r="D1035" s="112" t="s">
        <v>98</v>
      </c>
      <c r="E1035" s="112">
        <v>286502</v>
      </c>
      <c r="F1035" s="112" t="s">
        <v>2178</v>
      </c>
      <c r="G1035" s="112" t="s">
        <v>3462</v>
      </c>
      <c r="H1035" s="112" t="s">
        <v>3463</v>
      </c>
      <c r="J1035" s="112" t="s">
        <v>116</v>
      </c>
      <c r="K1035" s="112" t="s">
        <v>102</v>
      </c>
      <c r="L1035" s="112" t="s">
        <v>102</v>
      </c>
      <c r="M1035" s="112" t="s">
        <v>3464</v>
      </c>
      <c r="O1035" s="112" t="s">
        <v>105</v>
      </c>
      <c r="P1035" s="112">
        <v>4402.32</v>
      </c>
      <c r="Q1035" s="112" t="s">
        <v>118</v>
      </c>
    </row>
    <row r="1036" spans="1:17" hidden="1">
      <c r="A1036" s="112" t="s">
        <v>3457</v>
      </c>
      <c r="B1036" s="112" t="s">
        <v>3458</v>
      </c>
      <c r="C1036" s="112" t="s">
        <v>2173</v>
      </c>
      <c r="D1036" s="112" t="s">
        <v>98</v>
      </c>
      <c r="E1036" s="112">
        <v>286514</v>
      </c>
      <c r="F1036" s="112" t="s">
        <v>2178</v>
      </c>
      <c r="G1036" s="112" t="s">
        <v>3465</v>
      </c>
      <c r="H1036" s="112" t="s">
        <v>3466</v>
      </c>
      <c r="J1036" s="112" t="s">
        <v>116</v>
      </c>
      <c r="K1036" s="112" t="s">
        <v>102</v>
      </c>
      <c r="L1036" s="112" t="s">
        <v>102</v>
      </c>
      <c r="M1036" s="112" t="s">
        <v>3467</v>
      </c>
      <c r="O1036" s="112" t="s">
        <v>105</v>
      </c>
      <c r="P1036" s="112">
        <v>85.36</v>
      </c>
      <c r="Q1036" s="112" t="s">
        <v>118</v>
      </c>
    </row>
    <row r="1037" spans="1:17" hidden="1">
      <c r="A1037" s="112" t="s">
        <v>3468</v>
      </c>
      <c r="B1037" s="112" t="s">
        <v>3469</v>
      </c>
      <c r="C1037" s="112" t="s">
        <v>2682</v>
      </c>
      <c r="D1037" s="112" t="s">
        <v>98</v>
      </c>
      <c r="E1037" s="112">
        <v>497883</v>
      </c>
      <c r="F1037" s="112" t="s">
        <v>2683</v>
      </c>
      <c r="G1037" s="112" t="s">
        <v>3470</v>
      </c>
      <c r="H1037" s="112" t="s">
        <v>3471</v>
      </c>
      <c r="K1037" s="112" t="s">
        <v>102</v>
      </c>
      <c r="L1037" s="112" t="s">
        <v>102</v>
      </c>
      <c r="M1037" s="112" t="s">
        <v>2764</v>
      </c>
      <c r="O1037" s="112" t="s">
        <v>105</v>
      </c>
      <c r="P1037" s="112">
        <v>5964.48</v>
      </c>
      <c r="Q1037" s="112" t="s">
        <v>118</v>
      </c>
    </row>
    <row r="1038" spans="1:17" hidden="1">
      <c r="A1038" s="112" t="s">
        <v>3468</v>
      </c>
      <c r="B1038" s="112" t="s">
        <v>3472</v>
      </c>
      <c r="C1038" s="112" t="s">
        <v>2682</v>
      </c>
      <c r="D1038" s="112" t="s">
        <v>98</v>
      </c>
      <c r="E1038" s="112">
        <v>9663360</v>
      </c>
      <c r="F1038" s="112" t="s">
        <v>2683</v>
      </c>
      <c r="G1038" s="112" t="s">
        <v>3473</v>
      </c>
      <c r="H1038" s="112" t="s">
        <v>3474</v>
      </c>
      <c r="K1038" s="112" t="s">
        <v>102</v>
      </c>
      <c r="L1038" s="112" t="s">
        <v>102</v>
      </c>
      <c r="M1038" s="112" t="s">
        <v>3475</v>
      </c>
      <c r="O1038" s="112" t="s">
        <v>105</v>
      </c>
      <c r="P1038" s="112">
        <v>10406.16</v>
      </c>
      <c r="Q1038" s="112" t="s">
        <v>118</v>
      </c>
    </row>
    <row r="1039" spans="1:17" hidden="1">
      <c r="A1039" s="112" t="s">
        <v>3468</v>
      </c>
      <c r="B1039" s="112" t="s">
        <v>3476</v>
      </c>
      <c r="C1039" s="112" t="s">
        <v>3477</v>
      </c>
      <c r="D1039" s="112" t="s">
        <v>98</v>
      </c>
      <c r="E1039" s="112">
        <v>5159835</v>
      </c>
      <c r="F1039" s="112" t="s">
        <v>3478</v>
      </c>
      <c r="G1039" s="112" t="s">
        <v>3479</v>
      </c>
      <c r="H1039" s="112" t="s">
        <v>3480</v>
      </c>
      <c r="K1039" s="112" t="s">
        <v>102</v>
      </c>
      <c r="L1039" s="112" t="s">
        <v>102</v>
      </c>
      <c r="M1039" s="112" t="s">
        <v>3481</v>
      </c>
      <c r="O1039" s="112" t="s">
        <v>105</v>
      </c>
      <c r="P1039" s="112">
        <v>848.43</v>
      </c>
      <c r="Q1039" s="112" t="s">
        <v>118</v>
      </c>
    </row>
    <row r="1040" spans="1:17" hidden="1">
      <c r="A1040" s="111" t="s">
        <v>3468</v>
      </c>
      <c r="B1040" s="111" t="s">
        <v>3476</v>
      </c>
      <c r="C1040" s="111" t="s">
        <v>632</v>
      </c>
      <c r="D1040" s="111" t="s">
        <v>98</v>
      </c>
      <c r="E1040" s="111">
        <v>2730119</v>
      </c>
      <c r="F1040" s="111" t="s">
        <v>639</v>
      </c>
      <c r="G1040" s="111" t="s">
        <v>3482</v>
      </c>
      <c r="H1040" s="111" t="s">
        <v>3480</v>
      </c>
      <c r="I1040" s="111"/>
      <c r="J1040" s="111"/>
      <c r="K1040" s="111" t="s">
        <v>102</v>
      </c>
      <c r="L1040" s="111" t="s">
        <v>102</v>
      </c>
      <c r="M1040" s="111" t="s">
        <v>103</v>
      </c>
      <c r="N1040" s="111"/>
      <c r="O1040" s="111" t="s">
        <v>105</v>
      </c>
      <c r="P1040" s="111">
        <v>88.28</v>
      </c>
      <c r="Q1040" s="111">
        <v>88.28</v>
      </c>
    </row>
    <row r="1041" spans="1:17" hidden="1">
      <c r="A1041" s="111" t="s">
        <v>3468</v>
      </c>
      <c r="B1041" s="111" t="s">
        <v>3476</v>
      </c>
      <c r="C1041" s="111" t="s">
        <v>632</v>
      </c>
      <c r="D1041" s="111" t="s">
        <v>98</v>
      </c>
      <c r="E1041" s="111">
        <v>475196</v>
      </c>
      <c r="F1041" s="111" t="s">
        <v>3483</v>
      </c>
      <c r="G1041" s="111" t="s">
        <v>3484</v>
      </c>
      <c r="H1041" s="111" t="s">
        <v>3485</v>
      </c>
      <c r="I1041" s="111"/>
      <c r="J1041" s="111"/>
      <c r="K1041" s="111" t="s">
        <v>102</v>
      </c>
      <c r="L1041" s="111" t="s">
        <v>102</v>
      </c>
      <c r="M1041" s="111" t="s">
        <v>3486</v>
      </c>
      <c r="N1041" s="111"/>
      <c r="O1041" s="111" t="s">
        <v>105</v>
      </c>
      <c r="P1041" s="111">
        <v>165.56</v>
      </c>
      <c r="Q1041" s="111">
        <v>165.56</v>
      </c>
    </row>
    <row r="1042" spans="1:17" hidden="1">
      <c r="A1042" s="111" t="s">
        <v>3468</v>
      </c>
      <c r="B1042" s="111" t="s">
        <v>3487</v>
      </c>
      <c r="C1042" s="111" t="s">
        <v>632</v>
      </c>
      <c r="D1042" s="111" t="s">
        <v>98</v>
      </c>
      <c r="E1042" s="111">
        <v>1220229</v>
      </c>
      <c r="F1042" s="111" t="s">
        <v>639</v>
      </c>
      <c r="G1042" s="111" t="s">
        <v>3488</v>
      </c>
      <c r="H1042" s="111" t="s">
        <v>3489</v>
      </c>
      <c r="I1042" s="111"/>
      <c r="J1042" s="111"/>
      <c r="K1042" s="111" t="s">
        <v>102</v>
      </c>
      <c r="L1042" s="111" t="s">
        <v>102</v>
      </c>
      <c r="M1042" s="111" t="s">
        <v>3490</v>
      </c>
      <c r="N1042" s="111"/>
      <c r="O1042" s="111" t="s">
        <v>105</v>
      </c>
      <c r="P1042" s="111">
        <v>438.33</v>
      </c>
      <c r="Q1042" s="111">
        <v>438.33</v>
      </c>
    </row>
    <row r="1043" spans="1:17" hidden="1">
      <c r="A1043" s="112" t="s">
        <v>3468</v>
      </c>
      <c r="B1043" s="112" t="s">
        <v>3491</v>
      </c>
      <c r="C1043" s="112" t="s">
        <v>2848</v>
      </c>
      <c r="D1043" s="112" t="s">
        <v>98</v>
      </c>
      <c r="E1043" s="112">
        <v>2193514</v>
      </c>
      <c r="F1043" s="112" t="s">
        <v>3492</v>
      </c>
      <c r="G1043" s="112" t="s">
        <v>3493</v>
      </c>
      <c r="H1043" s="112" t="s">
        <v>3494</v>
      </c>
      <c r="K1043" s="112" t="s">
        <v>102</v>
      </c>
      <c r="L1043" s="112" t="s">
        <v>102</v>
      </c>
      <c r="M1043" s="112" t="s">
        <v>3495</v>
      </c>
      <c r="O1043" s="112" t="s">
        <v>105</v>
      </c>
      <c r="P1043" s="112">
        <v>29.17</v>
      </c>
      <c r="Q1043" s="112" t="s">
        <v>118</v>
      </c>
    </row>
    <row r="1044" spans="1:17" hidden="1">
      <c r="A1044" s="112" t="s">
        <v>3468</v>
      </c>
      <c r="B1044" s="112" t="s">
        <v>3496</v>
      </c>
      <c r="C1044" s="112" t="s">
        <v>2848</v>
      </c>
      <c r="D1044" s="112" t="s">
        <v>98</v>
      </c>
      <c r="E1044" s="112">
        <v>2829281</v>
      </c>
      <c r="F1044" s="112" t="s">
        <v>3497</v>
      </c>
      <c r="G1044" s="112" t="s">
        <v>3498</v>
      </c>
      <c r="H1044" s="112" t="s">
        <v>3499</v>
      </c>
      <c r="K1044" s="112" t="s">
        <v>102</v>
      </c>
      <c r="L1044" s="112" t="s">
        <v>102</v>
      </c>
      <c r="M1044" s="112" t="s">
        <v>3240</v>
      </c>
      <c r="O1044" s="112" t="s">
        <v>105</v>
      </c>
      <c r="P1044" s="112">
        <v>66.680000000000007</v>
      </c>
      <c r="Q1044" s="112" t="s">
        <v>118</v>
      </c>
    </row>
    <row r="1045" spans="1:17" hidden="1">
      <c r="A1045" s="112" t="s">
        <v>3468</v>
      </c>
      <c r="B1045" s="112" t="s">
        <v>3476</v>
      </c>
      <c r="C1045" s="112" t="s">
        <v>2848</v>
      </c>
      <c r="D1045" s="112" t="s">
        <v>98</v>
      </c>
      <c r="E1045" s="112">
        <v>8329591</v>
      </c>
      <c r="F1045" s="112" t="s">
        <v>3492</v>
      </c>
      <c r="G1045" s="112" t="s">
        <v>3500</v>
      </c>
      <c r="H1045" s="112" t="s">
        <v>3480</v>
      </c>
      <c r="K1045" s="112" t="s">
        <v>102</v>
      </c>
      <c r="L1045" s="112" t="s">
        <v>102</v>
      </c>
      <c r="M1045" s="112" t="s">
        <v>3501</v>
      </c>
      <c r="O1045" s="112" t="s">
        <v>105</v>
      </c>
      <c r="P1045" s="112">
        <v>1107.26</v>
      </c>
      <c r="Q1045" s="112" t="s">
        <v>118</v>
      </c>
    </row>
    <row r="1046" spans="1:17" hidden="1">
      <c r="A1046" s="112" t="s">
        <v>3468</v>
      </c>
      <c r="B1046" s="112" t="s">
        <v>3502</v>
      </c>
      <c r="C1046" s="112" t="s">
        <v>3219</v>
      </c>
      <c r="D1046" s="112" t="s">
        <v>98</v>
      </c>
      <c r="E1046" s="112">
        <v>8776302</v>
      </c>
      <c r="F1046" s="112" t="s">
        <v>139</v>
      </c>
      <c r="G1046" s="112" t="s">
        <v>3503</v>
      </c>
      <c r="H1046" s="112" t="s">
        <v>3504</v>
      </c>
      <c r="K1046" s="112" t="s">
        <v>102</v>
      </c>
      <c r="L1046" s="112" t="s">
        <v>102</v>
      </c>
      <c r="M1046" s="112">
        <v>120</v>
      </c>
      <c r="O1046" s="112" t="s">
        <v>105</v>
      </c>
      <c r="P1046" s="112">
        <v>658.88</v>
      </c>
      <c r="Q1046" s="112" t="s">
        <v>118</v>
      </c>
    </row>
    <row r="1047" spans="1:17" hidden="1">
      <c r="A1047" s="112" t="s">
        <v>3468</v>
      </c>
      <c r="B1047" s="112" t="s">
        <v>3491</v>
      </c>
      <c r="C1047" s="112" t="s">
        <v>483</v>
      </c>
      <c r="D1047" s="112" t="s">
        <v>98</v>
      </c>
      <c r="E1047" s="112">
        <v>1610076</v>
      </c>
      <c r="F1047" s="112" t="s">
        <v>3505</v>
      </c>
      <c r="G1047" s="112" t="s">
        <v>3506</v>
      </c>
      <c r="H1047" s="112" t="s">
        <v>3507</v>
      </c>
      <c r="J1047" s="112" t="s">
        <v>186</v>
      </c>
      <c r="K1047" s="112" t="s">
        <v>102</v>
      </c>
      <c r="L1047" s="112" t="s">
        <v>102</v>
      </c>
      <c r="M1047" s="112" t="s">
        <v>3508</v>
      </c>
      <c r="O1047" s="112" t="s">
        <v>105</v>
      </c>
      <c r="P1047" s="112">
        <v>293.39999999999998</v>
      </c>
      <c r="Q1047" s="112" t="s">
        <v>118</v>
      </c>
    </row>
    <row r="1048" spans="1:17" hidden="1">
      <c r="A1048" s="112" t="s">
        <v>3468</v>
      </c>
      <c r="B1048" s="112" t="s">
        <v>3491</v>
      </c>
      <c r="C1048" s="112" t="s">
        <v>483</v>
      </c>
      <c r="D1048" s="112" t="s">
        <v>98</v>
      </c>
      <c r="E1048" s="112">
        <v>1614856</v>
      </c>
      <c r="F1048" s="112" t="s">
        <v>3505</v>
      </c>
      <c r="G1048" s="112" t="s">
        <v>3509</v>
      </c>
      <c r="H1048" s="112" t="s">
        <v>3510</v>
      </c>
      <c r="J1048" s="112" t="s">
        <v>186</v>
      </c>
      <c r="K1048" s="112" t="s">
        <v>102</v>
      </c>
      <c r="L1048" s="112" t="s">
        <v>102</v>
      </c>
      <c r="M1048" s="112" t="s">
        <v>3508</v>
      </c>
      <c r="O1048" s="112" t="s">
        <v>105</v>
      </c>
      <c r="P1048" s="112">
        <v>292.58</v>
      </c>
      <c r="Q1048" s="112" t="s">
        <v>118</v>
      </c>
    </row>
    <row r="1049" spans="1:17" hidden="1">
      <c r="A1049" s="112" t="s">
        <v>3468</v>
      </c>
      <c r="B1049" s="112" t="s">
        <v>3491</v>
      </c>
      <c r="C1049" s="112" t="s">
        <v>1470</v>
      </c>
      <c r="D1049" s="112" t="s">
        <v>98</v>
      </c>
      <c r="E1049" s="112">
        <v>4091413</v>
      </c>
      <c r="F1049" s="112" t="s">
        <v>1471</v>
      </c>
      <c r="G1049" s="112" t="s">
        <v>3511</v>
      </c>
      <c r="H1049" s="112" t="s">
        <v>3512</v>
      </c>
      <c r="K1049" s="112" t="s">
        <v>102</v>
      </c>
      <c r="L1049" s="112" t="s">
        <v>102</v>
      </c>
      <c r="M1049" s="112" t="s">
        <v>3513</v>
      </c>
      <c r="N1049" s="112" t="s">
        <v>138</v>
      </c>
      <c r="O1049" s="112" t="s">
        <v>105</v>
      </c>
      <c r="P1049" s="112">
        <v>4169.88</v>
      </c>
      <c r="Q1049" s="112" t="s">
        <v>118</v>
      </c>
    </row>
    <row r="1050" spans="1:17" hidden="1">
      <c r="A1050" s="112" t="s">
        <v>3468</v>
      </c>
      <c r="B1050" s="112" t="s">
        <v>3472</v>
      </c>
      <c r="C1050" s="112" t="s">
        <v>351</v>
      </c>
      <c r="D1050" s="112" t="s">
        <v>98</v>
      </c>
      <c r="E1050" s="112">
        <v>5087392</v>
      </c>
      <c r="F1050" s="112" t="s">
        <v>352</v>
      </c>
      <c r="G1050" s="112" t="s">
        <v>3514</v>
      </c>
      <c r="H1050" s="112" t="s">
        <v>3515</v>
      </c>
      <c r="I1050" s="112" t="s">
        <v>115</v>
      </c>
      <c r="J1050" s="112" t="s">
        <v>116</v>
      </c>
      <c r="K1050" s="112" t="s">
        <v>102</v>
      </c>
      <c r="L1050" s="112" t="s">
        <v>102</v>
      </c>
      <c r="M1050" s="112" t="s">
        <v>3516</v>
      </c>
      <c r="O1050" s="112" t="s">
        <v>105</v>
      </c>
      <c r="P1050" s="112">
        <v>266.24</v>
      </c>
      <c r="Q1050" s="112" t="s">
        <v>118</v>
      </c>
    </row>
    <row r="1051" spans="1:17" hidden="1">
      <c r="A1051" s="112" t="s">
        <v>3517</v>
      </c>
      <c r="B1051" s="112" t="s">
        <v>3518</v>
      </c>
      <c r="C1051" s="112" t="s">
        <v>257</v>
      </c>
      <c r="D1051" s="112" t="s">
        <v>98</v>
      </c>
      <c r="E1051" s="112">
        <v>6602298</v>
      </c>
      <c r="F1051" s="112" t="s">
        <v>265</v>
      </c>
      <c r="G1051" s="112" t="s">
        <v>3519</v>
      </c>
      <c r="H1051" s="112" t="s">
        <v>3520</v>
      </c>
      <c r="K1051" s="112" t="s">
        <v>102</v>
      </c>
      <c r="L1051" s="112" t="s">
        <v>102</v>
      </c>
      <c r="M1051" s="112" t="s">
        <v>2566</v>
      </c>
      <c r="O1051" s="112" t="s">
        <v>105</v>
      </c>
      <c r="P1051" s="112">
        <v>9716.64</v>
      </c>
      <c r="Q1051" s="112" t="s">
        <v>118</v>
      </c>
    </row>
    <row r="1052" spans="1:17" hidden="1">
      <c r="A1052" s="112" t="s">
        <v>3517</v>
      </c>
      <c r="B1052" s="112" t="s">
        <v>3518</v>
      </c>
      <c r="C1052" s="112" t="s">
        <v>270</v>
      </c>
      <c r="D1052" s="112" t="s">
        <v>98</v>
      </c>
      <c r="E1052" s="112">
        <v>6575979</v>
      </c>
      <c r="F1052" s="112" t="s">
        <v>3521</v>
      </c>
      <c r="G1052" s="112" t="s">
        <v>3522</v>
      </c>
      <c r="H1052" s="112" t="s">
        <v>3523</v>
      </c>
      <c r="K1052" s="112" t="s">
        <v>102</v>
      </c>
      <c r="L1052" s="112" t="s">
        <v>102</v>
      </c>
      <c r="M1052" s="112" t="s">
        <v>3524</v>
      </c>
      <c r="O1052" s="112" t="s">
        <v>105</v>
      </c>
      <c r="P1052" s="112">
        <v>9605.58</v>
      </c>
      <c r="Q1052" s="112" t="s">
        <v>118</v>
      </c>
    </row>
    <row r="1053" spans="1:17" hidden="1">
      <c r="A1053" s="112" t="s">
        <v>3517</v>
      </c>
      <c r="B1053" s="112" t="s">
        <v>3525</v>
      </c>
      <c r="C1053" s="112" t="s">
        <v>295</v>
      </c>
      <c r="D1053" s="112" t="s">
        <v>98</v>
      </c>
      <c r="E1053" s="112">
        <v>4071357</v>
      </c>
      <c r="F1053" s="112" t="s">
        <v>3526</v>
      </c>
      <c r="G1053" s="112" t="s">
        <v>3527</v>
      </c>
      <c r="H1053" s="112" t="s">
        <v>3528</v>
      </c>
      <c r="K1053" s="112" t="s">
        <v>102</v>
      </c>
      <c r="L1053" s="112" t="s">
        <v>102</v>
      </c>
      <c r="M1053" s="112" t="s">
        <v>103</v>
      </c>
      <c r="N1053" s="112" t="s">
        <v>138</v>
      </c>
      <c r="O1053" s="112" t="s">
        <v>105</v>
      </c>
      <c r="P1053" s="112">
        <v>11474.77</v>
      </c>
      <c r="Q1053" s="112" t="s">
        <v>118</v>
      </c>
    </row>
    <row r="1054" spans="1:17" hidden="1">
      <c r="A1054" s="112" t="s">
        <v>3517</v>
      </c>
      <c r="B1054" s="112" t="s">
        <v>3525</v>
      </c>
      <c r="C1054" s="112" t="s">
        <v>295</v>
      </c>
      <c r="D1054" s="112" t="s">
        <v>98</v>
      </c>
      <c r="E1054" s="112">
        <v>4184663</v>
      </c>
      <c r="F1054" s="112" t="s">
        <v>3526</v>
      </c>
      <c r="G1054" s="112" t="s">
        <v>3529</v>
      </c>
      <c r="H1054" s="112" t="s">
        <v>3530</v>
      </c>
      <c r="K1054" s="112" t="s">
        <v>102</v>
      </c>
      <c r="L1054" s="112" t="s">
        <v>102</v>
      </c>
      <c r="M1054" s="112" t="s">
        <v>3531</v>
      </c>
      <c r="N1054" s="112" t="s">
        <v>138</v>
      </c>
      <c r="O1054" s="112" t="s">
        <v>125</v>
      </c>
      <c r="P1054" s="112">
        <v>561.41999999999996</v>
      </c>
      <c r="Q1054" s="112" t="s">
        <v>118</v>
      </c>
    </row>
    <row r="1055" spans="1:17" hidden="1">
      <c r="A1055" s="112" t="s">
        <v>3517</v>
      </c>
      <c r="B1055" s="112" t="s">
        <v>3525</v>
      </c>
      <c r="C1055" s="112" t="s">
        <v>3532</v>
      </c>
      <c r="D1055" s="112" t="s">
        <v>98</v>
      </c>
      <c r="E1055" s="112">
        <v>8868071</v>
      </c>
      <c r="F1055" s="112" t="s">
        <v>3533</v>
      </c>
      <c r="G1055" s="112" t="s">
        <v>3534</v>
      </c>
      <c r="H1055" s="112" t="s">
        <v>3535</v>
      </c>
      <c r="I1055" s="112" t="s">
        <v>115</v>
      </c>
      <c r="J1055" s="112" t="s">
        <v>116</v>
      </c>
      <c r="K1055" s="112" t="s">
        <v>102</v>
      </c>
      <c r="L1055" s="112" t="s">
        <v>102</v>
      </c>
      <c r="M1055" s="112" t="s">
        <v>3536</v>
      </c>
      <c r="O1055" s="112" t="s">
        <v>105</v>
      </c>
      <c r="P1055" s="112">
        <v>600.72</v>
      </c>
      <c r="Q1055" s="112" t="s">
        <v>118</v>
      </c>
    </row>
    <row r="1056" spans="1:17" hidden="1">
      <c r="A1056" s="112" t="s">
        <v>3517</v>
      </c>
      <c r="B1056" s="112" t="s">
        <v>3525</v>
      </c>
      <c r="C1056" s="112" t="s">
        <v>3532</v>
      </c>
      <c r="D1056" s="112" t="s">
        <v>98</v>
      </c>
      <c r="E1056" s="112">
        <v>9983594</v>
      </c>
      <c r="F1056" s="112" t="s">
        <v>3533</v>
      </c>
      <c r="G1056" s="112" t="s">
        <v>3537</v>
      </c>
      <c r="H1056" s="112" t="s">
        <v>3538</v>
      </c>
      <c r="I1056" s="112" t="s">
        <v>131</v>
      </c>
      <c r="J1056" s="112" t="s">
        <v>116</v>
      </c>
      <c r="K1056" s="112" t="s">
        <v>102</v>
      </c>
      <c r="L1056" s="112" t="s">
        <v>102</v>
      </c>
      <c r="M1056" s="112" t="s">
        <v>3539</v>
      </c>
      <c r="N1056" s="112" t="s">
        <v>3540</v>
      </c>
      <c r="O1056" s="112" t="s">
        <v>105</v>
      </c>
      <c r="P1056" s="112">
        <v>8183.3</v>
      </c>
      <c r="Q1056" s="112" t="s">
        <v>118</v>
      </c>
    </row>
    <row r="1057" spans="1:17" hidden="1">
      <c r="A1057" s="112" t="s">
        <v>3517</v>
      </c>
      <c r="B1057" s="112" t="s">
        <v>3525</v>
      </c>
      <c r="C1057" s="112" t="s">
        <v>3532</v>
      </c>
      <c r="D1057" s="112" t="s">
        <v>98</v>
      </c>
      <c r="E1057" s="112">
        <v>3917313</v>
      </c>
      <c r="F1057" s="112" t="s">
        <v>3533</v>
      </c>
      <c r="G1057" s="112" t="s">
        <v>3537</v>
      </c>
      <c r="H1057" s="112" t="s">
        <v>3541</v>
      </c>
      <c r="I1057" s="112" t="s">
        <v>131</v>
      </c>
      <c r="J1057" s="112" t="s">
        <v>116</v>
      </c>
      <c r="K1057" s="112" t="s">
        <v>102</v>
      </c>
      <c r="L1057" s="112" t="s">
        <v>102</v>
      </c>
      <c r="M1057" s="112" t="s">
        <v>3539</v>
      </c>
      <c r="N1057" s="112" t="s">
        <v>3540</v>
      </c>
      <c r="O1057" s="112" t="s">
        <v>105</v>
      </c>
      <c r="P1057" s="112">
        <v>2634.35</v>
      </c>
      <c r="Q1057" s="112" t="s">
        <v>118</v>
      </c>
    </row>
    <row r="1058" spans="1:17" hidden="1">
      <c r="A1058" s="112" t="s">
        <v>3517</v>
      </c>
      <c r="B1058" s="112" t="s">
        <v>3525</v>
      </c>
      <c r="C1058" s="112" t="s">
        <v>3532</v>
      </c>
      <c r="D1058" s="112" t="s">
        <v>98</v>
      </c>
      <c r="E1058" s="112">
        <v>6194934</v>
      </c>
      <c r="F1058" s="112" t="s">
        <v>3533</v>
      </c>
      <c r="G1058" s="112" t="s">
        <v>3542</v>
      </c>
      <c r="H1058" s="112" t="s">
        <v>3543</v>
      </c>
      <c r="I1058" s="112" t="s">
        <v>131</v>
      </c>
      <c r="J1058" s="112" t="s">
        <v>116</v>
      </c>
      <c r="K1058" s="112" t="s">
        <v>102</v>
      </c>
      <c r="L1058" s="112" t="s">
        <v>102</v>
      </c>
      <c r="M1058" s="112" t="s">
        <v>313</v>
      </c>
      <c r="N1058" s="112" t="s">
        <v>3540</v>
      </c>
      <c r="O1058" s="112" t="s">
        <v>105</v>
      </c>
      <c r="P1058" s="112">
        <v>677.16</v>
      </c>
      <c r="Q1058" s="112" t="s">
        <v>118</v>
      </c>
    </row>
    <row r="1059" spans="1:17" hidden="1">
      <c r="A1059" s="112" t="s">
        <v>3517</v>
      </c>
      <c r="B1059" s="112" t="s">
        <v>3525</v>
      </c>
      <c r="C1059" s="112" t="s">
        <v>3532</v>
      </c>
      <c r="D1059" s="112" t="s">
        <v>98</v>
      </c>
      <c r="E1059" s="112">
        <v>2235204</v>
      </c>
      <c r="F1059" s="112" t="s">
        <v>3544</v>
      </c>
      <c r="G1059" s="112" t="s">
        <v>3545</v>
      </c>
      <c r="H1059" s="112" t="s">
        <v>3546</v>
      </c>
      <c r="I1059" s="112" t="s">
        <v>131</v>
      </c>
      <c r="J1059" s="112" t="s">
        <v>116</v>
      </c>
      <c r="K1059" s="112" t="s">
        <v>102</v>
      </c>
      <c r="L1059" s="112" t="s">
        <v>102</v>
      </c>
      <c r="M1059" s="112" t="s">
        <v>3547</v>
      </c>
      <c r="N1059" s="112" t="s">
        <v>3540</v>
      </c>
      <c r="O1059" s="112" t="s">
        <v>105</v>
      </c>
      <c r="P1059" s="112">
        <v>407.85</v>
      </c>
      <c r="Q1059" s="112" t="s">
        <v>118</v>
      </c>
    </row>
    <row r="1060" spans="1:17" hidden="1">
      <c r="A1060" s="112" t="s">
        <v>3517</v>
      </c>
      <c r="B1060" s="112" t="s">
        <v>3518</v>
      </c>
      <c r="C1060" s="112" t="s">
        <v>323</v>
      </c>
      <c r="D1060" s="112" t="s">
        <v>98</v>
      </c>
      <c r="E1060" s="112">
        <v>3203884</v>
      </c>
      <c r="F1060" s="112" t="s">
        <v>3548</v>
      </c>
      <c r="G1060" s="112" t="s">
        <v>3549</v>
      </c>
      <c r="H1060" s="112" t="s">
        <v>3550</v>
      </c>
      <c r="K1060" s="112" t="s">
        <v>102</v>
      </c>
      <c r="L1060" s="112" t="s">
        <v>102</v>
      </c>
      <c r="M1060" s="112" t="s">
        <v>3193</v>
      </c>
      <c r="N1060" s="112" t="s">
        <v>138</v>
      </c>
      <c r="O1060" s="112" t="s">
        <v>105</v>
      </c>
      <c r="P1060" s="112">
        <v>284.68</v>
      </c>
      <c r="Q1060" s="112" t="s">
        <v>118</v>
      </c>
    </row>
    <row r="1061" spans="1:17" hidden="1">
      <c r="A1061" s="112" t="s">
        <v>3517</v>
      </c>
      <c r="B1061" s="112" t="s">
        <v>3525</v>
      </c>
      <c r="C1061" s="112" t="s">
        <v>3551</v>
      </c>
      <c r="D1061" s="112" t="s">
        <v>98</v>
      </c>
      <c r="E1061" s="112">
        <v>4968907</v>
      </c>
      <c r="F1061" s="112" t="s">
        <v>3552</v>
      </c>
      <c r="G1061" s="112" t="s">
        <v>3553</v>
      </c>
      <c r="H1061" s="112" t="s">
        <v>3554</v>
      </c>
      <c r="I1061" s="112" t="s">
        <v>131</v>
      </c>
      <c r="J1061" s="112" t="s">
        <v>131</v>
      </c>
      <c r="K1061" s="112" t="s">
        <v>102</v>
      </c>
      <c r="L1061" s="112" t="s">
        <v>102</v>
      </c>
      <c r="M1061" s="112" t="s">
        <v>3555</v>
      </c>
      <c r="N1061" s="112" t="s">
        <v>3556</v>
      </c>
      <c r="O1061" s="112" t="s">
        <v>105</v>
      </c>
      <c r="P1061" s="112">
        <v>2766.87</v>
      </c>
      <c r="Q1061" s="112" t="s">
        <v>118</v>
      </c>
    </row>
    <row r="1062" spans="1:17" hidden="1">
      <c r="A1062" s="112" t="s">
        <v>3517</v>
      </c>
      <c r="B1062" s="112" t="s">
        <v>3518</v>
      </c>
      <c r="C1062" s="112" t="s">
        <v>344</v>
      </c>
      <c r="D1062" s="112" t="s">
        <v>98</v>
      </c>
      <c r="E1062" s="112">
        <v>5050150</v>
      </c>
      <c r="F1062" s="112" t="s">
        <v>345</v>
      </c>
      <c r="G1062" s="112" t="s">
        <v>3557</v>
      </c>
      <c r="H1062" s="112" t="s">
        <v>3558</v>
      </c>
      <c r="K1062" s="112" t="s">
        <v>102</v>
      </c>
      <c r="L1062" s="112" t="s">
        <v>102</v>
      </c>
      <c r="M1062" s="112" t="s">
        <v>3559</v>
      </c>
      <c r="N1062" s="112" t="s">
        <v>138</v>
      </c>
      <c r="O1062" s="112" t="s">
        <v>125</v>
      </c>
      <c r="P1062" s="112">
        <v>1266.18</v>
      </c>
      <c r="Q1062" s="112" t="s">
        <v>118</v>
      </c>
    </row>
    <row r="1063" spans="1:17" hidden="1">
      <c r="A1063" s="112" t="s">
        <v>3517</v>
      </c>
      <c r="B1063" s="112" t="s">
        <v>3518</v>
      </c>
      <c r="C1063" s="112" t="s">
        <v>351</v>
      </c>
      <c r="D1063" s="112" t="s">
        <v>98</v>
      </c>
      <c r="E1063" s="112">
        <v>4689400</v>
      </c>
      <c r="F1063" s="112" t="s">
        <v>356</v>
      </c>
      <c r="G1063" s="112" t="s">
        <v>3560</v>
      </c>
      <c r="H1063" s="112" t="s">
        <v>3561</v>
      </c>
      <c r="K1063" s="112" t="s">
        <v>102</v>
      </c>
      <c r="L1063" s="112" t="s">
        <v>102</v>
      </c>
      <c r="M1063" s="112" t="s">
        <v>3562</v>
      </c>
      <c r="N1063" s="112" t="s">
        <v>138</v>
      </c>
      <c r="O1063" s="112" t="s">
        <v>125</v>
      </c>
      <c r="P1063" s="112">
        <v>352.16</v>
      </c>
      <c r="Q1063" s="112" t="s">
        <v>118</v>
      </c>
    </row>
    <row r="1064" spans="1:17" hidden="1">
      <c r="A1064" s="112" t="s">
        <v>3563</v>
      </c>
      <c r="B1064" s="112" t="s">
        <v>3564</v>
      </c>
      <c r="C1064" s="112" t="s">
        <v>3565</v>
      </c>
      <c r="D1064" s="112" t="s">
        <v>98</v>
      </c>
      <c r="E1064" s="112">
        <v>794352</v>
      </c>
      <c r="F1064" s="112" t="s">
        <v>3563</v>
      </c>
      <c r="G1064" s="112" t="s">
        <v>3566</v>
      </c>
      <c r="H1064" s="112" t="s">
        <v>3567</v>
      </c>
      <c r="K1064" s="112" t="s">
        <v>102</v>
      </c>
      <c r="L1064" s="112" t="s">
        <v>102</v>
      </c>
      <c r="M1064" s="112" t="s">
        <v>3568</v>
      </c>
      <c r="O1064" s="112" t="s">
        <v>105</v>
      </c>
      <c r="P1064" s="112">
        <v>341.1</v>
      </c>
      <c r="Q1064" s="112" t="s">
        <v>118</v>
      </c>
    </row>
    <row r="1065" spans="1:17" hidden="1">
      <c r="A1065" s="112" t="s">
        <v>3563</v>
      </c>
      <c r="B1065" s="112" t="s">
        <v>3564</v>
      </c>
      <c r="C1065" s="112" t="s">
        <v>3565</v>
      </c>
      <c r="D1065" s="112" t="s">
        <v>98</v>
      </c>
      <c r="E1065" s="112">
        <v>660411</v>
      </c>
      <c r="F1065" s="112" t="s">
        <v>3569</v>
      </c>
      <c r="G1065" s="112" t="s">
        <v>3570</v>
      </c>
      <c r="H1065" s="112" t="s">
        <v>3571</v>
      </c>
      <c r="K1065" s="112" t="s">
        <v>102</v>
      </c>
      <c r="L1065" s="112" t="s">
        <v>102</v>
      </c>
      <c r="M1065" s="112" t="s">
        <v>3568</v>
      </c>
      <c r="O1065" s="112" t="s">
        <v>105</v>
      </c>
      <c r="P1065" s="112">
        <v>332.82</v>
      </c>
      <c r="Q1065" s="112" t="s">
        <v>118</v>
      </c>
    </row>
    <row r="1066" spans="1:17" hidden="1">
      <c r="A1066" s="112" t="s">
        <v>3572</v>
      </c>
      <c r="B1066" s="112" t="s">
        <v>3573</v>
      </c>
      <c r="C1066" s="112" t="s">
        <v>686</v>
      </c>
      <c r="D1066" s="112" t="s">
        <v>98</v>
      </c>
      <c r="E1066" s="112">
        <v>2705150</v>
      </c>
      <c r="F1066" s="112" t="s">
        <v>696</v>
      </c>
      <c r="G1066" s="112" t="s">
        <v>3574</v>
      </c>
      <c r="H1066" s="112" t="s">
        <v>3575</v>
      </c>
      <c r="I1066" s="112" t="s">
        <v>131</v>
      </c>
      <c r="J1066" s="112" t="s">
        <v>116</v>
      </c>
      <c r="K1066" s="112" t="s">
        <v>102</v>
      </c>
      <c r="L1066" s="112" t="s">
        <v>102</v>
      </c>
      <c r="M1066" s="112" t="s">
        <v>708</v>
      </c>
      <c r="O1066" s="112" t="s">
        <v>105</v>
      </c>
      <c r="P1066" s="112">
        <v>2073.15</v>
      </c>
      <c r="Q1066" s="112" t="s">
        <v>118</v>
      </c>
    </row>
    <row r="1067" spans="1:17" hidden="1">
      <c r="A1067" s="112" t="s">
        <v>3572</v>
      </c>
      <c r="B1067" s="112" t="s">
        <v>3576</v>
      </c>
      <c r="C1067" s="112" t="s">
        <v>1666</v>
      </c>
      <c r="D1067" s="112" t="s">
        <v>98</v>
      </c>
      <c r="E1067" s="112">
        <v>282830</v>
      </c>
      <c r="F1067" s="112" t="s">
        <v>3577</v>
      </c>
      <c r="G1067" s="112" t="s">
        <v>3578</v>
      </c>
      <c r="H1067" s="112" t="s">
        <v>3579</v>
      </c>
      <c r="K1067" s="112" t="s">
        <v>102</v>
      </c>
      <c r="L1067" s="112" t="s">
        <v>102</v>
      </c>
      <c r="M1067" s="112" t="s">
        <v>3580</v>
      </c>
      <c r="O1067" s="112" t="s">
        <v>105</v>
      </c>
      <c r="P1067" s="112">
        <v>110.84</v>
      </c>
      <c r="Q1067" s="112" t="s">
        <v>118</v>
      </c>
    </row>
    <row r="1068" spans="1:17" hidden="1">
      <c r="A1068" s="112" t="s">
        <v>3572</v>
      </c>
      <c r="B1068" s="112" t="s">
        <v>3573</v>
      </c>
      <c r="C1068" s="112" t="s">
        <v>3581</v>
      </c>
      <c r="D1068" s="112" t="s">
        <v>98</v>
      </c>
      <c r="E1068" s="112">
        <v>2540359</v>
      </c>
      <c r="F1068" s="112" t="s">
        <v>2074</v>
      </c>
      <c r="G1068" s="112" t="s">
        <v>3582</v>
      </c>
      <c r="H1068" s="112" t="s">
        <v>3583</v>
      </c>
      <c r="K1068" s="112" t="s">
        <v>102</v>
      </c>
      <c r="L1068" s="112" t="s">
        <v>102</v>
      </c>
      <c r="M1068" s="112" t="s">
        <v>3584</v>
      </c>
      <c r="O1068" s="112" t="s">
        <v>105</v>
      </c>
      <c r="P1068" s="112">
        <v>731.72</v>
      </c>
      <c r="Q1068" s="112" t="s">
        <v>118</v>
      </c>
    </row>
    <row r="1069" spans="1:17" hidden="1">
      <c r="A1069" s="112" t="s">
        <v>3572</v>
      </c>
      <c r="B1069" s="112" t="s">
        <v>3585</v>
      </c>
      <c r="C1069" s="112" t="s">
        <v>3581</v>
      </c>
      <c r="D1069" s="112" t="s">
        <v>98</v>
      </c>
      <c r="E1069" s="112">
        <v>389957</v>
      </c>
      <c r="F1069" s="112" t="s">
        <v>2074</v>
      </c>
      <c r="G1069" s="112" t="s">
        <v>3586</v>
      </c>
      <c r="H1069" s="112" t="s">
        <v>3587</v>
      </c>
      <c r="K1069" s="112" t="s">
        <v>102</v>
      </c>
      <c r="L1069" s="112" t="s">
        <v>102</v>
      </c>
      <c r="M1069" s="112" t="s">
        <v>3588</v>
      </c>
      <c r="O1069" s="112" t="s">
        <v>105</v>
      </c>
      <c r="P1069" s="112">
        <v>120.78</v>
      </c>
      <c r="Q1069" s="112" t="s">
        <v>118</v>
      </c>
    </row>
    <row r="1070" spans="1:17" hidden="1">
      <c r="A1070" s="112" t="s">
        <v>3589</v>
      </c>
      <c r="B1070" s="112" t="s">
        <v>1428</v>
      </c>
      <c r="C1070" s="112" t="s">
        <v>3590</v>
      </c>
      <c r="D1070" s="112" t="s">
        <v>98</v>
      </c>
      <c r="E1070" s="112">
        <v>2178139</v>
      </c>
      <c r="F1070" s="112" t="s">
        <v>3591</v>
      </c>
      <c r="G1070" s="112" t="s">
        <v>3592</v>
      </c>
      <c r="H1070" s="112" t="s">
        <v>3593</v>
      </c>
      <c r="K1070" s="112" t="s">
        <v>102</v>
      </c>
      <c r="L1070" s="112" t="s">
        <v>102</v>
      </c>
      <c r="M1070" s="112" t="s">
        <v>3594</v>
      </c>
      <c r="O1070" s="112" t="s">
        <v>105</v>
      </c>
      <c r="P1070" s="112">
        <v>135.91</v>
      </c>
      <c r="Q1070" s="112" t="s">
        <v>118</v>
      </c>
    </row>
    <row r="1071" spans="1:17" hidden="1">
      <c r="A1071" s="112" t="s">
        <v>3589</v>
      </c>
      <c r="B1071" s="112" t="s">
        <v>3595</v>
      </c>
      <c r="C1071" s="112" t="s">
        <v>555</v>
      </c>
      <c r="D1071" s="112" t="s">
        <v>98</v>
      </c>
      <c r="E1071" s="112">
        <v>2266989</v>
      </c>
      <c r="F1071" s="112" t="s">
        <v>556</v>
      </c>
      <c r="G1071" s="112" t="s">
        <v>3596</v>
      </c>
      <c r="H1071" s="112" t="s">
        <v>3597</v>
      </c>
      <c r="J1071" s="112" t="s">
        <v>132</v>
      </c>
      <c r="K1071" s="112" t="s">
        <v>102</v>
      </c>
      <c r="L1071" s="112" t="s">
        <v>102</v>
      </c>
      <c r="M1071" s="112" t="s">
        <v>3598</v>
      </c>
      <c r="O1071" s="112" t="s">
        <v>105</v>
      </c>
      <c r="P1071" s="112">
        <v>26.57</v>
      </c>
      <c r="Q1071" s="112" t="s">
        <v>118</v>
      </c>
    </row>
    <row r="1072" spans="1:17" hidden="1">
      <c r="A1072" s="112" t="s">
        <v>3589</v>
      </c>
      <c r="B1072" s="112" t="s">
        <v>3599</v>
      </c>
      <c r="C1072" s="112" t="s">
        <v>555</v>
      </c>
      <c r="D1072" s="112" t="s">
        <v>98</v>
      </c>
      <c r="E1072" s="112">
        <v>3939040</v>
      </c>
      <c r="F1072" s="112" t="s">
        <v>556</v>
      </c>
      <c r="G1072" s="112" t="s">
        <v>3600</v>
      </c>
      <c r="H1072" s="112" t="s">
        <v>3601</v>
      </c>
      <c r="K1072" s="112" t="s">
        <v>102</v>
      </c>
      <c r="L1072" s="112" t="s">
        <v>102</v>
      </c>
      <c r="M1072" s="112" t="s">
        <v>3602</v>
      </c>
      <c r="N1072" s="112" t="s">
        <v>138</v>
      </c>
      <c r="O1072" s="112" t="s">
        <v>105</v>
      </c>
      <c r="P1072" s="112">
        <v>30.4</v>
      </c>
      <c r="Q1072" s="112" t="s">
        <v>118</v>
      </c>
    </row>
    <row r="1073" spans="1:17" hidden="1">
      <c r="A1073" s="112" t="s">
        <v>3589</v>
      </c>
      <c r="B1073" s="112" t="s">
        <v>3599</v>
      </c>
      <c r="C1073" s="112" t="s">
        <v>555</v>
      </c>
      <c r="D1073" s="112" t="s">
        <v>98</v>
      </c>
      <c r="E1073" s="112">
        <v>3930116</v>
      </c>
      <c r="F1073" s="112" t="s">
        <v>556</v>
      </c>
      <c r="G1073" s="112" t="s">
        <v>3603</v>
      </c>
      <c r="H1073" s="112" t="s">
        <v>3601</v>
      </c>
      <c r="K1073" s="112" t="s">
        <v>102</v>
      </c>
      <c r="L1073" s="112" t="s">
        <v>102</v>
      </c>
      <c r="M1073" s="112" t="s">
        <v>3604</v>
      </c>
      <c r="N1073" s="112" t="s">
        <v>138</v>
      </c>
      <c r="O1073" s="112" t="s">
        <v>105</v>
      </c>
      <c r="P1073" s="112">
        <v>164</v>
      </c>
      <c r="Q1073" s="112" t="s">
        <v>118</v>
      </c>
    </row>
    <row r="1074" spans="1:17" hidden="1">
      <c r="A1074" s="112" t="s">
        <v>3589</v>
      </c>
      <c r="B1074" s="112" t="s">
        <v>3599</v>
      </c>
      <c r="C1074" s="112" t="s">
        <v>555</v>
      </c>
      <c r="D1074" s="112" t="s">
        <v>98</v>
      </c>
      <c r="E1074" s="112">
        <v>3929977</v>
      </c>
      <c r="F1074" s="112" t="s">
        <v>556</v>
      </c>
      <c r="G1074" s="112" t="s">
        <v>3605</v>
      </c>
      <c r="H1074" s="112" t="s">
        <v>3606</v>
      </c>
      <c r="K1074" s="112" t="s">
        <v>102</v>
      </c>
      <c r="L1074" s="112" t="s">
        <v>102</v>
      </c>
      <c r="M1074" s="112" t="s">
        <v>3604</v>
      </c>
      <c r="N1074" s="112" t="s">
        <v>138</v>
      </c>
      <c r="O1074" s="112" t="s">
        <v>105</v>
      </c>
      <c r="P1074" s="112">
        <v>97.88</v>
      </c>
      <c r="Q1074" s="112" t="s">
        <v>118</v>
      </c>
    </row>
    <row r="1075" spans="1:17" hidden="1">
      <c r="A1075" s="112" t="s">
        <v>3589</v>
      </c>
      <c r="B1075" s="112" t="s">
        <v>3599</v>
      </c>
      <c r="C1075" s="112" t="s">
        <v>555</v>
      </c>
      <c r="D1075" s="112" t="s">
        <v>98</v>
      </c>
      <c r="E1075" s="112">
        <v>3929922</v>
      </c>
      <c r="F1075" s="112" t="s">
        <v>556</v>
      </c>
      <c r="G1075" s="112" t="s">
        <v>3607</v>
      </c>
      <c r="H1075" s="112" t="s">
        <v>3606</v>
      </c>
      <c r="K1075" s="112" t="s">
        <v>102</v>
      </c>
      <c r="L1075" s="112" t="s">
        <v>102</v>
      </c>
      <c r="M1075" s="112" t="s">
        <v>3602</v>
      </c>
      <c r="N1075" s="112" t="s">
        <v>138</v>
      </c>
      <c r="O1075" s="112" t="s">
        <v>105</v>
      </c>
      <c r="P1075" s="112">
        <v>57.05</v>
      </c>
      <c r="Q1075" s="112" t="s">
        <v>118</v>
      </c>
    </row>
    <row r="1076" spans="1:17" hidden="1">
      <c r="A1076" s="112" t="s">
        <v>3589</v>
      </c>
      <c r="B1076" s="112" t="s">
        <v>3608</v>
      </c>
      <c r="C1076" s="112" t="s">
        <v>555</v>
      </c>
      <c r="D1076" s="112" t="s">
        <v>98</v>
      </c>
      <c r="E1076" s="112">
        <v>4000044</v>
      </c>
      <c r="F1076" s="112" t="s">
        <v>556</v>
      </c>
      <c r="G1076" s="112" t="s">
        <v>3609</v>
      </c>
      <c r="H1076" s="112" t="s">
        <v>3610</v>
      </c>
      <c r="K1076" s="112" t="s">
        <v>102</v>
      </c>
      <c r="L1076" s="112" t="s">
        <v>102</v>
      </c>
      <c r="M1076" s="112" t="s">
        <v>3602</v>
      </c>
      <c r="N1076" s="112" t="s">
        <v>138</v>
      </c>
      <c r="O1076" s="112" t="s">
        <v>105</v>
      </c>
      <c r="P1076" s="112">
        <v>74.540000000000006</v>
      </c>
      <c r="Q1076" s="112" t="s">
        <v>118</v>
      </c>
    </row>
    <row r="1077" spans="1:17" hidden="1">
      <c r="A1077" s="112" t="s">
        <v>3589</v>
      </c>
      <c r="B1077" s="112" t="s">
        <v>3599</v>
      </c>
      <c r="C1077" s="112" t="s">
        <v>555</v>
      </c>
      <c r="D1077" s="112" t="s">
        <v>98</v>
      </c>
      <c r="E1077" s="112">
        <v>4000057</v>
      </c>
      <c r="F1077" s="112" t="s">
        <v>556</v>
      </c>
      <c r="G1077" s="112" t="s">
        <v>3611</v>
      </c>
      <c r="H1077" s="112" t="s">
        <v>3612</v>
      </c>
      <c r="K1077" s="112" t="s">
        <v>102</v>
      </c>
      <c r="L1077" s="112" t="s">
        <v>102</v>
      </c>
      <c r="M1077" s="112" t="s">
        <v>3613</v>
      </c>
      <c r="N1077" s="112" t="s">
        <v>138</v>
      </c>
      <c r="O1077" s="112" t="s">
        <v>105</v>
      </c>
      <c r="P1077" s="112">
        <v>727.19</v>
      </c>
      <c r="Q1077" s="112" t="s">
        <v>118</v>
      </c>
    </row>
    <row r="1078" spans="1:17" hidden="1">
      <c r="A1078" s="112" t="s">
        <v>3589</v>
      </c>
      <c r="B1078" s="112" t="s">
        <v>3614</v>
      </c>
      <c r="C1078" s="112" t="s">
        <v>206</v>
      </c>
      <c r="D1078" s="112" t="s">
        <v>98</v>
      </c>
      <c r="E1078" s="112">
        <v>299610</v>
      </c>
      <c r="F1078" s="112" t="s">
        <v>3615</v>
      </c>
      <c r="G1078" s="112" t="s">
        <v>3616</v>
      </c>
      <c r="H1078" s="112" t="s">
        <v>3617</v>
      </c>
      <c r="K1078" s="112" t="s">
        <v>102</v>
      </c>
      <c r="L1078" s="112" t="s">
        <v>102</v>
      </c>
      <c r="M1078" s="112" t="s">
        <v>3618</v>
      </c>
      <c r="O1078" s="112" t="s">
        <v>105</v>
      </c>
      <c r="P1078" s="112">
        <v>130.97999999999999</v>
      </c>
      <c r="Q1078" s="112" t="s">
        <v>118</v>
      </c>
    </row>
    <row r="1079" spans="1:17" hidden="1">
      <c r="A1079" s="112" t="s">
        <v>3589</v>
      </c>
      <c r="B1079" s="112" t="s">
        <v>3614</v>
      </c>
      <c r="C1079" s="112" t="s">
        <v>206</v>
      </c>
      <c r="D1079" s="112" t="s">
        <v>98</v>
      </c>
      <c r="E1079" s="112">
        <v>3361177</v>
      </c>
      <c r="F1079" s="112" t="s">
        <v>3619</v>
      </c>
      <c r="G1079" s="112" t="s">
        <v>3620</v>
      </c>
      <c r="H1079" s="112" t="s">
        <v>3621</v>
      </c>
      <c r="K1079" s="112" t="s">
        <v>102</v>
      </c>
      <c r="L1079" s="112" t="s">
        <v>102</v>
      </c>
      <c r="M1079" s="112" t="s">
        <v>3622</v>
      </c>
      <c r="N1079" s="112" t="s">
        <v>138</v>
      </c>
      <c r="O1079" s="112" t="s">
        <v>105</v>
      </c>
      <c r="P1079" s="112">
        <v>576.87</v>
      </c>
      <c r="Q1079" s="112" t="s">
        <v>118</v>
      </c>
    </row>
    <row r="1080" spans="1:17" hidden="1">
      <c r="A1080" s="112" t="s">
        <v>3589</v>
      </c>
      <c r="B1080" s="112" t="s">
        <v>3623</v>
      </c>
      <c r="C1080" s="112" t="s">
        <v>2173</v>
      </c>
      <c r="D1080" s="112" t="s">
        <v>98</v>
      </c>
      <c r="E1080" s="112">
        <v>2662526</v>
      </c>
      <c r="F1080" s="112" t="s">
        <v>2178</v>
      </c>
      <c r="G1080" s="112" t="s">
        <v>3624</v>
      </c>
      <c r="H1080" s="112" t="s">
        <v>3625</v>
      </c>
      <c r="J1080" s="112" t="s">
        <v>116</v>
      </c>
      <c r="K1080" s="112" t="s">
        <v>102</v>
      </c>
      <c r="L1080" s="112" t="s">
        <v>102</v>
      </c>
      <c r="M1080" s="112" t="s">
        <v>3626</v>
      </c>
      <c r="O1080" s="112" t="s">
        <v>657</v>
      </c>
      <c r="P1080" s="112">
        <v>48.65</v>
      </c>
      <c r="Q1080" s="112" t="s">
        <v>118</v>
      </c>
    </row>
    <row r="1081" spans="1:17" hidden="1">
      <c r="A1081" s="112" t="s">
        <v>3589</v>
      </c>
      <c r="B1081" s="112" t="s">
        <v>3623</v>
      </c>
      <c r="C1081" s="112" t="s">
        <v>2173</v>
      </c>
      <c r="D1081" s="112" t="s">
        <v>98</v>
      </c>
      <c r="E1081" s="112">
        <v>2662559</v>
      </c>
      <c r="F1081" s="112" t="s">
        <v>3627</v>
      </c>
      <c r="G1081" s="112" t="s">
        <v>3628</v>
      </c>
      <c r="H1081" s="112" t="s">
        <v>3629</v>
      </c>
      <c r="J1081" s="112" t="s">
        <v>116</v>
      </c>
      <c r="K1081" s="112" t="s">
        <v>102</v>
      </c>
      <c r="L1081" s="112" t="s">
        <v>102</v>
      </c>
      <c r="M1081" s="112" t="s">
        <v>3630</v>
      </c>
      <c r="O1081" s="112" t="s">
        <v>657</v>
      </c>
      <c r="P1081" s="112">
        <v>459.48</v>
      </c>
      <c r="Q1081" s="112" t="s">
        <v>118</v>
      </c>
    </row>
    <row r="1082" spans="1:17" hidden="1">
      <c r="A1082" s="112" t="s">
        <v>3589</v>
      </c>
      <c r="B1082" s="112" t="s">
        <v>3623</v>
      </c>
      <c r="C1082" s="112" t="s">
        <v>2173</v>
      </c>
      <c r="D1082" s="112" t="s">
        <v>98</v>
      </c>
      <c r="E1082" s="112">
        <v>2662468</v>
      </c>
      <c r="F1082" s="112" t="s">
        <v>3627</v>
      </c>
      <c r="G1082" s="112" t="s">
        <v>3631</v>
      </c>
      <c r="H1082" s="112" t="s">
        <v>3632</v>
      </c>
      <c r="J1082" s="112" t="s">
        <v>116</v>
      </c>
      <c r="K1082" s="112" t="s">
        <v>102</v>
      </c>
      <c r="L1082" s="112" t="s">
        <v>102</v>
      </c>
      <c r="M1082" s="112" t="s">
        <v>3630</v>
      </c>
      <c r="O1082" s="112" t="s">
        <v>657</v>
      </c>
      <c r="P1082" s="112">
        <v>295.14</v>
      </c>
      <c r="Q1082" s="112" t="s">
        <v>118</v>
      </c>
    </row>
    <row r="1083" spans="1:17" hidden="1">
      <c r="A1083" s="112" t="s">
        <v>3589</v>
      </c>
      <c r="B1083" s="112" t="s">
        <v>3623</v>
      </c>
      <c r="C1083" s="112" t="s">
        <v>2173</v>
      </c>
      <c r="D1083" s="112" t="s">
        <v>98</v>
      </c>
      <c r="E1083" s="112">
        <v>2662427</v>
      </c>
      <c r="F1083" s="112" t="s">
        <v>2178</v>
      </c>
      <c r="G1083" s="112" t="s">
        <v>3633</v>
      </c>
      <c r="H1083" s="112" t="s">
        <v>3634</v>
      </c>
      <c r="J1083" s="112" t="s">
        <v>116</v>
      </c>
      <c r="K1083" s="112" t="s">
        <v>102</v>
      </c>
      <c r="L1083" s="112" t="s">
        <v>102</v>
      </c>
      <c r="M1083" s="112" t="s">
        <v>3635</v>
      </c>
      <c r="O1083" s="112" t="s">
        <v>105</v>
      </c>
      <c r="P1083" s="112">
        <v>35.369999999999997</v>
      </c>
      <c r="Q1083" s="112" t="s">
        <v>118</v>
      </c>
    </row>
    <row r="1084" spans="1:17" hidden="1">
      <c r="A1084" s="112" t="s">
        <v>3636</v>
      </c>
      <c r="B1084" s="112" t="s">
        <v>3637</v>
      </c>
      <c r="C1084" s="112" t="s">
        <v>3638</v>
      </c>
      <c r="D1084" s="112" t="s">
        <v>98</v>
      </c>
      <c r="E1084" s="112">
        <v>75234</v>
      </c>
      <c r="F1084" s="112" t="s">
        <v>3639</v>
      </c>
      <c r="G1084" s="112" t="s">
        <v>3640</v>
      </c>
      <c r="H1084" s="112" t="s">
        <v>3641</v>
      </c>
      <c r="K1084" s="112" t="s">
        <v>102</v>
      </c>
      <c r="L1084" s="112" t="s">
        <v>102</v>
      </c>
      <c r="M1084" s="112" t="s">
        <v>3642</v>
      </c>
      <c r="O1084" s="112" t="s">
        <v>105</v>
      </c>
      <c r="P1084" s="112">
        <v>84.92</v>
      </c>
      <c r="Q1084" s="112" t="s">
        <v>118</v>
      </c>
    </row>
    <row r="1085" spans="1:17" hidden="1">
      <c r="A1085" s="112" t="s">
        <v>3636</v>
      </c>
      <c r="B1085" s="112" t="s">
        <v>3643</v>
      </c>
      <c r="C1085" s="112" t="s">
        <v>3638</v>
      </c>
      <c r="D1085" s="112" t="s">
        <v>98</v>
      </c>
      <c r="E1085" s="112">
        <v>9876913</v>
      </c>
      <c r="F1085" s="112" t="s">
        <v>3644</v>
      </c>
      <c r="G1085" s="112" t="s">
        <v>3645</v>
      </c>
      <c r="H1085" s="112" t="s">
        <v>3646</v>
      </c>
      <c r="K1085" s="112" t="s">
        <v>102</v>
      </c>
      <c r="L1085" s="112" t="s">
        <v>102</v>
      </c>
      <c r="M1085" s="112" t="s">
        <v>103</v>
      </c>
      <c r="O1085" s="112" t="s">
        <v>3647</v>
      </c>
      <c r="P1085" s="112">
        <v>123.87</v>
      </c>
      <c r="Q1085" s="112" t="s">
        <v>118</v>
      </c>
    </row>
    <row r="1086" spans="1:17" hidden="1">
      <c r="A1086" s="112" t="s">
        <v>3636</v>
      </c>
      <c r="B1086" s="112" t="s">
        <v>3648</v>
      </c>
      <c r="C1086" s="112" t="s">
        <v>329</v>
      </c>
      <c r="D1086" s="112" t="s">
        <v>98</v>
      </c>
      <c r="E1086" s="112">
        <v>8127306</v>
      </c>
      <c r="F1086" s="112" t="s">
        <v>330</v>
      </c>
      <c r="G1086" s="112" t="s">
        <v>3649</v>
      </c>
      <c r="H1086" s="112" t="s">
        <v>3650</v>
      </c>
      <c r="I1086" s="112" t="s">
        <v>131</v>
      </c>
      <c r="J1086" s="112" t="s">
        <v>132</v>
      </c>
      <c r="K1086" s="112" t="s">
        <v>102</v>
      </c>
      <c r="L1086" s="112" t="s">
        <v>102</v>
      </c>
      <c r="M1086" s="112" t="s">
        <v>338</v>
      </c>
      <c r="N1086" s="112" t="s">
        <v>3651</v>
      </c>
      <c r="O1086" s="112" t="s">
        <v>105</v>
      </c>
      <c r="P1086" s="112">
        <v>898.3</v>
      </c>
      <c r="Q1086" s="112" t="s">
        <v>118</v>
      </c>
    </row>
    <row r="1087" spans="1:17" hidden="1">
      <c r="A1087" s="112" t="s">
        <v>3652</v>
      </c>
      <c r="B1087" s="112" t="s">
        <v>3653</v>
      </c>
      <c r="C1087" s="112" t="s">
        <v>3654</v>
      </c>
      <c r="D1087" s="112" t="s">
        <v>98</v>
      </c>
      <c r="E1087" s="112">
        <v>62562</v>
      </c>
      <c r="F1087" s="112" t="s">
        <v>3655</v>
      </c>
      <c r="G1087" s="112" t="s">
        <v>3656</v>
      </c>
      <c r="H1087" s="112" t="s">
        <v>3657</v>
      </c>
      <c r="I1087" s="112" t="s">
        <v>131</v>
      </c>
      <c r="J1087" s="112" t="s">
        <v>285</v>
      </c>
      <c r="K1087" s="112" t="s">
        <v>102</v>
      </c>
      <c r="L1087" s="112" t="s">
        <v>102</v>
      </c>
      <c r="M1087" s="112" t="s">
        <v>205</v>
      </c>
      <c r="O1087" s="112" t="s">
        <v>657</v>
      </c>
      <c r="P1087" s="112">
        <v>1223.82</v>
      </c>
      <c r="Q1087" s="112" t="s">
        <v>118</v>
      </c>
    </row>
    <row r="1088" spans="1:17" hidden="1">
      <c r="A1088" s="112" t="s">
        <v>3652</v>
      </c>
      <c r="B1088" s="112" t="s">
        <v>500</v>
      </c>
      <c r="C1088" s="112" t="s">
        <v>3452</v>
      </c>
      <c r="D1088" s="112" t="s">
        <v>98</v>
      </c>
      <c r="E1088" s="112">
        <v>2570919</v>
      </c>
      <c r="F1088" s="112" t="s">
        <v>3453</v>
      </c>
      <c r="G1088" s="112" t="s">
        <v>3658</v>
      </c>
      <c r="H1088" s="112" t="s">
        <v>3659</v>
      </c>
      <c r="I1088" s="112" t="s">
        <v>115</v>
      </c>
      <c r="J1088" s="112" t="s">
        <v>116</v>
      </c>
      <c r="K1088" s="112" t="s">
        <v>102</v>
      </c>
      <c r="L1088" s="112" t="s">
        <v>102</v>
      </c>
      <c r="M1088" s="112" t="s">
        <v>3660</v>
      </c>
      <c r="O1088" s="112" t="s">
        <v>105</v>
      </c>
      <c r="P1088" s="112">
        <v>50.4</v>
      </c>
      <c r="Q1088" s="112" t="s">
        <v>118</v>
      </c>
    </row>
    <row r="1089" spans="1:17" hidden="1">
      <c r="A1089" s="112" t="s">
        <v>3661</v>
      </c>
      <c r="B1089" s="112" t="s">
        <v>3662</v>
      </c>
      <c r="C1089" s="112" t="s">
        <v>3663</v>
      </c>
      <c r="D1089" s="112" t="s">
        <v>98</v>
      </c>
      <c r="E1089" s="112">
        <v>1069459</v>
      </c>
      <c r="F1089" s="112" t="s">
        <v>3664</v>
      </c>
      <c r="G1089" s="112" t="s">
        <v>3665</v>
      </c>
      <c r="H1089" s="112" t="s">
        <v>3666</v>
      </c>
      <c r="K1089" s="112" t="s">
        <v>102</v>
      </c>
      <c r="L1089" s="112" t="s">
        <v>102</v>
      </c>
      <c r="M1089" s="112" t="s">
        <v>1561</v>
      </c>
      <c r="O1089" s="112" t="s">
        <v>105</v>
      </c>
      <c r="P1089" s="112">
        <v>515.25</v>
      </c>
      <c r="Q1089" s="112" t="s">
        <v>118</v>
      </c>
    </row>
    <row r="1090" spans="1:17" hidden="1">
      <c r="A1090" s="112" t="s">
        <v>3661</v>
      </c>
      <c r="B1090" s="112" t="s">
        <v>3667</v>
      </c>
      <c r="C1090" s="112" t="s">
        <v>3165</v>
      </c>
      <c r="D1090" s="112" t="s">
        <v>98</v>
      </c>
      <c r="E1090" s="112">
        <v>478398</v>
      </c>
      <c r="F1090" s="112" t="s">
        <v>3668</v>
      </c>
      <c r="G1090" s="112" t="s">
        <v>3669</v>
      </c>
      <c r="H1090" s="112" t="s">
        <v>3670</v>
      </c>
      <c r="I1090" s="112" t="s">
        <v>186</v>
      </c>
      <c r="J1090" s="112" t="s">
        <v>186</v>
      </c>
      <c r="K1090" s="112" t="s">
        <v>102</v>
      </c>
      <c r="L1090" s="112" t="s">
        <v>102</v>
      </c>
      <c r="M1090" s="112" t="s">
        <v>3671</v>
      </c>
      <c r="O1090" s="112" t="s">
        <v>105</v>
      </c>
      <c r="P1090" s="112">
        <v>146.84</v>
      </c>
      <c r="Q1090" s="112" t="s">
        <v>118</v>
      </c>
    </row>
    <row r="1091" spans="1:17" hidden="1">
      <c r="A1091" s="112" t="s">
        <v>3661</v>
      </c>
      <c r="B1091" s="112" t="s">
        <v>3667</v>
      </c>
      <c r="C1091" s="112" t="s">
        <v>3165</v>
      </c>
      <c r="D1091" s="112" t="s">
        <v>98</v>
      </c>
      <c r="E1091" s="112">
        <v>2439784</v>
      </c>
      <c r="F1091" s="112" t="s">
        <v>3668</v>
      </c>
      <c r="G1091" s="112" t="s">
        <v>3672</v>
      </c>
      <c r="H1091" s="112" t="s">
        <v>3670</v>
      </c>
      <c r="I1091" s="112" t="s">
        <v>186</v>
      </c>
      <c r="J1091" s="112" t="s">
        <v>186</v>
      </c>
      <c r="K1091" s="112" t="s">
        <v>102</v>
      </c>
      <c r="L1091" s="112" t="s">
        <v>102</v>
      </c>
      <c r="M1091" s="112" t="s">
        <v>3673</v>
      </c>
      <c r="O1091" s="112" t="s">
        <v>105</v>
      </c>
      <c r="P1091" s="112">
        <v>1486.38</v>
      </c>
      <c r="Q1091" s="112" t="s">
        <v>118</v>
      </c>
    </row>
    <row r="1092" spans="1:17" hidden="1">
      <c r="A1092" s="112" t="s">
        <v>3661</v>
      </c>
      <c r="B1092" s="112" t="s">
        <v>3667</v>
      </c>
      <c r="C1092" s="112" t="s">
        <v>3165</v>
      </c>
      <c r="D1092" s="112" t="s">
        <v>98</v>
      </c>
      <c r="E1092" s="112">
        <v>2440220</v>
      </c>
      <c r="F1092" s="112" t="s">
        <v>3668</v>
      </c>
      <c r="G1092" s="112" t="s">
        <v>3674</v>
      </c>
      <c r="H1092" s="112" t="s">
        <v>3675</v>
      </c>
      <c r="I1092" s="112" t="s">
        <v>186</v>
      </c>
      <c r="J1092" s="112" t="s">
        <v>186</v>
      </c>
      <c r="K1092" s="112" t="s">
        <v>102</v>
      </c>
      <c r="L1092" s="112" t="s">
        <v>102</v>
      </c>
      <c r="M1092" s="112" t="s">
        <v>3673</v>
      </c>
      <c r="O1092" s="112" t="s">
        <v>105</v>
      </c>
      <c r="P1092" s="112">
        <v>70.78</v>
      </c>
      <c r="Q1092" s="112" t="s">
        <v>118</v>
      </c>
    </row>
    <row r="1093" spans="1:17" hidden="1">
      <c r="A1093" s="112" t="s">
        <v>3661</v>
      </c>
      <c r="B1093" s="112" t="s">
        <v>3676</v>
      </c>
      <c r="C1093" s="112" t="s">
        <v>3677</v>
      </c>
      <c r="D1093" s="112" t="s">
        <v>98</v>
      </c>
      <c r="E1093" s="112">
        <v>8495624</v>
      </c>
      <c r="F1093" s="112" t="s">
        <v>3678</v>
      </c>
      <c r="G1093" s="112" t="s">
        <v>3679</v>
      </c>
      <c r="H1093" s="112" t="s">
        <v>3680</v>
      </c>
      <c r="K1093" s="112" t="s">
        <v>102</v>
      </c>
      <c r="L1093" s="112" t="s">
        <v>102</v>
      </c>
      <c r="M1093" s="112" t="s">
        <v>244</v>
      </c>
      <c r="O1093" s="112" t="s">
        <v>105</v>
      </c>
      <c r="P1093" s="112">
        <v>24.6</v>
      </c>
      <c r="Q1093" s="112" t="s">
        <v>118</v>
      </c>
    </row>
    <row r="1094" spans="1:17" hidden="1">
      <c r="A1094" s="112" t="s">
        <v>3661</v>
      </c>
      <c r="B1094" s="112" t="s">
        <v>3681</v>
      </c>
      <c r="C1094" s="112" t="s">
        <v>206</v>
      </c>
      <c r="D1094" s="112" t="s">
        <v>98</v>
      </c>
      <c r="E1094" s="112">
        <v>6166278</v>
      </c>
      <c r="F1094" s="112" t="s">
        <v>3678</v>
      </c>
      <c r="G1094" s="112" t="s">
        <v>3682</v>
      </c>
      <c r="H1094" s="112" t="s">
        <v>3683</v>
      </c>
      <c r="K1094" s="112" t="s">
        <v>102</v>
      </c>
      <c r="L1094" s="112" t="s">
        <v>102</v>
      </c>
      <c r="M1094" s="112" t="s">
        <v>3684</v>
      </c>
      <c r="O1094" s="112" t="s">
        <v>105</v>
      </c>
      <c r="P1094" s="112">
        <v>667.59</v>
      </c>
      <c r="Q1094" s="112" t="s">
        <v>118</v>
      </c>
    </row>
    <row r="1095" spans="1:17" hidden="1">
      <c r="A1095" s="112" t="s">
        <v>3661</v>
      </c>
      <c r="B1095" s="112" t="s">
        <v>3685</v>
      </c>
      <c r="C1095" s="112" t="s">
        <v>3686</v>
      </c>
      <c r="D1095" s="112" t="s">
        <v>98</v>
      </c>
      <c r="E1095" s="112">
        <v>4952511</v>
      </c>
      <c r="F1095" s="112" t="s">
        <v>3687</v>
      </c>
      <c r="G1095" s="112" t="s">
        <v>3688</v>
      </c>
      <c r="H1095" s="112" t="s">
        <v>3689</v>
      </c>
      <c r="K1095" s="112" t="s">
        <v>102</v>
      </c>
      <c r="L1095" s="112" t="s">
        <v>102</v>
      </c>
      <c r="M1095" s="112" t="s">
        <v>3690</v>
      </c>
      <c r="N1095" s="112" t="s">
        <v>138</v>
      </c>
      <c r="O1095" s="112" t="s">
        <v>105</v>
      </c>
      <c r="P1095" s="112">
        <v>33.78</v>
      </c>
      <c r="Q1095" s="112" t="s">
        <v>118</v>
      </c>
    </row>
    <row r="1096" spans="1:17" hidden="1">
      <c r="A1096" s="112" t="s">
        <v>3661</v>
      </c>
      <c r="B1096" s="112" t="s">
        <v>3685</v>
      </c>
      <c r="C1096" s="112" t="s">
        <v>3686</v>
      </c>
      <c r="D1096" s="112" t="s">
        <v>98</v>
      </c>
      <c r="E1096" s="112">
        <v>774133</v>
      </c>
      <c r="F1096" s="112" t="s">
        <v>3687</v>
      </c>
      <c r="G1096" s="112" t="s">
        <v>3691</v>
      </c>
      <c r="H1096" s="112" t="s">
        <v>3692</v>
      </c>
      <c r="K1096" s="112" t="s">
        <v>102</v>
      </c>
      <c r="L1096" s="112" t="s">
        <v>102</v>
      </c>
      <c r="M1096" s="112" t="s">
        <v>3693</v>
      </c>
      <c r="O1096" s="112" t="s">
        <v>105</v>
      </c>
      <c r="P1096" s="112">
        <v>2819.04</v>
      </c>
      <c r="Q1096" s="112" t="s">
        <v>118</v>
      </c>
    </row>
    <row r="1097" spans="1:17" hidden="1">
      <c r="A1097" s="112" t="s">
        <v>3661</v>
      </c>
      <c r="B1097" s="112" t="s">
        <v>3685</v>
      </c>
      <c r="C1097" s="112" t="s">
        <v>3686</v>
      </c>
      <c r="D1097" s="112" t="s">
        <v>98</v>
      </c>
      <c r="E1097" s="112">
        <v>5716602</v>
      </c>
      <c r="F1097" s="112" t="s">
        <v>3687</v>
      </c>
      <c r="G1097" s="112" t="s">
        <v>3694</v>
      </c>
      <c r="H1097" s="112" t="s">
        <v>3695</v>
      </c>
      <c r="K1097" s="112" t="s">
        <v>102</v>
      </c>
      <c r="L1097" s="112" t="s">
        <v>102</v>
      </c>
      <c r="M1097" s="112" t="s">
        <v>2587</v>
      </c>
      <c r="O1097" s="112" t="s">
        <v>105</v>
      </c>
      <c r="P1097" s="112">
        <v>403.26</v>
      </c>
      <c r="Q1097" s="112" t="s">
        <v>118</v>
      </c>
    </row>
    <row r="1098" spans="1:17" hidden="1">
      <c r="A1098" s="112" t="s">
        <v>3661</v>
      </c>
      <c r="B1098" s="112" t="s">
        <v>3685</v>
      </c>
      <c r="C1098" s="112" t="s">
        <v>3686</v>
      </c>
      <c r="D1098" s="112" t="s">
        <v>98</v>
      </c>
      <c r="E1098" s="112">
        <v>8156739</v>
      </c>
      <c r="F1098" s="112" t="s">
        <v>3687</v>
      </c>
      <c r="G1098" s="112" t="s">
        <v>3696</v>
      </c>
      <c r="H1098" s="112" t="s">
        <v>3697</v>
      </c>
      <c r="K1098" s="112" t="s">
        <v>102</v>
      </c>
      <c r="L1098" s="112" t="s">
        <v>102</v>
      </c>
      <c r="M1098" s="112" t="s">
        <v>1640</v>
      </c>
      <c r="O1098" s="112" t="s">
        <v>105</v>
      </c>
      <c r="P1098" s="112">
        <v>226.23</v>
      </c>
      <c r="Q1098" s="112" t="s">
        <v>118</v>
      </c>
    </row>
    <row r="1099" spans="1:17" hidden="1">
      <c r="A1099" s="112" t="s">
        <v>3661</v>
      </c>
      <c r="B1099" s="112" t="s">
        <v>3685</v>
      </c>
      <c r="C1099" s="112" t="s">
        <v>3686</v>
      </c>
      <c r="D1099" s="112" t="s">
        <v>98</v>
      </c>
      <c r="E1099" s="112">
        <v>8156762</v>
      </c>
      <c r="F1099" s="112" t="s">
        <v>3687</v>
      </c>
      <c r="G1099" s="112" t="s">
        <v>3698</v>
      </c>
      <c r="H1099" s="112" t="s">
        <v>3699</v>
      </c>
      <c r="K1099" s="112" t="s">
        <v>102</v>
      </c>
      <c r="L1099" s="112" t="s">
        <v>102</v>
      </c>
      <c r="M1099" s="112" t="s">
        <v>1640</v>
      </c>
      <c r="O1099" s="112" t="s">
        <v>105</v>
      </c>
      <c r="P1099" s="112">
        <v>83.73</v>
      </c>
      <c r="Q1099" s="112" t="s">
        <v>118</v>
      </c>
    </row>
    <row r="1100" spans="1:17" hidden="1">
      <c r="A1100" s="112" t="s">
        <v>3661</v>
      </c>
      <c r="B1100" s="112" t="s">
        <v>3685</v>
      </c>
      <c r="C1100" s="112" t="s">
        <v>3686</v>
      </c>
      <c r="D1100" s="112" t="s">
        <v>98</v>
      </c>
      <c r="E1100" s="112">
        <v>8156754</v>
      </c>
      <c r="F1100" s="112" t="s">
        <v>3687</v>
      </c>
      <c r="G1100" s="112" t="s">
        <v>3700</v>
      </c>
      <c r="H1100" s="112" t="s">
        <v>3701</v>
      </c>
      <c r="K1100" s="112" t="s">
        <v>102</v>
      </c>
      <c r="L1100" s="112" t="s">
        <v>102</v>
      </c>
      <c r="M1100" s="112" t="s">
        <v>1640</v>
      </c>
      <c r="O1100" s="112" t="s">
        <v>105</v>
      </c>
      <c r="P1100" s="112">
        <v>289.64</v>
      </c>
      <c r="Q1100" s="112" t="s">
        <v>118</v>
      </c>
    </row>
    <row r="1101" spans="1:17" hidden="1">
      <c r="A1101" s="112" t="s">
        <v>3661</v>
      </c>
      <c r="B1101" s="112" t="s">
        <v>3685</v>
      </c>
      <c r="C1101" s="112" t="s">
        <v>3686</v>
      </c>
      <c r="D1101" s="112" t="s">
        <v>98</v>
      </c>
      <c r="E1101" s="112">
        <v>1892934</v>
      </c>
      <c r="F1101" s="112" t="s">
        <v>3687</v>
      </c>
      <c r="G1101" s="112" t="s">
        <v>3702</v>
      </c>
      <c r="H1101" s="112" t="s">
        <v>3703</v>
      </c>
      <c r="K1101" s="112" t="s">
        <v>102</v>
      </c>
      <c r="L1101" s="112" t="s">
        <v>102</v>
      </c>
      <c r="M1101" s="112" t="s">
        <v>3704</v>
      </c>
      <c r="N1101" s="112" t="s">
        <v>138</v>
      </c>
      <c r="O1101" s="112" t="s">
        <v>105</v>
      </c>
      <c r="P1101" s="112">
        <v>732.99</v>
      </c>
      <c r="Q1101" s="112" t="s">
        <v>118</v>
      </c>
    </row>
    <row r="1102" spans="1:17" hidden="1">
      <c r="A1102" s="112" t="s">
        <v>3661</v>
      </c>
      <c r="B1102" s="112" t="s">
        <v>3685</v>
      </c>
      <c r="C1102" s="112" t="s">
        <v>3686</v>
      </c>
      <c r="D1102" s="112" t="s">
        <v>98</v>
      </c>
      <c r="E1102" s="112">
        <v>2424711</v>
      </c>
      <c r="F1102" s="112" t="s">
        <v>3687</v>
      </c>
      <c r="G1102" s="112" t="s">
        <v>3705</v>
      </c>
      <c r="H1102" s="112" t="s">
        <v>3706</v>
      </c>
      <c r="K1102" s="112" t="s">
        <v>102</v>
      </c>
      <c r="L1102" s="112" t="s">
        <v>102</v>
      </c>
      <c r="M1102" s="112" t="s">
        <v>3707</v>
      </c>
      <c r="N1102" s="112" t="s">
        <v>138</v>
      </c>
      <c r="O1102" s="112" t="s">
        <v>105</v>
      </c>
      <c r="P1102" s="112">
        <v>32.57</v>
      </c>
      <c r="Q1102" s="112" t="s">
        <v>118</v>
      </c>
    </row>
    <row r="1103" spans="1:17" hidden="1">
      <c r="A1103" s="112" t="s">
        <v>3661</v>
      </c>
      <c r="B1103" s="112" t="s">
        <v>3685</v>
      </c>
      <c r="C1103" s="112" t="s">
        <v>3686</v>
      </c>
      <c r="D1103" s="112" t="s">
        <v>98</v>
      </c>
      <c r="E1103" s="112">
        <v>6143218</v>
      </c>
      <c r="F1103" s="112" t="s">
        <v>3687</v>
      </c>
      <c r="G1103" s="112" t="s">
        <v>3708</v>
      </c>
      <c r="H1103" s="112" t="s">
        <v>3709</v>
      </c>
      <c r="K1103" s="112" t="s">
        <v>102</v>
      </c>
      <c r="L1103" s="112" t="s">
        <v>102</v>
      </c>
      <c r="M1103" s="112" t="s">
        <v>3710</v>
      </c>
      <c r="N1103" s="112" t="s">
        <v>138</v>
      </c>
      <c r="O1103" s="112" t="s">
        <v>105</v>
      </c>
      <c r="P1103" s="112">
        <v>181.14</v>
      </c>
      <c r="Q1103" s="112" t="s">
        <v>118</v>
      </c>
    </row>
    <row r="1104" spans="1:17" hidden="1">
      <c r="A1104" s="112" t="s">
        <v>3661</v>
      </c>
      <c r="B1104" s="112" t="s">
        <v>3685</v>
      </c>
      <c r="C1104" s="112" t="s">
        <v>3686</v>
      </c>
      <c r="D1104" s="112" t="s">
        <v>98</v>
      </c>
      <c r="E1104" s="112">
        <v>1352869</v>
      </c>
      <c r="F1104" s="112" t="s">
        <v>3687</v>
      </c>
      <c r="G1104" s="112" t="s">
        <v>3711</v>
      </c>
      <c r="H1104" s="112" t="s">
        <v>3712</v>
      </c>
      <c r="K1104" s="112" t="s">
        <v>102</v>
      </c>
      <c r="L1104" s="112" t="s">
        <v>102</v>
      </c>
      <c r="M1104" s="112" t="s">
        <v>3704</v>
      </c>
      <c r="O1104" s="112" t="s">
        <v>105</v>
      </c>
      <c r="P1104" s="112">
        <v>57.32</v>
      </c>
      <c r="Q1104" s="112" t="s">
        <v>118</v>
      </c>
    </row>
    <row r="1105" spans="1:17" hidden="1">
      <c r="A1105" s="112" t="s">
        <v>3661</v>
      </c>
      <c r="B1105" s="112" t="s">
        <v>3685</v>
      </c>
      <c r="C1105" s="112" t="s">
        <v>3686</v>
      </c>
      <c r="D1105" s="112" t="s">
        <v>98</v>
      </c>
      <c r="E1105" s="112">
        <v>3185891</v>
      </c>
      <c r="F1105" s="112" t="s">
        <v>3687</v>
      </c>
      <c r="G1105" s="112" t="s">
        <v>3713</v>
      </c>
      <c r="H1105" s="112" t="s">
        <v>3714</v>
      </c>
      <c r="K1105" s="112" t="s">
        <v>102</v>
      </c>
      <c r="L1105" s="112" t="s">
        <v>102</v>
      </c>
      <c r="M1105" s="112" t="s">
        <v>1640</v>
      </c>
      <c r="N1105" s="112" t="s">
        <v>138</v>
      </c>
      <c r="O1105" s="112" t="s">
        <v>105</v>
      </c>
      <c r="P1105" s="112">
        <v>27.19</v>
      </c>
      <c r="Q1105" s="112" t="s">
        <v>118</v>
      </c>
    </row>
    <row r="1106" spans="1:17" hidden="1">
      <c r="A1106" s="112" t="s">
        <v>3661</v>
      </c>
      <c r="B1106" s="112" t="s">
        <v>3685</v>
      </c>
      <c r="C1106" s="112" t="s">
        <v>3686</v>
      </c>
      <c r="D1106" s="112" t="s">
        <v>98</v>
      </c>
      <c r="E1106" s="112">
        <v>2386134</v>
      </c>
      <c r="F1106" s="112" t="s">
        <v>3678</v>
      </c>
      <c r="G1106" s="112" t="s">
        <v>3715</v>
      </c>
      <c r="H1106" s="112" t="s">
        <v>3716</v>
      </c>
      <c r="K1106" s="112" t="s">
        <v>102</v>
      </c>
      <c r="L1106" s="112" t="s">
        <v>102</v>
      </c>
      <c r="M1106" s="112" t="s">
        <v>3704</v>
      </c>
      <c r="O1106" s="112" t="s">
        <v>105</v>
      </c>
      <c r="P1106" s="112">
        <v>961.33</v>
      </c>
      <c r="Q1106" s="112" t="s">
        <v>118</v>
      </c>
    </row>
    <row r="1107" spans="1:17" hidden="1">
      <c r="A1107" s="112" t="s">
        <v>3661</v>
      </c>
      <c r="B1107" s="112" t="s">
        <v>3685</v>
      </c>
      <c r="C1107" s="112" t="s">
        <v>3686</v>
      </c>
      <c r="D1107" s="112" t="s">
        <v>98</v>
      </c>
      <c r="E1107" s="112">
        <v>8072654</v>
      </c>
      <c r="F1107" s="112" t="s">
        <v>1478</v>
      </c>
      <c r="G1107" s="112" t="s">
        <v>3717</v>
      </c>
      <c r="H1107" s="112" t="s">
        <v>3718</v>
      </c>
      <c r="K1107" s="112" t="s">
        <v>102</v>
      </c>
      <c r="L1107" s="112" t="s">
        <v>102</v>
      </c>
      <c r="M1107" s="112" t="s">
        <v>1640</v>
      </c>
      <c r="O1107" s="112" t="s">
        <v>105</v>
      </c>
      <c r="P1107" s="112">
        <v>281.02</v>
      </c>
      <c r="Q1107" s="112" t="s">
        <v>118</v>
      </c>
    </row>
    <row r="1108" spans="1:17" hidden="1">
      <c r="A1108" s="112" t="s">
        <v>3661</v>
      </c>
      <c r="B1108" s="112" t="s">
        <v>3719</v>
      </c>
      <c r="C1108" s="112" t="s">
        <v>3686</v>
      </c>
      <c r="D1108" s="112" t="s">
        <v>98</v>
      </c>
      <c r="E1108" s="112">
        <v>9550658</v>
      </c>
      <c r="F1108" s="112" t="s">
        <v>3720</v>
      </c>
      <c r="G1108" s="112" t="s">
        <v>3721</v>
      </c>
      <c r="H1108" s="112" t="s">
        <v>3722</v>
      </c>
      <c r="K1108" s="112" t="s">
        <v>102</v>
      </c>
      <c r="L1108" s="112" t="s">
        <v>102</v>
      </c>
      <c r="M1108" s="112" t="s">
        <v>3723</v>
      </c>
      <c r="O1108" s="112" t="s">
        <v>105</v>
      </c>
      <c r="P1108" s="112">
        <v>26.98</v>
      </c>
      <c r="Q1108" s="112" t="s">
        <v>118</v>
      </c>
    </row>
    <row r="1109" spans="1:17" hidden="1">
      <c r="A1109" s="112" t="s">
        <v>3661</v>
      </c>
      <c r="B1109" s="112" t="s">
        <v>3662</v>
      </c>
      <c r="C1109" s="112" t="s">
        <v>483</v>
      </c>
      <c r="D1109" s="112" t="s">
        <v>98</v>
      </c>
      <c r="E1109" s="112">
        <v>4697773</v>
      </c>
      <c r="F1109" s="112" t="s">
        <v>3505</v>
      </c>
      <c r="G1109" s="112" t="s">
        <v>3724</v>
      </c>
      <c r="H1109" s="112" t="s">
        <v>3725</v>
      </c>
      <c r="K1109" s="112" t="s">
        <v>102</v>
      </c>
      <c r="L1109" s="112" t="s">
        <v>102</v>
      </c>
      <c r="M1109" s="112" t="s">
        <v>3726</v>
      </c>
      <c r="N1109" s="112" t="s">
        <v>138</v>
      </c>
      <c r="O1109" s="112" t="s">
        <v>105</v>
      </c>
      <c r="P1109" s="112">
        <v>83.34</v>
      </c>
      <c r="Q1109" s="112" t="s">
        <v>118</v>
      </c>
    </row>
    <row r="1110" spans="1:17" hidden="1">
      <c r="A1110" s="112" t="s">
        <v>3661</v>
      </c>
      <c r="B1110" s="112" t="s">
        <v>3719</v>
      </c>
      <c r="C1110" s="112" t="s">
        <v>3727</v>
      </c>
      <c r="D1110" s="112" t="s">
        <v>98</v>
      </c>
      <c r="E1110" s="112">
        <v>4442238</v>
      </c>
      <c r="F1110" s="112" t="s">
        <v>3728</v>
      </c>
      <c r="G1110" s="112" t="s">
        <v>3729</v>
      </c>
      <c r="H1110" s="112" t="s">
        <v>3730</v>
      </c>
      <c r="K1110" s="112" t="s">
        <v>102</v>
      </c>
      <c r="L1110" s="112" t="s">
        <v>102</v>
      </c>
      <c r="M1110" s="112" t="s">
        <v>708</v>
      </c>
      <c r="N1110" s="112" t="s">
        <v>138</v>
      </c>
      <c r="O1110" s="112" t="s">
        <v>105</v>
      </c>
      <c r="P1110" s="112">
        <v>64.16</v>
      </c>
      <c r="Q1110" s="112" t="s">
        <v>118</v>
      </c>
    </row>
    <row r="1111" spans="1:17" hidden="1">
      <c r="A1111" s="112" t="s">
        <v>3661</v>
      </c>
      <c r="B1111" s="112" t="s">
        <v>3719</v>
      </c>
      <c r="C1111" s="112" t="s">
        <v>3727</v>
      </c>
      <c r="D1111" s="112" t="s">
        <v>98</v>
      </c>
      <c r="E1111" s="112">
        <v>5194092</v>
      </c>
      <c r="F1111" s="112" t="s">
        <v>3731</v>
      </c>
      <c r="G1111" s="112" t="s">
        <v>3732</v>
      </c>
      <c r="H1111" s="112" t="s">
        <v>3733</v>
      </c>
      <c r="K1111" s="112" t="s">
        <v>102</v>
      </c>
      <c r="L1111" s="112" t="s">
        <v>102</v>
      </c>
      <c r="M1111" s="112" t="s">
        <v>3734</v>
      </c>
      <c r="N1111" s="112" t="s">
        <v>138</v>
      </c>
      <c r="O1111" s="112" t="s">
        <v>105</v>
      </c>
      <c r="P1111" s="112">
        <v>117.11</v>
      </c>
      <c r="Q1111" s="112" t="s">
        <v>118</v>
      </c>
    </row>
    <row r="1112" spans="1:17" hidden="1">
      <c r="A1112" s="112" t="s">
        <v>3735</v>
      </c>
      <c r="B1112" s="112" t="s">
        <v>3736</v>
      </c>
      <c r="C1112" s="112" t="s">
        <v>364</v>
      </c>
      <c r="D1112" s="112" t="s">
        <v>98</v>
      </c>
      <c r="E1112" s="112">
        <v>116103</v>
      </c>
      <c r="F1112" s="112" t="s">
        <v>3737</v>
      </c>
      <c r="G1112" s="112" t="s">
        <v>3738</v>
      </c>
      <c r="H1112" s="112" t="s">
        <v>3739</v>
      </c>
      <c r="K1112" s="112" t="s">
        <v>102</v>
      </c>
      <c r="L1112" s="112" t="s">
        <v>102</v>
      </c>
      <c r="M1112" s="112" t="s">
        <v>3740</v>
      </c>
      <c r="O1112" s="112" t="s">
        <v>105</v>
      </c>
      <c r="P1112" s="112">
        <v>319.39999999999998</v>
      </c>
      <c r="Q1112" s="112" t="s">
        <v>118</v>
      </c>
    </row>
    <row r="1113" spans="1:17" hidden="1">
      <c r="A1113" s="112" t="s">
        <v>3735</v>
      </c>
      <c r="B1113" s="112" t="s">
        <v>3736</v>
      </c>
      <c r="C1113" s="112" t="s">
        <v>364</v>
      </c>
      <c r="D1113" s="112" t="s">
        <v>98</v>
      </c>
      <c r="E1113" s="112">
        <v>192054</v>
      </c>
      <c r="F1113" s="112" t="s">
        <v>3737</v>
      </c>
      <c r="G1113" s="112" t="s">
        <v>3738</v>
      </c>
      <c r="H1113" s="112" t="s">
        <v>3741</v>
      </c>
      <c r="K1113" s="112" t="s">
        <v>102</v>
      </c>
      <c r="L1113" s="112" t="s">
        <v>102</v>
      </c>
      <c r="M1113" s="112" t="s">
        <v>3740</v>
      </c>
      <c r="O1113" s="112" t="s">
        <v>105</v>
      </c>
      <c r="P1113" s="112">
        <v>669</v>
      </c>
      <c r="Q1113" s="112" t="s">
        <v>118</v>
      </c>
    </row>
    <row r="1114" spans="1:17" hidden="1">
      <c r="A1114" s="112" t="s">
        <v>3735</v>
      </c>
      <c r="B1114" s="112" t="s">
        <v>3736</v>
      </c>
      <c r="C1114" s="112" t="s">
        <v>364</v>
      </c>
      <c r="D1114" s="112" t="s">
        <v>98</v>
      </c>
      <c r="E1114" s="112">
        <v>5877442</v>
      </c>
      <c r="F1114" s="112" t="s">
        <v>3737</v>
      </c>
      <c r="G1114" s="112" t="s">
        <v>3738</v>
      </c>
      <c r="H1114" s="112" t="s">
        <v>3742</v>
      </c>
      <c r="K1114" s="112" t="s">
        <v>102</v>
      </c>
      <c r="L1114" s="112" t="s">
        <v>102</v>
      </c>
      <c r="M1114" s="112" t="s">
        <v>3740</v>
      </c>
      <c r="O1114" s="112" t="s">
        <v>105</v>
      </c>
      <c r="P1114" s="112">
        <v>1281.51</v>
      </c>
      <c r="Q1114" s="112" t="s">
        <v>118</v>
      </c>
    </row>
    <row r="1115" spans="1:17" hidden="1">
      <c r="A1115" s="112" t="s">
        <v>3735</v>
      </c>
      <c r="B1115" s="112" t="s">
        <v>3736</v>
      </c>
      <c r="C1115" s="112" t="s">
        <v>364</v>
      </c>
      <c r="D1115" s="112" t="s">
        <v>98</v>
      </c>
      <c r="E1115" s="112">
        <v>4774032</v>
      </c>
      <c r="F1115" s="112" t="s">
        <v>1553</v>
      </c>
      <c r="G1115" s="112" t="s">
        <v>3743</v>
      </c>
      <c r="H1115" s="112" t="s">
        <v>3744</v>
      </c>
      <c r="K1115" s="112" t="s">
        <v>102</v>
      </c>
      <c r="L1115" s="112" t="s">
        <v>102</v>
      </c>
      <c r="M1115" s="112" t="s">
        <v>3740</v>
      </c>
      <c r="O1115" s="112" t="s">
        <v>105</v>
      </c>
      <c r="P1115" s="112">
        <v>14.84</v>
      </c>
      <c r="Q1115" s="112" t="s">
        <v>118</v>
      </c>
    </row>
    <row r="1116" spans="1:17" hidden="1">
      <c r="A1116" s="112" t="s">
        <v>3745</v>
      </c>
      <c r="B1116" s="112" t="s">
        <v>3746</v>
      </c>
      <c r="C1116" s="112" t="s">
        <v>3747</v>
      </c>
      <c r="D1116" s="112" t="s">
        <v>98</v>
      </c>
      <c r="E1116" s="112">
        <v>1484567</v>
      </c>
      <c r="F1116" s="112" t="s">
        <v>139</v>
      </c>
      <c r="G1116" s="112" t="s">
        <v>3748</v>
      </c>
      <c r="H1116" s="112" t="s">
        <v>3749</v>
      </c>
      <c r="K1116" s="112" t="s">
        <v>102</v>
      </c>
      <c r="L1116" s="112" t="s">
        <v>102</v>
      </c>
      <c r="M1116" s="112" t="s">
        <v>3750</v>
      </c>
      <c r="O1116" s="112" t="s">
        <v>105</v>
      </c>
      <c r="P1116" s="112">
        <v>8189.22</v>
      </c>
      <c r="Q1116" s="112" t="s">
        <v>118</v>
      </c>
    </row>
    <row r="1117" spans="1:17" hidden="1">
      <c r="A1117" s="112" t="s">
        <v>3745</v>
      </c>
      <c r="B1117" s="112" t="s">
        <v>3746</v>
      </c>
      <c r="C1117" s="112" t="s">
        <v>3747</v>
      </c>
      <c r="D1117" s="112" t="s">
        <v>98</v>
      </c>
      <c r="E1117" s="112">
        <v>6703284</v>
      </c>
      <c r="F1117" s="112" t="s">
        <v>139</v>
      </c>
      <c r="G1117" s="112" t="s">
        <v>3751</v>
      </c>
      <c r="K1117" s="112" t="s">
        <v>102</v>
      </c>
      <c r="L1117" s="112" t="s">
        <v>102</v>
      </c>
      <c r="M1117" s="112" t="s">
        <v>3750</v>
      </c>
      <c r="O1117" s="112" t="s">
        <v>105</v>
      </c>
      <c r="P1117" s="112">
        <v>93.96</v>
      </c>
      <c r="Q1117" s="112" t="s">
        <v>118</v>
      </c>
    </row>
    <row r="1118" spans="1:17" hidden="1">
      <c r="A1118" s="112" t="s">
        <v>3745</v>
      </c>
      <c r="B1118" s="112" t="s">
        <v>3752</v>
      </c>
      <c r="C1118" s="112" t="s">
        <v>3753</v>
      </c>
      <c r="D1118" s="112" t="s">
        <v>98</v>
      </c>
      <c r="E1118" s="112">
        <v>4217661</v>
      </c>
      <c r="F1118" s="112" t="s">
        <v>3754</v>
      </c>
      <c r="G1118" s="112" t="s">
        <v>3755</v>
      </c>
      <c r="H1118" s="112" t="s">
        <v>3756</v>
      </c>
      <c r="K1118" s="112" t="s">
        <v>102</v>
      </c>
      <c r="L1118" s="112" t="s">
        <v>102</v>
      </c>
      <c r="M1118" s="112" t="s">
        <v>3757</v>
      </c>
      <c r="N1118" s="112" t="s">
        <v>138</v>
      </c>
      <c r="O1118" s="112" t="s">
        <v>939</v>
      </c>
      <c r="P1118" s="112">
        <v>71.819999999999993</v>
      </c>
      <c r="Q1118" s="112" t="s">
        <v>118</v>
      </c>
    </row>
    <row r="1119" spans="1:17" hidden="1">
      <c r="A1119" s="112" t="s">
        <v>3745</v>
      </c>
      <c r="B1119" s="112" t="s">
        <v>3746</v>
      </c>
      <c r="C1119" s="112" t="s">
        <v>3654</v>
      </c>
      <c r="D1119" s="112" t="s">
        <v>98</v>
      </c>
      <c r="E1119" s="112">
        <v>333179</v>
      </c>
      <c r="F1119" s="112" t="s">
        <v>3758</v>
      </c>
      <c r="G1119" s="112" t="s">
        <v>3759</v>
      </c>
      <c r="H1119" s="112" t="s">
        <v>3760</v>
      </c>
      <c r="I1119" s="112" t="s">
        <v>115</v>
      </c>
      <c r="J1119" s="112" t="s">
        <v>285</v>
      </c>
      <c r="K1119" s="112" t="s">
        <v>102</v>
      </c>
      <c r="L1119" s="112" t="s">
        <v>102</v>
      </c>
      <c r="M1119" s="112" t="s">
        <v>3761</v>
      </c>
      <c r="N1119" s="112" t="s">
        <v>3762</v>
      </c>
      <c r="O1119" s="112" t="s">
        <v>105</v>
      </c>
      <c r="P1119" s="112">
        <v>4689.88</v>
      </c>
      <c r="Q1119" s="112" t="s">
        <v>118</v>
      </c>
    </row>
    <row r="1120" spans="1:17" hidden="1">
      <c r="A1120" s="112" t="s">
        <v>3745</v>
      </c>
      <c r="B1120" s="112" t="s">
        <v>3746</v>
      </c>
      <c r="C1120" s="112" t="s">
        <v>3654</v>
      </c>
      <c r="D1120" s="112" t="s">
        <v>98</v>
      </c>
      <c r="E1120" s="112">
        <v>332890</v>
      </c>
      <c r="F1120" s="112" t="s">
        <v>3758</v>
      </c>
      <c r="G1120" s="112" t="s">
        <v>3763</v>
      </c>
      <c r="H1120" s="112" t="s">
        <v>3764</v>
      </c>
      <c r="I1120" s="112" t="s">
        <v>115</v>
      </c>
      <c r="J1120" s="112" t="s">
        <v>285</v>
      </c>
      <c r="K1120" s="112" t="s">
        <v>102</v>
      </c>
      <c r="L1120" s="112" t="s">
        <v>102</v>
      </c>
      <c r="M1120" s="112" t="s">
        <v>3765</v>
      </c>
      <c r="N1120" s="112" t="s">
        <v>3762</v>
      </c>
      <c r="O1120" s="112" t="s">
        <v>105</v>
      </c>
      <c r="P1120" s="112">
        <v>231.12</v>
      </c>
      <c r="Q1120" s="112" t="s">
        <v>118</v>
      </c>
    </row>
    <row r="1121" spans="1:17" hidden="1">
      <c r="A1121" s="112" t="s">
        <v>3745</v>
      </c>
      <c r="B1121" s="112" t="s">
        <v>3766</v>
      </c>
      <c r="C1121" s="112" t="s">
        <v>364</v>
      </c>
      <c r="D1121" s="112" t="s">
        <v>98</v>
      </c>
      <c r="E1121" s="112">
        <v>5534151</v>
      </c>
      <c r="F1121" s="112" t="s">
        <v>3767</v>
      </c>
      <c r="G1121" s="112" t="s">
        <v>3768</v>
      </c>
      <c r="H1121" s="112" t="s">
        <v>3769</v>
      </c>
      <c r="K1121" s="112" t="s">
        <v>102</v>
      </c>
      <c r="L1121" s="112" t="s">
        <v>102</v>
      </c>
      <c r="M1121" s="112" t="s">
        <v>3770</v>
      </c>
      <c r="O1121" s="112" t="s">
        <v>105</v>
      </c>
      <c r="P1121" s="112">
        <v>54.6</v>
      </c>
      <c r="Q1121" s="112" t="s">
        <v>118</v>
      </c>
    </row>
    <row r="1122" spans="1:17" hidden="1">
      <c r="A1122" s="112" t="s">
        <v>3745</v>
      </c>
      <c r="B1122" s="112" t="s">
        <v>3766</v>
      </c>
      <c r="C1122" s="112" t="s">
        <v>3771</v>
      </c>
      <c r="D1122" s="112" t="s">
        <v>98</v>
      </c>
      <c r="E1122" s="112">
        <v>7303324</v>
      </c>
      <c r="F1122" s="112" t="s">
        <v>365</v>
      </c>
      <c r="G1122" s="112" t="s">
        <v>3772</v>
      </c>
      <c r="H1122" s="112" t="s">
        <v>3773</v>
      </c>
      <c r="K1122" s="112" t="s">
        <v>102</v>
      </c>
      <c r="L1122" s="112" t="s">
        <v>102</v>
      </c>
      <c r="M1122" s="112" t="s">
        <v>3774</v>
      </c>
      <c r="O1122" s="112" t="s">
        <v>105</v>
      </c>
      <c r="P1122" s="112">
        <v>332</v>
      </c>
      <c r="Q1122" s="112" t="s">
        <v>118</v>
      </c>
    </row>
    <row r="1123" spans="1:17" hidden="1">
      <c r="A1123" s="112" t="s">
        <v>3775</v>
      </c>
      <c r="B1123" s="112" t="s">
        <v>3776</v>
      </c>
      <c r="C1123" s="112" t="s">
        <v>371</v>
      </c>
      <c r="D1123" s="112" t="s">
        <v>98</v>
      </c>
      <c r="E1123" s="112">
        <v>690798</v>
      </c>
      <c r="F1123" s="112" t="s">
        <v>372</v>
      </c>
      <c r="G1123" s="112" t="s">
        <v>3777</v>
      </c>
      <c r="H1123" s="112" t="s">
        <v>3778</v>
      </c>
      <c r="K1123" s="112" t="s">
        <v>102</v>
      </c>
      <c r="L1123" s="112" t="s">
        <v>102</v>
      </c>
      <c r="M1123" s="112" t="s">
        <v>3779</v>
      </c>
      <c r="O1123" s="112" t="s">
        <v>105</v>
      </c>
      <c r="P1123" s="112">
        <v>38.18</v>
      </c>
      <c r="Q1123" s="112" t="s">
        <v>118</v>
      </c>
    </row>
    <row r="1124" spans="1:17" hidden="1">
      <c r="A1124" s="112" t="s">
        <v>3775</v>
      </c>
      <c r="B1124" s="112" t="s">
        <v>3780</v>
      </c>
      <c r="C1124" s="112" t="s">
        <v>3781</v>
      </c>
      <c r="D1124" s="112" t="s">
        <v>98</v>
      </c>
      <c r="E1124" s="112">
        <v>856484</v>
      </c>
      <c r="F1124" s="112" t="s">
        <v>365</v>
      </c>
      <c r="G1124" s="112" t="s">
        <v>3782</v>
      </c>
      <c r="H1124" s="112" t="s">
        <v>3783</v>
      </c>
      <c r="I1124" s="112" t="s">
        <v>131</v>
      </c>
      <c r="J1124" s="112" t="s">
        <v>116</v>
      </c>
      <c r="K1124" s="112" t="s">
        <v>102</v>
      </c>
      <c r="L1124" s="112" t="s">
        <v>102</v>
      </c>
      <c r="M1124" s="112" t="s">
        <v>103</v>
      </c>
      <c r="O1124" s="112" t="s">
        <v>105</v>
      </c>
      <c r="P1124" s="112">
        <v>2301</v>
      </c>
      <c r="Q1124" s="112" t="s">
        <v>118</v>
      </c>
    </row>
    <row r="1125" spans="1:17" hidden="1">
      <c r="A1125" s="112" t="s">
        <v>3775</v>
      </c>
      <c r="B1125" s="112" t="s">
        <v>3780</v>
      </c>
      <c r="C1125" s="112" t="s">
        <v>3781</v>
      </c>
      <c r="D1125" s="112" t="s">
        <v>98</v>
      </c>
      <c r="E1125" s="112">
        <v>856633</v>
      </c>
      <c r="F1125" s="112" t="s">
        <v>365</v>
      </c>
      <c r="G1125" s="112" t="s">
        <v>3784</v>
      </c>
      <c r="H1125" s="112" t="s">
        <v>3785</v>
      </c>
      <c r="I1125" s="112" t="s">
        <v>131</v>
      </c>
      <c r="J1125" s="112" t="s">
        <v>116</v>
      </c>
      <c r="K1125" s="112" t="s">
        <v>102</v>
      </c>
      <c r="L1125" s="112" t="s">
        <v>102</v>
      </c>
      <c r="M1125" s="112" t="s">
        <v>3786</v>
      </c>
      <c r="O1125" s="112" t="s">
        <v>105</v>
      </c>
      <c r="P1125" s="112">
        <v>51.08</v>
      </c>
      <c r="Q1125" s="112" t="s">
        <v>118</v>
      </c>
    </row>
    <row r="1126" spans="1:17" hidden="1">
      <c r="A1126" s="112" t="s">
        <v>3775</v>
      </c>
      <c r="B1126" s="112" t="s">
        <v>3780</v>
      </c>
      <c r="C1126" s="112" t="s">
        <v>3781</v>
      </c>
      <c r="D1126" s="112" t="s">
        <v>98</v>
      </c>
      <c r="E1126" s="112">
        <v>858878</v>
      </c>
      <c r="F1126" s="112" t="s">
        <v>365</v>
      </c>
      <c r="G1126" s="112" t="s">
        <v>3787</v>
      </c>
      <c r="H1126" s="112" t="s">
        <v>3788</v>
      </c>
      <c r="I1126" s="112" t="s">
        <v>131</v>
      </c>
      <c r="J1126" s="112" t="s">
        <v>116</v>
      </c>
      <c r="K1126" s="112" t="s">
        <v>102</v>
      </c>
      <c r="L1126" s="112" t="s">
        <v>102</v>
      </c>
      <c r="M1126" s="112" t="s">
        <v>3786</v>
      </c>
      <c r="O1126" s="112" t="s">
        <v>105</v>
      </c>
      <c r="P1126" s="112">
        <v>204.32</v>
      </c>
      <c r="Q1126" s="112" t="s">
        <v>118</v>
      </c>
    </row>
    <row r="1127" spans="1:17" hidden="1">
      <c r="A1127" s="112" t="s">
        <v>3775</v>
      </c>
      <c r="B1127" s="112" t="s">
        <v>3780</v>
      </c>
      <c r="C1127" s="112" t="s">
        <v>3781</v>
      </c>
      <c r="D1127" s="112" t="s">
        <v>98</v>
      </c>
      <c r="E1127" s="112">
        <v>858902</v>
      </c>
      <c r="F1127" s="112" t="s">
        <v>365</v>
      </c>
      <c r="G1127" s="112" t="s">
        <v>3789</v>
      </c>
      <c r="H1127" s="112" t="s">
        <v>3790</v>
      </c>
      <c r="I1127" s="112" t="s">
        <v>131</v>
      </c>
      <c r="J1127" s="112" t="s">
        <v>116</v>
      </c>
      <c r="K1127" s="112" t="s">
        <v>102</v>
      </c>
      <c r="L1127" s="112" t="s">
        <v>102</v>
      </c>
      <c r="M1127" s="112" t="s">
        <v>3786</v>
      </c>
      <c r="O1127" s="112" t="s">
        <v>105</v>
      </c>
      <c r="P1127" s="112">
        <v>1248.96</v>
      </c>
      <c r="Q1127" s="112" t="s">
        <v>118</v>
      </c>
    </row>
    <row r="1128" spans="1:17" hidden="1">
      <c r="A1128" s="112" t="s">
        <v>3775</v>
      </c>
      <c r="B1128" s="112" t="s">
        <v>3780</v>
      </c>
      <c r="C1128" s="112" t="s">
        <v>3781</v>
      </c>
      <c r="D1128" s="112" t="s">
        <v>98</v>
      </c>
      <c r="E1128" s="112">
        <v>858928</v>
      </c>
      <c r="F1128" s="112" t="s">
        <v>365</v>
      </c>
      <c r="G1128" s="112" t="s">
        <v>3791</v>
      </c>
      <c r="H1128" s="112" t="s">
        <v>3792</v>
      </c>
      <c r="I1128" s="112" t="s">
        <v>131</v>
      </c>
      <c r="J1128" s="112" t="s">
        <v>116</v>
      </c>
      <c r="K1128" s="112" t="s">
        <v>102</v>
      </c>
      <c r="L1128" s="112" t="s">
        <v>102</v>
      </c>
      <c r="M1128" s="112" t="s">
        <v>103</v>
      </c>
      <c r="O1128" s="112" t="s">
        <v>105</v>
      </c>
      <c r="P1128" s="112">
        <v>79.44</v>
      </c>
      <c r="Q1128" s="112" t="s">
        <v>118</v>
      </c>
    </row>
    <row r="1129" spans="1:17" hidden="1">
      <c r="A1129" s="112" t="s">
        <v>3775</v>
      </c>
      <c r="B1129" s="112" t="s">
        <v>3793</v>
      </c>
      <c r="C1129" s="112" t="s">
        <v>3781</v>
      </c>
      <c r="D1129" s="112" t="s">
        <v>98</v>
      </c>
      <c r="E1129" s="112">
        <v>856880</v>
      </c>
      <c r="F1129" s="112" t="s">
        <v>365</v>
      </c>
      <c r="G1129" s="112" t="s">
        <v>3794</v>
      </c>
      <c r="H1129" s="112" t="s">
        <v>3795</v>
      </c>
      <c r="I1129" s="112" t="s">
        <v>116</v>
      </c>
      <c r="J1129" s="112" t="s">
        <v>116</v>
      </c>
      <c r="K1129" s="112" t="s">
        <v>102</v>
      </c>
      <c r="L1129" s="112" t="s">
        <v>102</v>
      </c>
      <c r="M1129" s="112" t="s">
        <v>3796</v>
      </c>
      <c r="O1129" s="112" t="s">
        <v>105</v>
      </c>
      <c r="P1129" s="112">
        <v>1229.25</v>
      </c>
      <c r="Q1129" s="112" t="s">
        <v>118</v>
      </c>
    </row>
    <row r="1130" spans="1:17" hidden="1">
      <c r="A1130" s="112" t="s">
        <v>3775</v>
      </c>
      <c r="B1130" s="112" t="s">
        <v>3780</v>
      </c>
      <c r="C1130" s="112" t="s">
        <v>3781</v>
      </c>
      <c r="D1130" s="112" t="s">
        <v>98</v>
      </c>
      <c r="E1130" s="112">
        <v>856518</v>
      </c>
      <c r="F1130" s="112" t="s">
        <v>365</v>
      </c>
      <c r="G1130" s="112" t="s">
        <v>3797</v>
      </c>
      <c r="H1130" s="112" t="s">
        <v>3798</v>
      </c>
      <c r="K1130" s="112" t="s">
        <v>102</v>
      </c>
      <c r="L1130" s="112" t="s">
        <v>102</v>
      </c>
      <c r="M1130" s="112" t="s">
        <v>103</v>
      </c>
      <c r="O1130" s="112" t="s">
        <v>105</v>
      </c>
      <c r="P1130" s="112">
        <v>39</v>
      </c>
      <c r="Q1130" s="112" t="s">
        <v>118</v>
      </c>
    </row>
    <row r="1131" spans="1:17" hidden="1">
      <c r="A1131" s="112" t="s">
        <v>3775</v>
      </c>
      <c r="B1131" s="112" t="s">
        <v>3799</v>
      </c>
      <c r="C1131" s="112" t="s">
        <v>3781</v>
      </c>
      <c r="D1131" s="112" t="s">
        <v>98</v>
      </c>
      <c r="E1131" s="112">
        <v>3531296</v>
      </c>
      <c r="F1131" s="112" t="s">
        <v>365</v>
      </c>
      <c r="G1131" s="112" t="s">
        <v>3800</v>
      </c>
      <c r="H1131" s="112" t="s">
        <v>3801</v>
      </c>
      <c r="K1131" s="112" t="s">
        <v>102</v>
      </c>
      <c r="L1131" s="112" t="s">
        <v>102</v>
      </c>
      <c r="M1131" s="112" t="s">
        <v>3802</v>
      </c>
      <c r="N1131" s="112" t="s">
        <v>138</v>
      </c>
      <c r="O1131" s="112" t="s">
        <v>105</v>
      </c>
      <c r="P1131" s="112">
        <v>253.68</v>
      </c>
      <c r="Q1131" s="112" t="s">
        <v>118</v>
      </c>
    </row>
    <row r="1132" spans="1:17" hidden="1">
      <c r="A1132" s="112" t="s">
        <v>3775</v>
      </c>
      <c r="B1132" s="112" t="s">
        <v>3799</v>
      </c>
      <c r="C1132" s="112" t="s">
        <v>3781</v>
      </c>
      <c r="D1132" s="112" t="s">
        <v>98</v>
      </c>
      <c r="E1132" s="112">
        <v>3538042</v>
      </c>
      <c r="F1132" s="112" t="s">
        <v>365</v>
      </c>
      <c r="G1132" s="112" t="s">
        <v>3803</v>
      </c>
      <c r="H1132" s="112" t="s">
        <v>3804</v>
      </c>
      <c r="K1132" s="112" t="s">
        <v>102</v>
      </c>
      <c r="L1132" s="112" t="s">
        <v>102</v>
      </c>
      <c r="M1132" s="112" t="s">
        <v>553</v>
      </c>
      <c r="N1132" s="112" t="s">
        <v>138</v>
      </c>
      <c r="O1132" s="112" t="s">
        <v>105</v>
      </c>
      <c r="P1132" s="112">
        <v>153</v>
      </c>
      <c r="Q1132" s="112" t="s">
        <v>118</v>
      </c>
    </row>
    <row r="1133" spans="1:17" hidden="1">
      <c r="A1133" s="112" t="s">
        <v>3775</v>
      </c>
      <c r="B1133" s="112" t="s">
        <v>3780</v>
      </c>
      <c r="C1133" s="112" t="s">
        <v>3805</v>
      </c>
      <c r="D1133" s="112" t="s">
        <v>98</v>
      </c>
      <c r="E1133" s="112">
        <v>6465593</v>
      </c>
      <c r="F1133" s="112" t="s">
        <v>3806</v>
      </c>
      <c r="G1133" s="112" t="s">
        <v>3807</v>
      </c>
      <c r="H1133" s="112" t="s">
        <v>3808</v>
      </c>
      <c r="K1133" s="112" t="s">
        <v>102</v>
      </c>
      <c r="L1133" s="112" t="s">
        <v>102</v>
      </c>
      <c r="M1133" s="112" t="s">
        <v>103</v>
      </c>
      <c r="O1133" s="112" t="s">
        <v>105</v>
      </c>
      <c r="P1133" s="112">
        <v>430.72</v>
      </c>
      <c r="Q1133" s="112" t="s">
        <v>118</v>
      </c>
    </row>
    <row r="1134" spans="1:17" hidden="1">
      <c r="A1134" s="112" t="s">
        <v>3775</v>
      </c>
      <c r="B1134" s="112" t="s">
        <v>3780</v>
      </c>
      <c r="C1134" s="112" t="s">
        <v>3805</v>
      </c>
      <c r="D1134" s="112" t="s">
        <v>98</v>
      </c>
      <c r="E1134" s="112">
        <v>3046406</v>
      </c>
      <c r="F1134" s="112" t="s">
        <v>3806</v>
      </c>
      <c r="G1134" s="112" t="s">
        <v>3809</v>
      </c>
      <c r="H1134" s="112" t="s">
        <v>3810</v>
      </c>
      <c r="K1134" s="112" t="s">
        <v>102</v>
      </c>
      <c r="L1134" s="112" t="s">
        <v>102</v>
      </c>
      <c r="M1134" s="112" t="s">
        <v>103</v>
      </c>
      <c r="O1134" s="112" t="s">
        <v>105</v>
      </c>
      <c r="P1134" s="112">
        <v>241.38</v>
      </c>
      <c r="Q1134" s="112" t="s">
        <v>118</v>
      </c>
    </row>
    <row r="1135" spans="1:17" hidden="1">
      <c r="A1135" s="112" t="s">
        <v>3775</v>
      </c>
      <c r="B1135" s="112" t="s">
        <v>3780</v>
      </c>
      <c r="C1135" s="112" t="s">
        <v>3811</v>
      </c>
      <c r="D1135" s="112" t="s">
        <v>98</v>
      </c>
      <c r="E1135" s="112">
        <v>5116185</v>
      </c>
      <c r="F1135" s="112" t="s">
        <v>3812</v>
      </c>
      <c r="G1135" s="112" t="s">
        <v>3813</v>
      </c>
      <c r="H1135" s="112" t="s">
        <v>3814</v>
      </c>
      <c r="K1135" s="112" t="s">
        <v>102</v>
      </c>
      <c r="L1135" s="112" t="s">
        <v>102</v>
      </c>
      <c r="M1135" s="112" t="s">
        <v>3099</v>
      </c>
      <c r="N1135" s="112" t="s">
        <v>138</v>
      </c>
      <c r="O1135" s="112" t="s">
        <v>105</v>
      </c>
      <c r="P1135" s="112">
        <v>72.3</v>
      </c>
      <c r="Q1135" s="112" t="s">
        <v>118</v>
      </c>
    </row>
    <row r="1136" spans="1:17" hidden="1">
      <c r="A1136" s="112" t="s">
        <v>3775</v>
      </c>
      <c r="B1136" s="112" t="s">
        <v>3799</v>
      </c>
      <c r="C1136" s="112" t="s">
        <v>3815</v>
      </c>
      <c r="D1136" s="112" t="s">
        <v>98</v>
      </c>
      <c r="E1136" s="112">
        <v>3531324</v>
      </c>
      <c r="F1136" s="112" t="s">
        <v>365</v>
      </c>
      <c r="G1136" s="112" t="s">
        <v>3816</v>
      </c>
      <c r="H1136" s="112" t="s">
        <v>3817</v>
      </c>
      <c r="K1136" s="112" t="s">
        <v>102</v>
      </c>
      <c r="L1136" s="112" t="s">
        <v>102</v>
      </c>
      <c r="M1136" s="112" t="s">
        <v>3802</v>
      </c>
      <c r="N1136" s="112" t="s">
        <v>138</v>
      </c>
      <c r="O1136" s="112" t="s">
        <v>105</v>
      </c>
      <c r="P1136" s="112">
        <v>427.54</v>
      </c>
      <c r="Q1136" s="112" t="s">
        <v>118</v>
      </c>
    </row>
    <row r="1137" spans="1:17" hidden="1">
      <c r="A1137" s="112" t="s">
        <v>3775</v>
      </c>
      <c r="B1137" s="112" t="s">
        <v>3799</v>
      </c>
      <c r="C1137" s="112" t="s">
        <v>3815</v>
      </c>
      <c r="D1137" s="112" t="s">
        <v>98</v>
      </c>
      <c r="E1137" s="112">
        <v>3533470</v>
      </c>
      <c r="F1137" s="112" t="s">
        <v>365</v>
      </c>
      <c r="G1137" s="112" t="s">
        <v>3818</v>
      </c>
      <c r="H1137" s="112" t="s">
        <v>3819</v>
      </c>
      <c r="K1137" s="112" t="s">
        <v>102</v>
      </c>
      <c r="L1137" s="112" t="s">
        <v>102</v>
      </c>
      <c r="M1137" s="112" t="s">
        <v>3802</v>
      </c>
      <c r="N1137" s="112" t="s">
        <v>138</v>
      </c>
      <c r="O1137" s="112" t="s">
        <v>105</v>
      </c>
      <c r="P1137" s="112">
        <v>271.67</v>
      </c>
      <c r="Q1137" s="112" t="s">
        <v>118</v>
      </c>
    </row>
    <row r="1138" spans="1:17" hidden="1">
      <c r="A1138" s="112" t="s">
        <v>3775</v>
      </c>
      <c r="B1138" s="112" t="s">
        <v>3799</v>
      </c>
      <c r="C1138" s="112" t="s">
        <v>3815</v>
      </c>
      <c r="D1138" s="112" t="s">
        <v>98</v>
      </c>
      <c r="E1138" s="112">
        <v>3538079</v>
      </c>
      <c r="F1138" s="112" t="s">
        <v>365</v>
      </c>
      <c r="G1138" s="112" t="s">
        <v>3820</v>
      </c>
      <c r="H1138" s="112" t="s">
        <v>3821</v>
      </c>
      <c r="K1138" s="112" t="s">
        <v>102</v>
      </c>
      <c r="L1138" s="112" t="s">
        <v>102</v>
      </c>
      <c r="M1138" s="112" t="s">
        <v>553</v>
      </c>
      <c r="N1138" s="112" t="s">
        <v>138</v>
      </c>
      <c r="O1138" s="112" t="s">
        <v>105</v>
      </c>
      <c r="P1138" s="112">
        <v>554.37</v>
      </c>
      <c r="Q1138" s="112" t="s">
        <v>118</v>
      </c>
    </row>
    <row r="1139" spans="1:17" hidden="1">
      <c r="A1139" s="112" t="s">
        <v>3775</v>
      </c>
      <c r="B1139" s="112" t="s">
        <v>3799</v>
      </c>
      <c r="C1139" s="112" t="s">
        <v>3822</v>
      </c>
      <c r="D1139" s="112" t="s">
        <v>98</v>
      </c>
      <c r="E1139" s="112">
        <v>4868097</v>
      </c>
      <c r="F1139" s="112" t="s">
        <v>3823</v>
      </c>
      <c r="G1139" s="112" t="s">
        <v>3824</v>
      </c>
      <c r="H1139" s="112" t="s">
        <v>3825</v>
      </c>
      <c r="I1139" s="112" t="s">
        <v>115</v>
      </c>
      <c r="J1139" s="112" t="s">
        <v>116</v>
      </c>
      <c r="K1139" s="112" t="s">
        <v>102</v>
      </c>
      <c r="L1139" s="112" t="s">
        <v>102</v>
      </c>
      <c r="M1139" s="112" t="s">
        <v>2240</v>
      </c>
      <c r="O1139" s="112" t="s">
        <v>105</v>
      </c>
      <c r="P1139" s="112">
        <v>144.25</v>
      </c>
      <c r="Q1139" s="112" t="s">
        <v>118</v>
      </c>
    </row>
    <row r="1140" spans="1:17" hidden="1">
      <c r="A1140" s="112" t="s">
        <v>3775</v>
      </c>
      <c r="B1140" s="112" t="s">
        <v>3799</v>
      </c>
      <c r="C1140" s="112" t="s">
        <v>3822</v>
      </c>
      <c r="D1140" s="112" t="s">
        <v>98</v>
      </c>
      <c r="E1140" s="112">
        <v>4868121</v>
      </c>
      <c r="F1140" s="112" t="s">
        <v>3823</v>
      </c>
      <c r="G1140" s="112" t="s">
        <v>3826</v>
      </c>
      <c r="H1140" s="112" t="s">
        <v>3827</v>
      </c>
      <c r="I1140" s="112" t="s">
        <v>115</v>
      </c>
      <c r="J1140" s="112" t="s">
        <v>116</v>
      </c>
      <c r="K1140" s="112" t="s">
        <v>102</v>
      </c>
      <c r="L1140" s="112" t="s">
        <v>102</v>
      </c>
      <c r="M1140" s="112" t="s">
        <v>2240</v>
      </c>
      <c r="O1140" s="112" t="s">
        <v>105</v>
      </c>
      <c r="P1140" s="112">
        <v>57.7</v>
      </c>
      <c r="Q1140" s="112" t="s">
        <v>118</v>
      </c>
    </row>
    <row r="1141" spans="1:17" hidden="1">
      <c r="A1141" s="112" t="s">
        <v>3775</v>
      </c>
      <c r="B1141" s="112" t="s">
        <v>3799</v>
      </c>
      <c r="C1141" s="112" t="s">
        <v>3822</v>
      </c>
      <c r="D1141" s="112" t="s">
        <v>98</v>
      </c>
      <c r="E1141" s="112">
        <v>3285798</v>
      </c>
      <c r="F1141" s="112" t="s">
        <v>3823</v>
      </c>
      <c r="G1141" s="112" t="s">
        <v>3828</v>
      </c>
      <c r="H1141" s="112" t="s">
        <v>3829</v>
      </c>
      <c r="I1141" s="112" t="s">
        <v>115</v>
      </c>
      <c r="J1141" s="112" t="s">
        <v>116</v>
      </c>
      <c r="K1141" s="112" t="s">
        <v>102</v>
      </c>
      <c r="L1141" s="112" t="s">
        <v>102</v>
      </c>
      <c r="M1141" s="112" t="s">
        <v>3830</v>
      </c>
      <c r="O1141" s="112" t="s">
        <v>105</v>
      </c>
      <c r="P1141" s="112">
        <v>519.29999999999995</v>
      </c>
      <c r="Q1141" s="112" t="s">
        <v>118</v>
      </c>
    </row>
    <row r="1142" spans="1:17" hidden="1">
      <c r="A1142" s="112" t="s">
        <v>3775</v>
      </c>
      <c r="B1142" s="112" t="s">
        <v>3799</v>
      </c>
      <c r="C1142" s="112" t="s">
        <v>3822</v>
      </c>
      <c r="D1142" s="112" t="s">
        <v>98</v>
      </c>
      <c r="E1142" s="112">
        <v>3345683</v>
      </c>
      <c r="F1142" s="112" t="s">
        <v>3823</v>
      </c>
      <c r="G1142" s="112" t="s">
        <v>3831</v>
      </c>
      <c r="H1142" s="112" t="s">
        <v>3832</v>
      </c>
      <c r="I1142" s="112" t="s">
        <v>115</v>
      </c>
      <c r="J1142" s="112" t="s">
        <v>116</v>
      </c>
      <c r="K1142" s="112" t="s">
        <v>102</v>
      </c>
      <c r="L1142" s="112" t="s">
        <v>102</v>
      </c>
      <c r="M1142" s="112" t="s">
        <v>3833</v>
      </c>
      <c r="O1142" s="112" t="s">
        <v>105</v>
      </c>
      <c r="P1142" s="112">
        <v>490.45</v>
      </c>
      <c r="Q1142" s="112" t="s">
        <v>118</v>
      </c>
    </row>
    <row r="1143" spans="1:17" hidden="1">
      <c r="A1143" s="112" t="s">
        <v>3775</v>
      </c>
      <c r="B1143" s="112" t="s">
        <v>3799</v>
      </c>
      <c r="C1143" s="112" t="s">
        <v>3822</v>
      </c>
      <c r="D1143" s="112" t="s">
        <v>98</v>
      </c>
      <c r="E1143" s="112">
        <v>2967586</v>
      </c>
      <c r="F1143" s="112" t="s">
        <v>3823</v>
      </c>
      <c r="G1143" s="112" t="s">
        <v>3834</v>
      </c>
      <c r="H1143" s="112" t="s">
        <v>3835</v>
      </c>
      <c r="I1143" s="112" t="s">
        <v>115</v>
      </c>
      <c r="J1143" s="112" t="s">
        <v>116</v>
      </c>
      <c r="K1143" s="112" t="s">
        <v>102</v>
      </c>
      <c r="L1143" s="112" t="s">
        <v>102</v>
      </c>
      <c r="M1143" s="112" t="s">
        <v>3830</v>
      </c>
      <c r="O1143" s="112" t="s">
        <v>105</v>
      </c>
      <c r="P1143" s="112">
        <v>2856.15</v>
      </c>
      <c r="Q1143" s="112" t="s">
        <v>118</v>
      </c>
    </row>
    <row r="1144" spans="1:17" hidden="1">
      <c r="A1144" s="112" t="s">
        <v>3775</v>
      </c>
      <c r="B1144" s="112" t="s">
        <v>3799</v>
      </c>
      <c r="C1144" s="112" t="s">
        <v>3822</v>
      </c>
      <c r="D1144" s="112" t="s">
        <v>98</v>
      </c>
      <c r="E1144" s="112">
        <v>3345667</v>
      </c>
      <c r="F1144" s="112" t="s">
        <v>3823</v>
      </c>
      <c r="G1144" s="112" t="s">
        <v>3836</v>
      </c>
      <c r="H1144" s="112" t="s">
        <v>3837</v>
      </c>
      <c r="I1144" s="112" t="s">
        <v>115</v>
      </c>
      <c r="J1144" s="112" t="s">
        <v>116</v>
      </c>
      <c r="K1144" s="112" t="s">
        <v>102</v>
      </c>
      <c r="L1144" s="112" t="s">
        <v>102</v>
      </c>
      <c r="M1144" s="112" t="s">
        <v>3193</v>
      </c>
      <c r="O1144" s="112" t="s">
        <v>105</v>
      </c>
      <c r="P1144" s="112">
        <v>91.35</v>
      </c>
      <c r="Q1144" s="112" t="s">
        <v>118</v>
      </c>
    </row>
    <row r="1145" spans="1:17" hidden="1">
      <c r="A1145" s="112" t="s">
        <v>3775</v>
      </c>
      <c r="B1145" s="112" t="s">
        <v>3799</v>
      </c>
      <c r="C1145" s="112" t="s">
        <v>3822</v>
      </c>
      <c r="D1145" s="112" t="s">
        <v>98</v>
      </c>
      <c r="E1145" s="112">
        <v>3345659</v>
      </c>
      <c r="F1145" s="112" t="s">
        <v>3823</v>
      </c>
      <c r="G1145" s="112" t="s">
        <v>3838</v>
      </c>
      <c r="H1145" s="112" t="s">
        <v>3839</v>
      </c>
      <c r="I1145" s="112" t="s">
        <v>115</v>
      </c>
      <c r="J1145" s="112" t="s">
        <v>116</v>
      </c>
      <c r="K1145" s="112" t="s">
        <v>102</v>
      </c>
      <c r="L1145" s="112" t="s">
        <v>102</v>
      </c>
      <c r="M1145" s="112" t="s">
        <v>3193</v>
      </c>
      <c r="O1145" s="112" t="s">
        <v>105</v>
      </c>
      <c r="P1145" s="112">
        <v>91.35</v>
      </c>
      <c r="Q1145" s="112" t="s">
        <v>118</v>
      </c>
    </row>
    <row r="1146" spans="1:17" hidden="1">
      <c r="A1146" s="112" t="s">
        <v>3775</v>
      </c>
      <c r="B1146" s="112" t="s">
        <v>3799</v>
      </c>
      <c r="C1146" s="112" t="s">
        <v>3822</v>
      </c>
      <c r="D1146" s="112" t="s">
        <v>98</v>
      </c>
      <c r="E1146" s="112">
        <v>3072022</v>
      </c>
      <c r="F1146" s="112" t="s">
        <v>3823</v>
      </c>
      <c r="G1146" s="112" t="s">
        <v>3840</v>
      </c>
      <c r="H1146" s="112" t="s">
        <v>3841</v>
      </c>
      <c r="I1146" s="112" t="s">
        <v>115</v>
      </c>
      <c r="J1146" s="112" t="s">
        <v>116</v>
      </c>
      <c r="K1146" s="112" t="s">
        <v>102</v>
      </c>
      <c r="L1146" s="112" t="s">
        <v>102</v>
      </c>
      <c r="M1146" s="112" t="s">
        <v>3842</v>
      </c>
      <c r="O1146" s="112" t="s">
        <v>105</v>
      </c>
      <c r="P1146" s="112">
        <v>486.75</v>
      </c>
      <c r="Q1146" s="112" t="s">
        <v>118</v>
      </c>
    </row>
    <row r="1147" spans="1:17" hidden="1">
      <c r="A1147" s="112" t="s">
        <v>3775</v>
      </c>
      <c r="B1147" s="112" t="s">
        <v>3843</v>
      </c>
      <c r="C1147" s="112" t="s">
        <v>3822</v>
      </c>
      <c r="D1147" s="112" t="s">
        <v>98</v>
      </c>
      <c r="E1147" s="112">
        <v>3607340</v>
      </c>
      <c r="F1147" s="112" t="s">
        <v>3823</v>
      </c>
      <c r="G1147" s="112" t="s">
        <v>3844</v>
      </c>
      <c r="H1147" s="112" t="s">
        <v>3845</v>
      </c>
      <c r="K1147" s="112" t="s">
        <v>102</v>
      </c>
      <c r="L1147" s="112" t="s">
        <v>102</v>
      </c>
      <c r="M1147" s="112" t="s">
        <v>3846</v>
      </c>
      <c r="N1147" s="112" t="s">
        <v>138</v>
      </c>
      <c r="O1147" s="112" t="s">
        <v>105</v>
      </c>
      <c r="P1147" s="112">
        <v>141.24</v>
      </c>
      <c r="Q1147" s="112" t="s">
        <v>118</v>
      </c>
    </row>
    <row r="1148" spans="1:17" hidden="1">
      <c r="A1148" s="112" t="s">
        <v>3775</v>
      </c>
      <c r="B1148" s="112" t="s">
        <v>3799</v>
      </c>
      <c r="C1148" s="112" t="s">
        <v>3822</v>
      </c>
      <c r="D1148" s="112" t="s">
        <v>98</v>
      </c>
      <c r="E1148" s="112">
        <v>3774520</v>
      </c>
      <c r="F1148" s="112" t="s">
        <v>3823</v>
      </c>
      <c r="G1148" s="112" t="s">
        <v>3847</v>
      </c>
      <c r="H1148" s="112" t="s">
        <v>3848</v>
      </c>
      <c r="K1148" s="112" t="s">
        <v>102</v>
      </c>
      <c r="L1148" s="112" t="s">
        <v>102</v>
      </c>
      <c r="M1148" s="112" t="s">
        <v>3849</v>
      </c>
      <c r="N1148" s="112" t="s">
        <v>138</v>
      </c>
      <c r="O1148" s="112" t="s">
        <v>105</v>
      </c>
      <c r="P1148" s="112">
        <v>271.18</v>
      </c>
      <c r="Q1148" s="112" t="s">
        <v>118</v>
      </c>
    </row>
    <row r="1149" spans="1:17" hidden="1">
      <c r="A1149" s="112" t="s">
        <v>3775</v>
      </c>
      <c r="B1149" s="112" t="s">
        <v>3799</v>
      </c>
      <c r="C1149" s="112" t="s">
        <v>3822</v>
      </c>
      <c r="D1149" s="112" t="s">
        <v>98</v>
      </c>
      <c r="E1149" s="112">
        <v>3774603</v>
      </c>
      <c r="F1149" s="112" t="s">
        <v>3823</v>
      </c>
      <c r="G1149" s="112" t="s">
        <v>3850</v>
      </c>
      <c r="H1149" s="112" t="s">
        <v>3851</v>
      </c>
      <c r="K1149" s="112" t="s">
        <v>102</v>
      </c>
      <c r="L1149" s="112" t="s">
        <v>102</v>
      </c>
      <c r="M1149" s="112" t="s">
        <v>3849</v>
      </c>
      <c r="N1149" s="112" t="s">
        <v>138</v>
      </c>
      <c r="O1149" s="112" t="s">
        <v>105</v>
      </c>
      <c r="P1149" s="112">
        <v>77.48</v>
      </c>
      <c r="Q1149" s="112" t="s">
        <v>118</v>
      </c>
    </row>
    <row r="1150" spans="1:17" hidden="1">
      <c r="A1150" s="112" t="s">
        <v>3775</v>
      </c>
      <c r="B1150" s="112" t="s">
        <v>3793</v>
      </c>
      <c r="C1150" s="112" t="s">
        <v>228</v>
      </c>
      <c r="D1150" s="112" t="s">
        <v>98</v>
      </c>
      <c r="E1150" s="112">
        <v>2647873</v>
      </c>
      <c r="F1150" s="112" t="s">
        <v>229</v>
      </c>
      <c r="G1150" s="112" t="s">
        <v>3852</v>
      </c>
      <c r="H1150" s="112" t="s">
        <v>3853</v>
      </c>
      <c r="K1150" s="112" t="s">
        <v>102</v>
      </c>
      <c r="L1150" s="112" t="s">
        <v>102</v>
      </c>
      <c r="M1150" s="112" t="s">
        <v>3854</v>
      </c>
      <c r="N1150" s="112" t="s">
        <v>138</v>
      </c>
      <c r="O1150" s="112" t="s">
        <v>105</v>
      </c>
      <c r="P1150" s="112">
        <v>456.38</v>
      </c>
      <c r="Q1150" s="112" t="s">
        <v>118</v>
      </c>
    </row>
    <row r="1151" spans="1:17" hidden="1">
      <c r="A1151" s="112" t="s">
        <v>3775</v>
      </c>
      <c r="B1151" s="112" t="s">
        <v>3736</v>
      </c>
      <c r="C1151" s="112" t="s">
        <v>364</v>
      </c>
      <c r="D1151" s="112" t="s">
        <v>98</v>
      </c>
      <c r="E1151" s="112">
        <v>3732163</v>
      </c>
      <c r="F1151" s="112" t="s">
        <v>1553</v>
      </c>
      <c r="G1151" s="112" t="s">
        <v>3743</v>
      </c>
      <c r="H1151" s="112" t="s">
        <v>3855</v>
      </c>
      <c r="K1151" s="112" t="s">
        <v>102</v>
      </c>
      <c r="L1151" s="112" t="s">
        <v>102</v>
      </c>
      <c r="M1151" s="112" t="s">
        <v>3740</v>
      </c>
      <c r="O1151" s="112" t="s">
        <v>105</v>
      </c>
      <c r="P1151" s="112">
        <v>173.98</v>
      </c>
      <c r="Q1151" s="112" t="s">
        <v>118</v>
      </c>
    </row>
    <row r="1152" spans="1:17" hidden="1">
      <c r="A1152" s="112" t="s">
        <v>3775</v>
      </c>
      <c r="B1152" s="112" t="s">
        <v>3776</v>
      </c>
      <c r="C1152" s="112" t="s">
        <v>3856</v>
      </c>
      <c r="D1152" s="112" t="s">
        <v>98</v>
      </c>
      <c r="E1152" s="112">
        <v>2658128</v>
      </c>
      <c r="F1152" s="112" t="s">
        <v>3857</v>
      </c>
      <c r="G1152" s="112" t="s">
        <v>3858</v>
      </c>
      <c r="H1152" s="112" t="s">
        <v>3859</v>
      </c>
      <c r="I1152" s="112" t="s">
        <v>131</v>
      </c>
      <c r="J1152" s="112" t="s">
        <v>116</v>
      </c>
      <c r="K1152" s="112" t="s">
        <v>102</v>
      </c>
      <c r="L1152" s="112" t="s">
        <v>102</v>
      </c>
      <c r="M1152" s="112" t="s">
        <v>3860</v>
      </c>
      <c r="N1152" s="112" t="s">
        <v>3861</v>
      </c>
      <c r="O1152" s="112" t="s">
        <v>105</v>
      </c>
      <c r="P1152" s="112">
        <v>46.04</v>
      </c>
      <c r="Q1152" s="112" t="s">
        <v>118</v>
      </c>
    </row>
    <row r="1153" spans="1:17" hidden="1">
      <c r="A1153" s="112" t="s">
        <v>3775</v>
      </c>
      <c r="B1153" s="112" t="s">
        <v>3776</v>
      </c>
      <c r="C1153" s="112" t="s">
        <v>3856</v>
      </c>
      <c r="D1153" s="112" t="s">
        <v>98</v>
      </c>
      <c r="E1153" s="112">
        <v>659169</v>
      </c>
      <c r="F1153" s="112" t="s">
        <v>3857</v>
      </c>
      <c r="G1153" s="112" t="s">
        <v>3862</v>
      </c>
      <c r="H1153" s="112" t="s">
        <v>3863</v>
      </c>
      <c r="I1153" s="112" t="s">
        <v>131</v>
      </c>
      <c r="J1153" s="112" t="s">
        <v>116</v>
      </c>
      <c r="K1153" s="112" t="s">
        <v>102</v>
      </c>
      <c r="L1153" s="112" t="s">
        <v>102</v>
      </c>
      <c r="M1153" s="112" t="s">
        <v>3864</v>
      </c>
      <c r="N1153" s="112" t="s">
        <v>3861</v>
      </c>
      <c r="O1153" s="112" t="s">
        <v>3647</v>
      </c>
      <c r="P1153" s="112">
        <v>92.42</v>
      </c>
      <c r="Q1153" s="112" t="s">
        <v>118</v>
      </c>
    </row>
    <row r="1154" spans="1:17" hidden="1">
      <c r="A1154" s="112" t="s">
        <v>3865</v>
      </c>
      <c r="B1154" s="112" t="s">
        <v>3866</v>
      </c>
      <c r="C1154" s="112" t="s">
        <v>3677</v>
      </c>
      <c r="D1154" s="112" t="s">
        <v>98</v>
      </c>
      <c r="E1154" s="112">
        <v>464784</v>
      </c>
      <c r="F1154" s="112" t="s">
        <v>3867</v>
      </c>
      <c r="G1154" s="112" t="s">
        <v>3868</v>
      </c>
      <c r="H1154" s="112" t="s">
        <v>3869</v>
      </c>
      <c r="J1154" s="112" t="s">
        <v>116</v>
      </c>
      <c r="K1154" s="112" t="s">
        <v>102</v>
      </c>
      <c r="L1154" s="112" t="s">
        <v>102</v>
      </c>
      <c r="M1154" s="112" t="s">
        <v>103</v>
      </c>
      <c r="O1154" s="112" t="s">
        <v>105</v>
      </c>
      <c r="P1154" s="112">
        <v>28.2</v>
      </c>
      <c r="Q1154" s="112" t="s">
        <v>118</v>
      </c>
    </row>
    <row r="1155" spans="1:17" hidden="1">
      <c r="A1155" s="112" t="s">
        <v>3865</v>
      </c>
      <c r="B1155" s="112" t="s">
        <v>3866</v>
      </c>
      <c r="C1155" s="112" t="s">
        <v>2162</v>
      </c>
      <c r="D1155" s="112" t="s">
        <v>98</v>
      </c>
      <c r="E1155" s="112">
        <v>3841440</v>
      </c>
      <c r="F1155" s="112" t="s">
        <v>3870</v>
      </c>
      <c r="G1155" s="112" t="s">
        <v>3871</v>
      </c>
      <c r="H1155" s="112" t="s">
        <v>3872</v>
      </c>
      <c r="K1155" s="112" t="s">
        <v>102</v>
      </c>
      <c r="L1155" s="112" t="s">
        <v>102</v>
      </c>
      <c r="M1155" s="112" t="s">
        <v>3873</v>
      </c>
      <c r="N1155" s="112" t="s">
        <v>138</v>
      </c>
      <c r="O1155" s="112" t="s">
        <v>105</v>
      </c>
      <c r="P1155" s="112">
        <v>288.81</v>
      </c>
      <c r="Q1155" s="112" t="s">
        <v>118</v>
      </c>
    </row>
    <row r="1156" spans="1:17" hidden="1">
      <c r="A1156" s="112" t="s">
        <v>3865</v>
      </c>
      <c r="B1156" s="112" t="s">
        <v>3866</v>
      </c>
      <c r="C1156" s="112" t="s">
        <v>2162</v>
      </c>
      <c r="D1156" s="112" t="s">
        <v>98</v>
      </c>
      <c r="E1156" s="112">
        <v>3751007</v>
      </c>
      <c r="F1156" s="112" t="s">
        <v>3870</v>
      </c>
      <c r="G1156" s="112" t="s">
        <v>3874</v>
      </c>
      <c r="H1156" s="112" t="s">
        <v>3875</v>
      </c>
      <c r="K1156" s="112" t="s">
        <v>102</v>
      </c>
      <c r="L1156" s="112" t="s">
        <v>102</v>
      </c>
      <c r="M1156" s="112" t="s">
        <v>3876</v>
      </c>
      <c r="N1156" s="112" t="s">
        <v>138</v>
      </c>
      <c r="O1156" s="112" t="s">
        <v>105</v>
      </c>
      <c r="P1156" s="112">
        <v>21.94</v>
      </c>
      <c r="Q1156" s="112" t="s">
        <v>118</v>
      </c>
    </row>
    <row r="1157" spans="1:17" hidden="1">
      <c r="A1157" s="112" t="s">
        <v>3865</v>
      </c>
      <c r="B1157" s="112" t="s">
        <v>3866</v>
      </c>
      <c r="C1157" s="112" t="s">
        <v>2162</v>
      </c>
      <c r="D1157" s="112" t="s">
        <v>98</v>
      </c>
      <c r="E1157" s="112">
        <v>448290</v>
      </c>
      <c r="F1157" s="112" t="s">
        <v>3877</v>
      </c>
      <c r="G1157" s="112" t="s">
        <v>3878</v>
      </c>
      <c r="H1157" s="112" t="s">
        <v>3879</v>
      </c>
      <c r="K1157" s="112" t="s">
        <v>102</v>
      </c>
      <c r="L1157" s="112" t="s">
        <v>102</v>
      </c>
      <c r="M1157" s="112" t="s">
        <v>3880</v>
      </c>
      <c r="O1157" s="112" t="s">
        <v>1906</v>
      </c>
      <c r="P1157" s="112">
        <v>143.16</v>
      </c>
      <c r="Q1157" s="112" t="s">
        <v>118</v>
      </c>
    </row>
    <row r="1158" spans="1:17" hidden="1">
      <c r="A1158" s="112" t="s">
        <v>3865</v>
      </c>
      <c r="B1158" s="112" t="s">
        <v>3866</v>
      </c>
      <c r="C1158" s="112" t="s">
        <v>2162</v>
      </c>
      <c r="D1158" s="112" t="s">
        <v>98</v>
      </c>
      <c r="E1158" s="112">
        <v>448894</v>
      </c>
      <c r="F1158" s="112" t="s">
        <v>3881</v>
      </c>
      <c r="G1158" s="112" t="s">
        <v>3882</v>
      </c>
      <c r="H1158" s="112" t="s">
        <v>3883</v>
      </c>
      <c r="K1158" s="112" t="s">
        <v>102</v>
      </c>
      <c r="L1158" s="112" t="s">
        <v>102</v>
      </c>
      <c r="M1158" s="112" t="s">
        <v>3880</v>
      </c>
      <c r="O1158" s="112" t="s">
        <v>105</v>
      </c>
      <c r="P1158" s="112">
        <v>275.99</v>
      </c>
      <c r="Q1158" s="112" t="s">
        <v>118</v>
      </c>
    </row>
    <row r="1159" spans="1:17" hidden="1">
      <c r="A1159" s="112" t="s">
        <v>3884</v>
      </c>
      <c r="B1159" s="112" t="s">
        <v>3885</v>
      </c>
      <c r="C1159" s="112" t="s">
        <v>295</v>
      </c>
      <c r="D1159" s="112" t="s">
        <v>98</v>
      </c>
      <c r="E1159" s="112">
        <v>413575</v>
      </c>
      <c r="F1159" s="112" t="s">
        <v>3886</v>
      </c>
      <c r="G1159" s="112" t="s">
        <v>3887</v>
      </c>
      <c r="H1159" s="112" t="s">
        <v>3888</v>
      </c>
      <c r="K1159" s="112" t="s">
        <v>102</v>
      </c>
      <c r="L1159" s="112" t="s">
        <v>102</v>
      </c>
      <c r="M1159" s="112" t="s">
        <v>338</v>
      </c>
      <c r="O1159" s="112" t="s">
        <v>105</v>
      </c>
      <c r="P1159" s="112">
        <v>714.75</v>
      </c>
      <c r="Q1159" s="112" t="s">
        <v>118</v>
      </c>
    </row>
    <row r="1160" spans="1:17" hidden="1">
      <c r="A1160" s="112" t="s">
        <v>3884</v>
      </c>
      <c r="B1160" s="112" t="s">
        <v>3885</v>
      </c>
      <c r="C1160" s="112" t="s">
        <v>3889</v>
      </c>
      <c r="D1160" s="112" t="s">
        <v>98</v>
      </c>
      <c r="E1160" s="112">
        <v>6279144</v>
      </c>
      <c r="F1160" s="112" t="s">
        <v>365</v>
      </c>
      <c r="G1160" s="112" t="s">
        <v>3890</v>
      </c>
      <c r="H1160" s="112" t="s">
        <v>3891</v>
      </c>
      <c r="K1160" s="112" t="s">
        <v>102</v>
      </c>
      <c r="L1160" s="112" t="s">
        <v>102</v>
      </c>
      <c r="M1160" s="112" t="s">
        <v>3802</v>
      </c>
      <c r="O1160" s="112" t="s">
        <v>105</v>
      </c>
      <c r="P1160" s="112">
        <v>3104.83</v>
      </c>
      <c r="Q1160" s="112" t="s">
        <v>118</v>
      </c>
    </row>
    <row r="1161" spans="1:17" hidden="1">
      <c r="A1161" s="112" t="s">
        <v>3884</v>
      </c>
      <c r="B1161" s="112" t="s">
        <v>3892</v>
      </c>
      <c r="C1161" s="112" t="s">
        <v>3893</v>
      </c>
      <c r="D1161" s="112" t="s">
        <v>98</v>
      </c>
      <c r="E1161" s="112">
        <v>7135650</v>
      </c>
      <c r="F1161" s="112" t="s">
        <v>365</v>
      </c>
      <c r="G1161" s="112" t="s">
        <v>3894</v>
      </c>
      <c r="H1161" s="112" t="s">
        <v>3895</v>
      </c>
      <c r="K1161" s="112" t="s">
        <v>102</v>
      </c>
      <c r="L1161" s="112" t="s">
        <v>102</v>
      </c>
      <c r="M1161" s="112" t="s">
        <v>338</v>
      </c>
      <c r="O1161" s="112" t="s">
        <v>105</v>
      </c>
      <c r="P1161" s="112">
        <v>863.04</v>
      </c>
      <c r="Q1161" s="112" t="s">
        <v>118</v>
      </c>
    </row>
    <row r="1162" spans="1:17" hidden="1">
      <c r="A1162" s="112" t="s">
        <v>3896</v>
      </c>
      <c r="B1162" s="112" t="s">
        <v>3897</v>
      </c>
      <c r="C1162" s="112" t="s">
        <v>257</v>
      </c>
      <c r="D1162" s="112" t="s">
        <v>98</v>
      </c>
      <c r="E1162" s="112">
        <v>2289991</v>
      </c>
      <c r="F1162" s="112" t="s">
        <v>1478</v>
      </c>
      <c r="G1162" s="112" t="s">
        <v>3898</v>
      </c>
      <c r="H1162" s="112" t="s">
        <v>3899</v>
      </c>
      <c r="K1162" s="112" t="s">
        <v>102</v>
      </c>
      <c r="L1162" s="112" t="s">
        <v>102</v>
      </c>
      <c r="M1162" s="112" t="s">
        <v>3900</v>
      </c>
      <c r="O1162" s="112" t="s">
        <v>105</v>
      </c>
      <c r="P1162" s="112">
        <v>301.92</v>
      </c>
      <c r="Q1162" s="112" t="s">
        <v>118</v>
      </c>
    </row>
    <row r="1163" spans="1:17" hidden="1">
      <c r="A1163" s="112" t="s">
        <v>3896</v>
      </c>
      <c r="B1163" s="112" t="s">
        <v>3897</v>
      </c>
      <c r="C1163" s="112" t="s">
        <v>257</v>
      </c>
      <c r="D1163" s="112" t="s">
        <v>98</v>
      </c>
      <c r="E1163" s="112">
        <v>2290023</v>
      </c>
      <c r="F1163" s="112" t="s">
        <v>1478</v>
      </c>
      <c r="G1163" s="112" t="s">
        <v>3901</v>
      </c>
      <c r="H1163" s="112" t="s">
        <v>3902</v>
      </c>
      <c r="K1163" s="112" t="s">
        <v>102</v>
      </c>
      <c r="L1163" s="112" t="s">
        <v>102</v>
      </c>
      <c r="M1163" s="112" t="s">
        <v>3900</v>
      </c>
      <c r="O1163" s="112" t="s">
        <v>105</v>
      </c>
      <c r="P1163" s="112">
        <v>759.68</v>
      </c>
      <c r="Q1163" s="112" t="s">
        <v>118</v>
      </c>
    </row>
    <row r="1164" spans="1:17" hidden="1">
      <c r="A1164" s="112" t="s">
        <v>3896</v>
      </c>
      <c r="B1164" s="112" t="s">
        <v>3897</v>
      </c>
      <c r="C1164" s="112" t="s">
        <v>3903</v>
      </c>
      <c r="D1164" s="112" t="s">
        <v>98</v>
      </c>
      <c r="E1164" s="112">
        <v>4764870</v>
      </c>
      <c r="F1164" s="112" t="s">
        <v>3229</v>
      </c>
      <c r="G1164" s="112" t="s">
        <v>3904</v>
      </c>
      <c r="H1164" s="112" t="s">
        <v>3905</v>
      </c>
      <c r="K1164" s="112" t="s">
        <v>102</v>
      </c>
      <c r="L1164" s="112" t="s">
        <v>102</v>
      </c>
      <c r="M1164" s="112" t="s">
        <v>3906</v>
      </c>
      <c r="O1164" s="112" t="s">
        <v>105</v>
      </c>
      <c r="P1164" s="112">
        <v>1089.6600000000001</v>
      </c>
      <c r="Q1164" s="112" t="s">
        <v>118</v>
      </c>
    </row>
    <row r="1165" spans="1:17" hidden="1">
      <c r="A1165" s="112" t="s">
        <v>3896</v>
      </c>
      <c r="B1165" s="112" t="s">
        <v>3907</v>
      </c>
      <c r="C1165" s="112" t="s">
        <v>295</v>
      </c>
      <c r="D1165" s="112" t="s">
        <v>98</v>
      </c>
      <c r="E1165" s="112">
        <v>6434045</v>
      </c>
      <c r="F1165" s="112" t="s">
        <v>3908</v>
      </c>
      <c r="G1165" s="112" t="s">
        <v>3909</v>
      </c>
      <c r="H1165" s="112" t="s">
        <v>3910</v>
      </c>
      <c r="I1165" s="112" t="s">
        <v>115</v>
      </c>
      <c r="J1165" s="112" t="s">
        <v>2092</v>
      </c>
      <c r="K1165" s="112" t="s">
        <v>102</v>
      </c>
      <c r="L1165" s="112" t="s">
        <v>102</v>
      </c>
      <c r="M1165" s="112" t="s">
        <v>3911</v>
      </c>
      <c r="N1165" s="112" t="s">
        <v>2094</v>
      </c>
      <c r="O1165" s="112" t="s">
        <v>125</v>
      </c>
      <c r="P1165" s="112">
        <v>936.1</v>
      </c>
      <c r="Q1165" s="112" t="s">
        <v>118</v>
      </c>
    </row>
    <row r="1166" spans="1:17" hidden="1">
      <c r="A1166" s="112" t="s">
        <v>3896</v>
      </c>
      <c r="B1166" s="112" t="s">
        <v>3912</v>
      </c>
      <c r="C1166" s="112" t="s">
        <v>295</v>
      </c>
      <c r="D1166" s="112" t="s">
        <v>98</v>
      </c>
      <c r="E1166" s="112">
        <v>4875045</v>
      </c>
      <c r="F1166" s="112" t="s">
        <v>3913</v>
      </c>
      <c r="G1166" s="112" t="s">
        <v>3914</v>
      </c>
      <c r="H1166" s="112" t="s">
        <v>3915</v>
      </c>
      <c r="K1166" s="112" t="s">
        <v>102</v>
      </c>
      <c r="L1166" s="112" t="s">
        <v>102</v>
      </c>
      <c r="M1166" s="112" t="s">
        <v>3916</v>
      </c>
      <c r="N1166" s="112" t="s">
        <v>138</v>
      </c>
      <c r="O1166" s="112" t="s">
        <v>105</v>
      </c>
      <c r="P1166" s="112">
        <v>4060.23</v>
      </c>
      <c r="Q1166" s="112" t="s">
        <v>118</v>
      </c>
    </row>
    <row r="1167" spans="1:17" hidden="1">
      <c r="A1167" s="112" t="s">
        <v>3896</v>
      </c>
      <c r="B1167" s="112" t="s">
        <v>3917</v>
      </c>
      <c r="C1167" s="112" t="s">
        <v>295</v>
      </c>
      <c r="D1167" s="112" t="s">
        <v>98</v>
      </c>
      <c r="E1167" s="112">
        <v>1110459</v>
      </c>
      <c r="F1167" s="112" t="s">
        <v>278</v>
      </c>
      <c r="G1167" s="112" t="s">
        <v>3918</v>
      </c>
      <c r="H1167" s="112" t="s">
        <v>3919</v>
      </c>
      <c r="K1167" s="112" t="s">
        <v>102</v>
      </c>
      <c r="L1167" s="112" t="s">
        <v>102</v>
      </c>
      <c r="M1167" s="112" t="s">
        <v>3920</v>
      </c>
      <c r="O1167" s="112" t="s">
        <v>125</v>
      </c>
      <c r="P1167" s="112">
        <v>824.66</v>
      </c>
      <c r="Q1167" s="112" t="s">
        <v>118</v>
      </c>
    </row>
    <row r="1168" spans="1:17" hidden="1">
      <c r="A1168" s="112" t="s">
        <v>3896</v>
      </c>
      <c r="B1168" s="112" t="s">
        <v>3907</v>
      </c>
      <c r="C1168" s="112" t="s">
        <v>127</v>
      </c>
      <c r="D1168" s="112" t="s">
        <v>98</v>
      </c>
      <c r="E1168" s="112">
        <v>6030866</v>
      </c>
      <c r="F1168" s="112" t="s">
        <v>3921</v>
      </c>
      <c r="G1168" s="112" t="s">
        <v>3922</v>
      </c>
      <c r="H1168" s="112" t="s">
        <v>3923</v>
      </c>
      <c r="K1168" s="112" t="s">
        <v>102</v>
      </c>
      <c r="L1168" s="112" t="s">
        <v>102</v>
      </c>
      <c r="M1168" s="112" t="s">
        <v>2289</v>
      </c>
      <c r="O1168" s="112" t="s">
        <v>125</v>
      </c>
      <c r="P1168" s="112">
        <v>5205.17</v>
      </c>
      <c r="Q1168" s="112" t="s">
        <v>118</v>
      </c>
    </row>
    <row r="1169" spans="1:17" hidden="1">
      <c r="A1169" s="112" t="s">
        <v>3896</v>
      </c>
      <c r="B1169" s="112" t="s">
        <v>3648</v>
      </c>
      <c r="C1169" s="112" t="s">
        <v>329</v>
      </c>
      <c r="D1169" s="112" t="s">
        <v>98</v>
      </c>
      <c r="E1169" s="112">
        <v>9920992</v>
      </c>
      <c r="F1169" s="112" t="s">
        <v>330</v>
      </c>
      <c r="G1169" s="112" t="s">
        <v>3924</v>
      </c>
      <c r="H1169" s="112" t="s">
        <v>3925</v>
      </c>
      <c r="I1169" s="112" t="s">
        <v>131</v>
      </c>
      <c r="J1169" s="112" t="s">
        <v>132</v>
      </c>
      <c r="K1169" s="112" t="s">
        <v>102</v>
      </c>
      <c r="L1169" s="112" t="s">
        <v>102</v>
      </c>
      <c r="M1169" s="112" t="s">
        <v>103</v>
      </c>
      <c r="N1169" s="112" t="s">
        <v>3926</v>
      </c>
      <c r="O1169" s="112" t="s">
        <v>105</v>
      </c>
      <c r="P1169" s="112">
        <v>707.25</v>
      </c>
      <c r="Q1169" s="112" t="s">
        <v>118</v>
      </c>
    </row>
    <row r="1170" spans="1:17" hidden="1">
      <c r="A1170" s="112" t="s">
        <v>3896</v>
      </c>
      <c r="B1170" s="112" t="s">
        <v>3927</v>
      </c>
      <c r="C1170" s="112" t="s">
        <v>329</v>
      </c>
      <c r="D1170" s="112" t="s">
        <v>98</v>
      </c>
      <c r="E1170" s="112">
        <v>7402157</v>
      </c>
      <c r="F1170" s="112" t="s">
        <v>330</v>
      </c>
      <c r="G1170" s="112" t="s">
        <v>3928</v>
      </c>
      <c r="H1170" s="112" t="s">
        <v>3929</v>
      </c>
      <c r="I1170" s="112" t="s">
        <v>131</v>
      </c>
      <c r="J1170" s="112" t="s">
        <v>132</v>
      </c>
      <c r="K1170" s="112" t="s">
        <v>102</v>
      </c>
      <c r="L1170" s="112" t="s">
        <v>102</v>
      </c>
      <c r="M1170" s="112" t="s">
        <v>3930</v>
      </c>
      <c r="N1170" s="112" t="s">
        <v>3926</v>
      </c>
      <c r="O1170" s="112" t="s">
        <v>105</v>
      </c>
      <c r="P1170" s="112">
        <v>56.44</v>
      </c>
      <c r="Q1170" s="112" t="s">
        <v>118</v>
      </c>
    </row>
    <row r="1171" spans="1:17" hidden="1">
      <c r="A1171" s="112" t="s">
        <v>3896</v>
      </c>
      <c r="B1171" s="112" t="s">
        <v>3931</v>
      </c>
      <c r="C1171" s="112" t="s">
        <v>329</v>
      </c>
      <c r="D1171" s="112" t="s">
        <v>98</v>
      </c>
      <c r="E1171" s="112">
        <v>9985847</v>
      </c>
      <c r="F1171" s="112" t="s">
        <v>330</v>
      </c>
      <c r="G1171" s="112" t="s">
        <v>3932</v>
      </c>
      <c r="H1171" s="112" t="s">
        <v>3933</v>
      </c>
      <c r="I1171" s="112" t="s">
        <v>131</v>
      </c>
      <c r="J1171" s="112" t="s">
        <v>132</v>
      </c>
      <c r="K1171" s="112" t="s">
        <v>102</v>
      </c>
      <c r="L1171" s="112" t="s">
        <v>102</v>
      </c>
      <c r="M1171" s="112" t="s">
        <v>3934</v>
      </c>
      <c r="N1171" s="112" t="s">
        <v>3926</v>
      </c>
      <c r="O1171" s="112" t="s">
        <v>105</v>
      </c>
      <c r="P1171" s="112">
        <v>322.81</v>
      </c>
      <c r="Q1171" s="112" t="s">
        <v>118</v>
      </c>
    </row>
    <row r="1172" spans="1:17" hidden="1">
      <c r="A1172" s="112" t="s">
        <v>3896</v>
      </c>
      <c r="B1172" s="112" t="s">
        <v>3931</v>
      </c>
      <c r="C1172" s="112" t="s">
        <v>329</v>
      </c>
      <c r="D1172" s="112" t="s">
        <v>98</v>
      </c>
      <c r="E1172" s="112">
        <v>9921081</v>
      </c>
      <c r="F1172" s="112" t="s">
        <v>330</v>
      </c>
      <c r="G1172" s="112" t="s">
        <v>3935</v>
      </c>
      <c r="H1172" s="112" t="s">
        <v>3936</v>
      </c>
      <c r="I1172" s="112" t="s">
        <v>131</v>
      </c>
      <c r="J1172" s="112" t="s">
        <v>132</v>
      </c>
      <c r="K1172" s="112" t="s">
        <v>102</v>
      </c>
      <c r="L1172" s="112" t="s">
        <v>102</v>
      </c>
      <c r="M1172" s="112" t="s">
        <v>3934</v>
      </c>
      <c r="N1172" s="112" t="s">
        <v>3926</v>
      </c>
      <c r="O1172" s="112" t="s">
        <v>105</v>
      </c>
      <c r="P1172" s="112">
        <v>1388.25</v>
      </c>
      <c r="Q1172" s="112" t="s">
        <v>118</v>
      </c>
    </row>
    <row r="1173" spans="1:17" hidden="1">
      <c r="A1173" s="112" t="s">
        <v>3896</v>
      </c>
      <c r="B1173" s="112" t="s">
        <v>3907</v>
      </c>
      <c r="C1173" s="112" t="s">
        <v>329</v>
      </c>
      <c r="D1173" s="112" t="s">
        <v>98</v>
      </c>
      <c r="E1173" s="112">
        <v>7402136</v>
      </c>
      <c r="F1173" s="112" t="s">
        <v>330</v>
      </c>
      <c r="G1173" s="112" t="s">
        <v>3937</v>
      </c>
      <c r="H1173" s="112" t="s">
        <v>3938</v>
      </c>
      <c r="I1173" s="112" t="s">
        <v>131</v>
      </c>
      <c r="J1173" s="112" t="s">
        <v>132</v>
      </c>
      <c r="K1173" s="112" t="s">
        <v>102</v>
      </c>
      <c r="L1173" s="112" t="s">
        <v>102</v>
      </c>
      <c r="M1173" s="112" t="s">
        <v>3876</v>
      </c>
      <c r="N1173" s="112" t="s">
        <v>3926</v>
      </c>
      <c r="O1173" s="112" t="s">
        <v>125</v>
      </c>
      <c r="P1173" s="112">
        <v>49.13</v>
      </c>
      <c r="Q1173" s="112" t="s">
        <v>118</v>
      </c>
    </row>
    <row r="1174" spans="1:17" hidden="1">
      <c r="A1174" s="112" t="s">
        <v>3896</v>
      </c>
      <c r="B1174" s="112" t="s">
        <v>3939</v>
      </c>
      <c r="C1174" s="112" t="s">
        <v>351</v>
      </c>
      <c r="D1174" s="112" t="s">
        <v>98</v>
      </c>
      <c r="E1174" s="112">
        <v>1145304</v>
      </c>
      <c r="F1174" s="112" t="s">
        <v>356</v>
      </c>
      <c r="G1174" s="112" t="s">
        <v>3940</v>
      </c>
      <c r="H1174" s="112" t="s">
        <v>3941</v>
      </c>
      <c r="I1174" s="112" t="s">
        <v>115</v>
      </c>
      <c r="J1174" s="112" t="s">
        <v>116</v>
      </c>
      <c r="K1174" s="112" t="s">
        <v>102</v>
      </c>
      <c r="L1174" s="112" t="s">
        <v>102</v>
      </c>
      <c r="M1174" s="112" t="s">
        <v>3942</v>
      </c>
      <c r="O1174" s="112" t="s">
        <v>125</v>
      </c>
      <c r="P1174" s="112">
        <v>467.14</v>
      </c>
      <c r="Q1174" s="112" t="s">
        <v>118</v>
      </c>
    </row>
    <row r="1175" spans="1:17" hidden="1">
      <c r="A1175" s="112" t="s">
        <v>3943</v>
      </c>
      <c r="B1175" s="112" t="s">
        <v>3944</v>
      </c>
      <c r="C1175" s="112" t="s">
        <v>3945</v>
      </c>
      <c r="D1175" s="112" t="s">
        <v>98</v>
      </c>
      <c r="E1175" s="112">
        <v>5054232</v>
      </c>
      <c r="F1175" s="112" t="s">
        <v>3946</v>
      </c>
      <c r="G1175" s="112" t="s">
        <v>3947</v>
      </c>
      <c r="H1175" s="112" t="s">
        <v>3948</v>
      </c>
      <c r="K1175" s="112" t="s">
        <v>102</v>
      </c>
      <c r="L1175" s="112" t="s">
        <v>102</v>
      </c>
      <c r="M1175" s="112" t="s">
        <v>3949</v>
      </c>
      <c r="N1175" s="112" t="s">
        <v>138</v>
      </c>
      <c r="O1175" s="112" t="s">
        <v>105</v>
      </c>
      <c r="P1175" s="112">
        <v>130.16</v>
      </c>
      <c r="Q1175" s="112" t="s">
        <v>118</v>
      </c>
    </row>
    <row r="1176" spans="1:17" hidden="1">
      <c r="A1176" s="112" t="s">
        <v>3943</v>
      </c>
      <c r="B1176" s="112" t="s">
        <v>3950</v>
      </c>
      <c r="C1176" s="112" t="s">
        <v>3951</v>
      </c>
      <c r="D1176" s="112" t="s">
        <v>98</v>
      </c>
      <c r="E1176" s="112">
        <v>1073832</v>
      </c>
      <c r="F1176" s="112" t="s">
        <v>3952</v>
      </c>
      <c r="G1176" s="112" t="s">
        <v>3953</v>
      </c>
      <c r="H1176" s="112" t="s">
        <v>3954</v>
      </c>
      <c r="I1176" s="112" t="s">
        <v>186</v>
      </c>
      <c r="J1176" s="112" t="s">
        <v>186</v>
      </c>
      <c r="K1176" s="112" t="s">
        <v>102</v>
      </c>
      <c r="L1176" s="112" t="s">
        <v>102</v>
      </c>
      <c r="M1176" s="112" t="s">
        <v>3955</v>
      </c>
      <c r="O1176" s="112" t="s">
        <v>105</v>
      </c>
      <c r="P1176" s="112">
        <v>327.54000000000002</v>
      </c>
      <c r="Q1176" s="112" t="s">
        <v>118</v>
      </c>
    </row>
    <row r="1177" spans="1:17" hidden="1">
      <c r="A1177" s="112" t="s">
        <v>3943</v>
      </c>
      <c r="B1177" s="112" t="s">
        <v>3944</v>
      </c>
      <c r="C1177" s="112" t="s">
        <v>3236</v>
      </c>
      <c r="D1177" s="112" t="s">
        <v>98</v>
      </c>
      <c r="E1177" s="112">
        <v>2574366</v>
      </c>
      <c r="F1177" s="112" t="s">
        <v>3258</v>
      </c>
      <c r="G1177" s="112" t="s">
        <v>3956</v>
      </c>
      <c r="H1177" s="112" t="s">
        <v>3957</v>
      </c>
      <c r="I1177" s="112" t="s">
        <v>115</v>
      </c>
      <c r="J1177" s="112" t="s">
        <v>115</v>
      </c>
      <c r="K1177" s="112" t="s">
        <v>102</v>
      </c>
      <c r="L1177" s="112" t="s">
        <v>102</v>
      </c>
      <c r="M1177" s="112" t="s">
        <v>2333</v>
      </c>
      <c r="N1177" s="112" t="s">
        <v>3958</v>
      </c>
      <c r="O1177" s="112" t="s">
        <v>105</v>
      </c>
      <c r="P1177" s="112">
        <v>5334.42</v>
      </c>
      <c r="Q1177" s="112" t="s">
        <v>118</v>
      </c>
    </row>
    <row r="1178" spans="1:17" hidden="1">
      <c r="A1178" s="112" t="s">
        <v>3943</v>
      </c>
      <c r="B1178" s="112" t="s">
        <v>3944</v>
      </c>
      <c r="C1178" s="112" t="s">
        <v>3236</v>
      </c>
      <c r="D1178" s="112" t="s">
        <v>98</v>
      </c>
      <c r="E1178" s="112">
        <v>2573673</v>
      </c>
      <c r="F1178" s="112" t="s">
        <v>3258</v>
      </c>
      <c r="G1178" s="112" t="s">
        <v>3959</v>
      </c>
      <c r="H1178" s="112" t="s">
        <v>3960</v>
      </c>
      <c r="I1178" s="112" t="s">
        <v>115</v>
      </c>
      <c r="J1178" s="112" t="s">
        <v>115</v>
      </c>
      <c r="K1178" s="112" t="s">
        <v>102</v>
      </c>
      <c r="L1178" s="112" t="s">
        <v>102</v>
      </c>
      <c r="M1178" s="112" t="s">
        <v>2333</v>
      </c>
      <c r="O1178" s="112" t="s">
        <v>105</v>
      </c>
      <c r="P1178" s="112">
        <v>8034.41</v>
      </c>
      <c r="Q1178" s="112" t="s">
        <v>118</v>
      </c>
    </row>
    <row r="1179" spans="1:17" hidden="1">
      <c r="A1179" s="112" t="s">
        <v>3943</v>
      </c>
      <c r="B1179" s="112" t="s">
        <v>3961</v>
      </c>
      <c r="C1179" s="112" t="s">
        <v>3236</v>
      </c>
      <c r="D1179" s="112" t="s">
        <v>98</v>
      </c>
      <c r="E1179" s="112">
        <v>2574424</v>
      </c>
      <c r="F1179" s="112" t="s">
        <v>3258</v>
      </c>
      <c r="G1179" s="112" t="s">
        <v>3962</v>
      </c>
      <c r="H1179" s="112" t="s">
        <v>3963</v>
      </c>
      <c r="I1179" s="112" t="s">
        <v>115</v>
      </c>
      <c r="J1179" s="112" t="s">
        <v>115</v>
      </c>
      <c r="K1179" s="112" t="s">
        <v>102</v>
      </c>
      <c r="L1179" s="112" t="s">
        <v>102</v>
      </c>
      <c r="M1179" s="112" t="s">
        <v>2333</v>
      </c>
      <c r="O1179" s="112" t="s">
        <v>105</v>
      </c>
      <c r="P1179" s="112">
        <v>6125.16</v>
      </c>
      <c r="Q1179" s="112" t="s">
        <v>118</v>
      </c>
    </row>
    <row r="1180" spans="1:17" hidden="1">
      <c r="A1180" s="112" t="s">
        <v>3943</v>
      </c>
      <c r="B1180" s="112" t="s">
        <v>3961</v>
      </c>
      <c r="C1180" s="112" t="s">
        <v>3236</v>
      </c>
      <c r="D1180" s="112" t="s">
        <v>98</v>
      </c>
      <c r="E1180" s="112">
        <v>2875631</v>
      </c>
      <c r="F1180" s="112" t="s">
        <v>3258</v>
      </c>
      <c r="G1180" s="112" t="s">
        <v>3964</v>
      </c>
      <c r="H1180" s="112" t="s">
        <v>3965</v>
      </c>
      <c r="I1180" s="112" t="s">
        <v>115</v>
      </c>
      <c r="J1180" s="112" t="s">
        <v>115</v>
      </c>
      <c r="K1180" s="112" t="s">
        <v>102</v>
      </c>
      <c r="L1180" s="112" t="s">
        <v>102</v>
      </c>
      <c r="M1180" s="112" t="s">
        <v>2333</v>
      </c>
      <c r="O1180" s="112" t="s">
        <v>105</v>
      </c>
      <c r="P1180" s="112">
        <v>1114.96</v>
      </c>
      <c r="Q1180" s="112" t="s">
        <v>118</v>
      </c>
    </row>
    <row r="1181" spans="1:17" hidden="1">
      <c r="A1181" s="112" t="s">
        <v>3943</v>
      </c>
      <c r="B1181" s="112" t="s">
        <v>3961</v>
      </c>
      <c r="C1181" s="112" t="s">
        <v>3236</v>
      </c>
      <c r="D1181" s="112" t="s">
        <v>98</v>
      </c>
      <c r="E1181" s="112">
        <v>2572485</v>
      </c>
      <c r="F1181" s="112" t="s">
        <v>3258</v>
      </c>
      <c r="G1181" s="112" t="s">
        <v>3966</v>
      </c>
      <c r="H1181" s="112" t="s">
        <v>3967</v>
      </c>
      <c r="I1181" s="112" t="s">
        <v>115</v>
      </c>
      <c r="J1181" s="112" t="s">
        <v>115</v>
      </c>
      <c r="K1181" s="112" t="s">
        <v>102</v>
      </c>
      <c r="L1181" s="112" t="s">
        <v>102</v>
      </c>
      <c r="M1181" s="112" t="s">
        <v>3968</v>
      </c>
      <c r="O1181" s="112" t="s">
        <v>105</v>
      </c>
      <c r="P1181" s="112">
        <v>2388.54</v>
      </c>
      <c r="Q1181" s="112" t="s">
        <v>118</v>
      </c>
    </row>
    <row r="1182" spans="1:17" hidden="1">
      <c r="A1182" s="112" t="s">
        <v>3943</v>
      </c>
      <c r="B1182" s="112" t="s">
        <v>3944</v>
      </c>
      <c r="C1182" s="112" t="s">
        <v>3236</v>
      </c>
      <c r="D1182" s="112" t="s">
        <v>98</v>
      </c>
      <c r="E1182" s="112">
        <v>2574168</v>
      </c>
      <c r="F1182" s="112" t="s">
        <v>3258</v>
      </c>
      <c r="G1182" s="112" t="s">
        <v>3969</v>
      </c>
      <c r="H1182" s="112" t="s">
        <v>3970</v>
      </c>
      <c r="I1182" s="112" t="s">
        <v>115</v>
      </c>
      <c r="J1182" s="112" t="s">
        <v>115</v>
      </c>
      <c r="K1182" s="112" t="s">
        <v>102</v>
      </c>
      <c r="L1182" s="112" t="s">
        <v>102</v>
      </c>
      <c r="M1182" s="112" t="s">
        <v>2333</v>
      </c>
      <c r="O1182" s="112" t="s">
        <v>105</v>
      </c>
      <c r="P1182" s="112">
        <v>2186.36</v>
      </c>
      <c r="Q1182" s="112" t="s">
        <v>118</v>
      </c>
    </row>
    <row r="1183" spans="1:17" hidden="1">
      <c r="A1183" s="112" t="s">
        <v>3943</v>
      </c>
      <c r="B1183" s="112" t="s">
        <v>3971</v>
      </c>
      <c r="C1183" s="112" t="s">
        <v>3236</v>
      </c>
      <c r="D1183" s="112" t="s">
        <v>98</v>
      </c>
      <c r="E1183" s="112">
        <v>6578157</v>
      </c>
      <c r="F1183" s="112" t="s">
        <v>3972</v>
      </c>
      <c r="G1183" s="112" t="s">
        <v>3973</v>
      </c>
      <c r="H1183" s="112" t="s">
        <v>3974</v>
      </c>
      <c r="I1183" s="112" t="s">
        <v>115</v>
      </c>
      <c r="J1183" s="112" t="s">
        <v>115</v>
      </c>
      <c r="K1183" s="112" t="s">
        <v>102</v>
      </c>
      <c r="L1183" s="112" t="s">
        <v>102</v>
      </c>
      <c r="M1183" s="112" t="s">
        <v>2237</v>
      </c>
      <c r="O1183" s="112" t="s">
        <v>105</v>
      </c>
      <c r="P1183" s="112">
        <v>6296.97</v>
      </c>
      <c r="Q1183" s="112" t="s">
        <v>118</v>
      </c>
    </row>
    <row r="1184" spans="1:17" hidden="1">
      <c r="A1184" s="112" t="s">
        <v>3943</v>
      </c>
      <c r="B1184" s="112" t="s">
        <v>3961</v>
      </c>
      <c r="C1184" s="112" t="s">
        <v>3236</v>
      </c>
      <c r="D1184" s="112" t="s">
        <v>98</v>
      </c>
      <c r="E1184" s="112">
        <v>2575470</v>
      </c>
      <c r="F1184" s="112" t="s">
        <v>3258</v>
      </c>
      <c r="G1184" s="112" t="s">
        <v>3975</v>
      </c>
      <c r="H1184" s="112" t="s">
        <v>3976</v>
      </c>
      <c r="I1184" s="112" t="s">
        <v>115</v>
      </c>
      <c r="J1184" s="112" t="s">
        <v>3334</v>
      </c>
      <c r="K1184" s="112" t="s">
        <v>102</v>
      </c>
      <c r="L1184" s="112" t="s">
        <v>102</v>
      </c>
      <c r="M1184" s="112" t="s">
        <v>3968</v>
      </c>
      <c r="O1184" s="112" t="s">
        <v>105</v>
      </c>
      <c r="P1184" s="112">
        <v>8831.43</v>
      </c>
      <c r="Q1184" s="112" t="s">
        <v>118</v>
      </c>
    </row>
    <row r="1185" spans="1:17" hidden="1">
      <c r="A1185" s="112" t="s">
        <v>3943</v>
      </c>
      <c r="B1185" s="112" t="s">
        <v>3977</v>
      </c>
      <c r="C1185" s="112" t="s">
        <v>3236</v>
      </c>
      <c r="D1185" s="112" t="s">
        <v>98</v>
      </c>
      <c r="E1185" s="112">
        <v>2577468</v>
      </c>
      <c r="F1185" s="112" t="s">
        <v>3258</v>
      </c>
      <c r="G1185" s="112" t="s">
        <v>3978</v>
      </c>
      <c r="H1185" s="112" t="s">
        <v>3979</v>
      </c>
      <c r="I1185" s="112" t="s">
        <v>115</v>
      </c>
      <c r="J1185" s="112" t="s">
        <v>3334</v>
      </c>
      <c r="K1185" s="112" t="s">
        <v>102</v>
      </c>
      <c r="L1185" s="112" t="s">
        <v>102</v>
      </c>
      <c r="M1185" s="112" t="s">
        <v>3980</v>
      </c>
      <c r="O1185" s="112" t="s">
        <v>105</v>
      </c>
      <c r="P1185" s="112">
        <v>149.28</v>
      </c>
      <c r="Q1185" s="112" t="s">
        <v>118</v>
      </c>
    </row>
    <row r="1186" spans="1:17" hidden="1">
      <c r="A1186" s="112" t="s">
        <v>3943</v>
      </c>
      <c r="B1186" s="112" t="s">
        <v>3961</v>
      </c>
      <c r="C1186" s="112" t="s">
        <v>3236</v>
      </c>
      <c r="D1186" s="112" t="s">
        <v>98</v>
      </c>
      <c r="E1186" s="112">
        <v>9247511</v>
      </c>
      <c r="F1186" s="112" t="s">
        <v>3258</v>
      </c>
      <c r="G1186" s="112" t="s">
        <v>3981</v>
      </c>
      <c r="H1186" s="112" t="s">
        <v>3982</v>
      </c>
      <c r="I1186" s="112" t="s">
        <v>2092</v>
      </c>
      <c r="J1186" s="112" t="s">
        <v>2092</v>
      </c>
      <c r="K1186" s="112" t="s">
        <v>102</v>
      </c>
      <c r="L1186" s="112" t="s">
        <v>102</v>
      </c>
      <c r="M1186" s="112" t="s">
        <v>3968</v>
      </c>
      <c r="O1186" s="112" t="s">
        <v>105</v>
      </c>
      <c r="P1186" s="112">
        <v>917.74</v>
      </c>
      <c r="Q1186" s="112" t="s">
        <v>118</v>
      </c>
    </row>
    <row r="1187" spans="1:17" hidden="1">
      <c r="A1187" s="112" t="s">
        <v>3943</v>
      </c>
      <c r="B1187" s="112" t="s">
        <v>3961</v>
      </c>
      <c r="C1187" s="112" t="s">
        <v>3236</v>
      </c>
      <c r="D1187" s="112" t="s">
        <v>98</v>
      </c>
      <c r="E1187" s="112">
        <v>1196536</v>
      </c>
      <c r="F1187" s="112" t="s">
        <v>3258</v>
      </c>
      <c r="G1187" s="112" t="s">
        <v>3983</v>
      </c>
      <c r="H1187" s="112" t="s">
        <v>3984</v>
      </c>
      <c r="I1187" s="112" t="s">
        <v>2092</v>
      </c>
      <c r="J1187" s="112" t="s">
        <v>2092</v>
      </c>
      <c r="K1187" s="112" t="s">
        <v>102</v>
      </c>
      <c r="L1187" s="112" t="s">
        <v>102</v>
      </c>
      <c r="M1187" s="112" t="s">
        <v>3980</v>
      </c>
      <c r="O1187" s="112" t="s">
        <v>105</v>
      </c>
      <c r="P1187" s="112">
        <v>124.98</v>
      </c>
      <c r="Q1187" s="112" t="s">
        <v>118</v>
      </c>
    </row>
    <row r="1188" spans="1:17" hidden="1">
      <c r="A1188" s="112" t="s">
        <v>3943</v>
      </c>
      <c r="B1188" s="112" t="s">
        <v>3985</v>
      </c>
      <c r="C1188" s="112" t="s">
        <v>3236</v>
      </c>
      <c r="D1188" s="112" t="s">
        <v>98</v>
      </c>
      <c r="E1188" s="112">
        <v>2573970</v>
      </c>
      <c r="F1188" s="112" t="s">
        <v>3258</v>
      </c>
      <c r="G1188" s="112" t="s">
        <v>3986</v>
      </c>
      <c r="H1188" s="112" t="s">
        <v>3987</v>
      </c>
      <c r="I1188" s="112" t="s">
        <v>3988</v>
      </c>
      <c r="J1188" s="112" t="s">
        <v>3988</v>
      </c>
      <c r="K1188" s="112" t="s">
        <v>102</v>
      </c>
      <c r="L1188" s="112" t="s">
        <v>102</v>
      </c>
      <c r="M1188" s="112" t="s">
        <v>2333</v>
      </c>
      <c r="O1188" s="112" t="s">
        <v>105</v>
      </c>
      <c r="P1188" s="112">
        <v>1141.8900000000001</v>
      </c>
      <c r="Q1188" s="112" t="s">
        <v>118</v>
      </c>
    </row>
    <row r="1189" spans="1:17" hidden="1">
      <c r="A1189" s="112" t="s">
        <v>3943</v>
      </c>
      <c r="B1189" s="112" t="s">
        <v>3989</v>
      </c>
      <c r="C1189" s="112" t="s">
        <v>3236</v>
      </c>
      <c r="D1189" s="112" t="s">
        <v>98</v>
      </c>
      <c r="E1189" s="112">
        <v>391672</v>
      </c>
      <c r="F1189" s="112" t="s">
        <v>3258</v>
      </c>
      <c r="G1189" s="112" t="s">
        <v>3990</v>
      </c>
      <c r="H1189" s="112" t="s">
        <v>3991</v>
      </c>
      <c r="I1189" s="112" t="s">
        <v>3988</v>
      </c>
      <c r="J1189" s="112" t="s">
        <v>3988</v>
      </c>
      <c r="K1189" s="112" t="s">
        <v>102</v>
      </c>
      <c r="L1189" s="112" t="s">
        <v>102</v>
      </c>
      <c r="M1189" s="112" t="s">
        <v>3992</v>
      </c>
      <c r="O1189" s="112" t="s">
        <v>105</v>
      </c>
      <c r="P1189" s="112">
        <v>7315.31</v>
      </c>
      <c r="Q1189" s="112" t="s">
        <v>118</v>
      </c>
    </row>
    <row r="1190" spans="1:17" hidden="1">
      <c r="A1190" s="112" t="s">
        <v>3943</v>
      </c>
      <c r="B1190" s="112" t="s">
        <v>3961</v>
      </c>
      <c r="C1190" s="112" t="s">
        <v>3236</v>
      </c>
      <c r="D1190" s="112" t="s">
        <v>98</v>
      </c>
      <c r="E1190" s="112">
        <v>2571719</v>
      </c>
      <c r="F1190" s="112" t="s">
        <v>3258</v>
      </c>
      <c r="G1190" s="112" t="s">
        <v>3993</v>
      </c>
      <c r="H1190" s="112" t="s">
        <v>3994</v>
      </c>
      <c r="I1190" s="112" t="s">
        <v>3988</v>
      </c>
      <c r="J1190" s="112" t="s">
        <v>3988</v>
      </c>
      <c r="K1190" s="112" t="s">
        <v>102</v>
      </c>
      <c r="L1190" s="112" t="s">
        <v>102</v>
      </c>
      <c r="M1190" s="112" t="s">
        <v>2333</v>
      </c>
      <c r="O1190" s="112" t="s">
        <v>105</v>
      </c>
      <c r="P1190" s="112">
        <v>698.78</v>
      </c>
      <c r="Q1190" s="112" t="s">
        <v>118</v>
      </c>
    </row>
    <row r="1191" spans="1:17" hidden="1">
      <c r="A1191" s="112" t="s">
        <v>3943</v>
      </c>
      <c r="B1191" s="112" t="s">
        <v>3961</v>
      </c>
      <c r="C1191" s="112" t="s">
        <v>3236</v>
      </c>
      <c r="D1191" s="112" t="s">
        <v>98</v>
      </c>
      <c r="E1191" s="112">
        <v>2574002</v>
      </c>
      <c r="F1191" s="112" t="s">
        <v>3258</v>
      </c>
      <c r="G1191" s="112" t="s">
        <v>3995</v>
      </c>
      <c r="H1191" s="112" t="s">
        <v>3996</v>
      </c>
      <c r="I1191" s="112" t="s">
        <v>3988</v>
      </c>
      <c r="J1191" s="112" t="s">
        <v>3988</v>
      </c>
      <c r="K1191" s="112" t="s">
        <v>102</v>
      </c>
      <c r="L1191" s="112" t="s">
        <v>102</v>
      </c>
      <c r="M1191" s="112" t="s">
        <v>2333</v>
      </c>
      <c r="O1191" s="112" t="s">
        <v>105</v>
      </c>
      <c r="P1191" s="112">
        <v>174.04</v>
      </c>
      <c r="Q1191" s="112" t="s">
        <v>118</v>
      </c>
    </row>
    <row r="1192" spans="1:17" hidden="1">
      <c r="A1192" s="112" t="s">
        <v>3943</v>
      </c>
      <c r="B1192" s="112" t="s">
        <v>3961</v>
      </c>
      <c r="C1192" s="112" t="s">
        <v>3236</v>
      </c>
      <c r="D1192" s="112" t="s">
        <v>98</v>
      </c>
      <c r="E1192" s="112">
        <v>2505822</v>
      </c>
      <c r="F1192" s="112" t="s">
        <v>3258</v>
      </c>
      <c r="G1192" s="112" t="s">
        <v>3997</v>
      </c>
      <c r="H1192" s="112" t="s">
        <v>3998</v>
      </c>
      <c r="I1192" s="112" t="s">
        <v>186</v>
      </c>
      <c r="J1192" s="112" t="s">
        <v>186</v>
      </c>
      <c r="K1192" s="112" t="s">
        <v>102</v>
      </c>
      <c r="L1192" s="112" t="s">
        <v>102</v>
      </c>
      <c r="M1192" s="112" t="s">
        <v>3999</v>
      </c>
      <c r="O1192" s="112" t="s">
        <v>105</v>
      </c>
      <c r="P1192" s="112">
        <v>416.5</v>
      </c>
      <c r="Q1192" s="112" t="s">
        <v>118</v>
      </c>
    </row>
    <row r="1193" spans="1:17" hidden="1">
      <c r="A1193" s="112" t="s">
        <v>3943</v>
      </c>
      <c r="B1193" s="112" t="s">
        <v>4000</v>
      </c>
      <c r="C1193" s="112" t="s">
        <v>3236</v>
      </c>
      <c r="D1193" s="112" t="s">
        <v>98</v>
      </c>
      <c r="E1193" s="112">
        <v>979714</v>
      </c>
      <c r="F1193" s="112" t="s">
        <v>3258</v>
      </c>
      <c r="G1193" s="112" t="s">
        <v>4001</v>
      </c>
      <c r="H1193" s="112" t="s">
        <v>4002</v>
      </c>
      <c r="I1193" s="112" t="s">
        <v>186</v>
      </c>
      <c r="J1193" s="112" t="s">
        <v>186</v>
      </c>
      <c r="K1193" s="112" t="s">
        <v>102</v>
      </c>
      <c r="L1193" s="112" t="s">
        <v>102</v>
      </c>
      <c r="M1193" s="112" t="s">
        <v>4003</v>
      </c>
      <c r="O1193" s="112" t="s">
        <v>105</v>
      </c>
      <c r="P1193" s="112">
        <v>798.79</v>
      </c>
      <c r="Q1193" s="112" t="s">
        <v>118</v>
      </c>
    </row>
    <row r="1194" spans="1:17" hidden="1">
      <c r="A1194" s="112" t="s">
        <v>3943</v>
      </c>
      <c r="B1194" s="112" t="s">
        <v>4004</v>
      </c>
      <c r="C1194" s="112" t="s">
        <v>3236</v>
      </c>
      <c r="D1194" s="112" t="s">
        <v>98</v>
      </c>
      <c r="E1194" s="112">
        <v>4499943</v>
      </c>
      <c r="F1194" s="112" t="s">
        <v>3258</v>
      </c>
      <c r="G1194" s="112" t="s">
        <v>4005</v>
      </c>
      <c r="H1194" s="112" t="s">
        <v>4006</v>
      </c>
      <c r="I1194" s="112" t="s">
        <v>186</v>
      </c>
      <c r="J1194" s="112" t="s">
        <v>186</v>
      </c>
      <c r="K1194" s="112" t="s">
        <v>102</v>
      </c>
      <c r="L1194" s="112" t="s">
        <v>102</v>
      </c>
      <c r="M1194" s="112" t="s">
        <v>3968</v>
      </c>
      <c r="O1194" s="112" t="s">
        <v>105</v>
      </c>
      <c r="P1194" s="112">
        <v>353.12</v>
      </c>
      <c r="Q1194" s="112" t="s">
        <v>118</v>
      </c>
    </row>
    <row r="1195" spans="1:17" hidden="1">
      <c r="A1195" s="112" t="s">
        <v>3943</v>
      </c>
      <c r="B1195" s="112" t="s">
        <v>4000</v>
      </c>
      <c r="C1195" s="112" t="s">
        <v>3236</v>
      </c>
      <c r="D1195" s="112" t="s">
        <v>98</v>
      </c>
      <c r="E1195" s="112">
        <v>975112</v>
      </c>
      <c r="F1195" s="112" t="s">
        <v>3258</v>
      </c>
      <c r="G1195" s="112" t="s">
        <v>4007</v>
      </c>
      <c r="H1195" s="112" t="s">
        <v>4008</v>
      </c>
      <c r="I1195" s="112" t="s">
        <v>186</v>
      </c>
      <c r="J1195" s="112" t="s">
        <v>186</v>
      </c>
      <c r="K1195" s="112" t="s">
        <v>102</v>
      </c>
      <c r="L1195" s="112" t="s">
        <v>102</v>
      </c>
      <c r="M1195" s="112" t="s">
        <v>4003</v>
      </c>
      <c r="O1195" s="112" t="s">
        <v>105</v>
      </c>
      <c r="P1195" s="112">
        <v>386.83</v>
      </c>
      <c r="Q1195" s="112" t="s">
        <v>118</v>
      </c>
    </row>
    <row r="1196" spans="1:17" hidden="1">
      <c r="A1196" s="112" t="s">
        <v>3943</v>
      </c>
      <c r="B1196" s="112" t="s">
        <v>4000</v>
      </c>
      <c r="C1196" s="112" t="s">
        <v>3236</v>
      </c>
      <c r="D1196" s="112" t="s">
        <v>98</v>
      </c>
      <c r="E1196" s="112">
        <v>7750306</v>
      </c>
      <c r="F1196" s="112" t="s">
        <v>3258</v>
      </c>
      <c r="G1196" s="112" t="s">
        <v>4009</v>
      </c>
      <c r="H1196" s="112" t="s">
        <v>4010</v>
      </c>
      <c r="I1196" s="112" t="s">
        <v>186</v>
      </c>
      <c r="J1196" s="112" t="s">
        <v>186</v>
      </c>
      <c r="K1196" s="112" t="s">
        <v>102</v>
      </c>
      <c r="L1196" s="112" t="s">
        <v>102</v>
      </c>
      <c r="M1196" s="112" t="s">
        <v>4011</v>
      </c>
      <c r="O1196" s="112" t="s">
        <v>105</v>
      </c>
      <c r="P1196" s="112">
        <v>4631.09</v>
      </c>
      <c r="Q1196" s="112" t="s">
        <v>118</v>
      </c>
    </row>
    <row r="1197" spans="1:17" hidden="1">
      <c r="A1197" s="112" t="s">
        <v>3943</v>
      </c>
      <c r="B1197" s="112" t="s">
        <v>4012</v>
      </c>
      <c r="C1197" s="112" t="s">
        <v>3236</v>
      </c>
      <c r="D1197" s="112" t="s">
        <v>98</v>
      </c>
      <c r="E1197" s="112">
        <v>1889264</v>
      </c>
      <c r="F1197" s="112" t="s">
        <v>3258</v>
      </c>
      <c r="G1197" s="112" t="s">
        <v>4013</v>
      </c>
      <c r="H1197" s="112" t="s">
        <v>4014</v>
      </c>
      <c r="K1197" s="112" t="s">
        <v>102</v>
      </c>
      <c r="L1197" s="112" t="s">
        <v>102</v>
      </c>
      <c r="M1197" s="112" t="s">
        <v>2333</v>
      </c>
      <c r="O1197" s="112" t="s">
        <v>105</v>
      </c>
      <c r="P1197" s="112">
        <v>4913.28</v>
      </c>
      <c r="Q1197" s="112" t="s">
        <v>118</v>
      </c>
    </row>
    <row r="1198" spans="1:17" hidden="1">
      <c r="A1198" s="112" t="s">
        <v>4015</v>
      </c>
      <c r="B1198" s="112" t="s">
        <v>4016</v>
      </c>
      <c r="C1198" s="112" t="s">
        <v>4017</v>
      </c>
      <c r="D1198" s="112" t="s">
        <v>98</v>
      </c>
      <c r="E1198" s="112">
        <v>2758219</v>
      </c>
      <c r="F1198" s="112" t="s">
        <v>4018</v>
      </c>
      <c r="G1198" s="112" t="s">
        <v>4019</v>
      </c>
      <c r="H1198" s="112" t="s">
        <v>4020</v>
      </c>
      <c r="I1198" s="112" t="s">
        <v>171</v>
      </c>
      <c r="J1198" s="112" t="s">
        <v>171</v>
      </c>
      <c r="K1198" s="112" t="s">
        <v>102</v>
      </c>
      <c r="L1198" s="112" t="s">
        <v>102</v>
      </c>
      <c r="M1198" s="112" t="s">
        <v>313</v>
      </c>
      <c r="O1198" s="112" t="s">
        <v>105</v>
      </c>
      <c r="P1198" s="112">
        <v>2134.62</v>
      </c>
      <c r="Q1198" s="112" t="s">
        <v>118</v>
      </c>
    </row>
    <row r="1199" spans="1:17" hidden="1">
      <c r="A1199" s="112" t="s">
        <v>4015</v>
      </c>
      <c r="B1199" s="112" t="s">
        <v>4021</v>
      </c>
      <c r="C1199" s="112" t="s">
        <v>4017</v>
      </c>
      <c r="D1199" s="112" t="s">
        <v>98</v>
      </c>
      <c r="E1199" s="112">
        <v>5052636</v>
      </c>
      <c r="F1199" s="112" t="s">
        <v>139</v>
      </c>
      <c r="G1199" s="112" t="s">
        <v>4022</v>
      </c>
      <c r="H1199" s="112" t="s">
        <v>4023</v>
      </c>
      <c r="I1199" s="112" t="s">
        <v>171</v>
      </c>
      <c r="J1199" s="112" t="s">
        <v>171</v>
      </c>
      <c r="K1199" s="112" t="s">
        <v>102</v>
      </c>
      <c r="L1199" s="112" t="s">
        <v>102</v>
      </c>
      <c r="M1199" s="112" t="s">
        <v>4024</v>
      </c>
      <c r="O1199" s="112" t="s">
        <v>105</v>
      </c>
      <c r="P1199" s="112">
        <v>2824.25</v>
      </c>
      <c r="Q1199" s="112" t="s">
        <v>118</v>
      </c>
    </row>
    <row r="1200" spans="1:17" hidden="1">
      <c r="A1200" s="112" t="s">
        <v>4015</v>
      </c>
      <c r="B1200" s="112" t="s">
        <v>4016</v>
      </c>
      <c r="C1200" s="112" t="s">
        <v>4017</v>
      </c>
      <c r="D1200" s="112" t="s">
        <v>98</v>
      </c>
      <c r="E1200" s="112">
        <v>2717957</v>
      </c>
      <c r="F1200" s="112" t="s">
        <v>4025</v>
      </c>
      <c r="G1200" s="112" t="s">
        <v>4026</v>
      </c>
      <c r="H1200" s="112" t="s">
        <v>4027</v>
      </c>
      <c r="I1200" s="112" t="s">
        <v>131</v>
      </c>
      <c r="J1200" s="112" t="s">
        <v>116</v>
      </c>
      <c r="K1200" s="112" t="s">
        <v>102</v>
      </c>
      <c r="L1200" s="112" t="s">
        <v>102</v>
      </c>
      <c r="M1200" s="112" t="s">
        <v>145</v>
      </c>
      <c r="N1200" s="112" t="s">
        <v>4028</v>
      </c>
      <c r="O1200" s="112" t="s">
        <v>105</v>
      </c>
      <c r="P1200" s="112">
        <v>7040.36</v>
      </c>
      <c r="Q1200" s="112" t="s">
        <v>118</v>
      </c>
    </row>
    <row r="1201" spans="1:17" hidden="1">
      <c r="A1201" s="112" t="s">
        <v>4015</v>
      </c>
      <c r="B1201" s="112" t="s">
        <v>4029</v>
      </c>
      <c r="C1201" s="112" t="s">
        <v>4017</v>
      </c>
      <c r="D1201" s="112" t="s">
        <v>98</v>
      </c>
      <c r="E1201" s="112">
        <v>357087</v>
      </c>
      <c r="F1201" s="112" t="s">
        <v>4025</v>
      </c>
      <c r="G1201" s="112" t="s">
        <v>4030</v>
      </c>
      <c r="H1201" s="112" t="s">
        <v>4031</v>
      </c>
      <c r="I1201" s="112" t="s">
        <v>131</v>
      </c>
      <c r="J1201" s="112" t="s">
        <v>116</v>
      </c>
      <c r="K1201" s="112" t="s">
        <v>102</v>
      </c>
      <c r="L1201" s="112" t="s">
        <v>102</v>
      </c>
      <c r="M1201" s="112" t="s">
        <v>145</v>
      </c>
      <c r="N1201" s="112" t="s">
        <v>4028</v>
      </c>
      <c r="O1201" s="112" t="s">
        <v>105</v>
      </c>
      <c r="P1201" s="112">
        <v>4390.3999999999996</v>
      </c>
      <c r="Q1201" s="112" t="s">
        <v>118</v>
      </c>
    </row>
    <row r="1202" spans="1:17" hidden="1">
      <c r="A1202" s="112" t="s">
        <v>4015</v>
      </c>
      <c r="B1202" s="112" t="s">
        <v>4032</v>
      </c>
      <c r="C1202" s="112" t="s">
        <v>4017</v>
      </c>
      <c r="D1202" s="112" t="s">
        <v>98</v>
      </c>
      <c r="E1202" s="112">
        <v>3293115</v>
      </c>
      <c r="F1202" s="112" t="s">
        <v>4025</v>
      </c>
      <c r="G1202" s="112" t="s">
        <v>4033</v>
      </c>
      <c r="H1202" s="112" t="s">
        <v>4034</v>
      </c>
      <c r="I1202" s="112" t="s">
        <v>131</v>
      </c>
      <c r="J1202" s="112" t="s">
        <v>116</v>
      </c>
      <c r="K1202" s="112" t="s">
        <v>102</v>
      </c>
      <c r="L1202" s="112" t="s">
        <v>102</v>
      </c>
      <c r="M1202" s="112" t="s">
        <v>4035</v>
      </c>
      <c r="N1202" s="112" t="s">
        <v>4028</v>
      </c>
      <c r="O1202" s="112" t="s">
        <v>105</v>
      </c>
      <c r="P1202" s="112">
        <v>4937.62</v>
      </c>
      <c r="Q1202" s="112" t="s">
        <v>118</v>
      </c>
    </row>
    <row r="1203" spans="1:17" hidden="1">
      <c r="A1203" s="112" t="s">
        <v>4015</v>
      </c>
      <c r="B1203" s="112" t="s">
        <v>4036</v>
      </c>
      <c r="C1203" s="112" t="s">
        <v>4017</v>
      </c>
      <c r="D1203" s="112" t="s">
        <v>98</v>
      </c>
      <c r="E1203" s="112">
        <v>356899</v>
      </c>
      <c r="F1203" s="112" t="s">
        <v>4025</v>
      </c>
      <c r="G1203" s="112" t="s">
        <v>4037</v>
      </c>
      <c r="H1203" s="112" t="s">
        <v>4038</v>
      </c>
      <c r="I1203" s="112" t="s">
        <v>131</v>
      </c>
      <c r="J1203" s="112" t="s">
        <v>116</v>
      </c>
      <c r="K1203" s="112" t="s">
        <v>102</v>
      </c>
      <c r="L1203" s="112" t="s">
        <v>102</v>
      </c>
      <c r="M1203" s="112" t="s">
        <v>4039</v>
      </c>
      <c r="N1203" s="112" t="s">
        <v>4028</v>
      </c>
      <c r="O1203" s="112" t="s">
        <v>105</v>
      </c>
      <c r="P1203" s="112">
        <v>2517.36</v>
      </c>
      <c r="Q1203" s="112" t="s">
        <v>118</v>
      </c>
    </row>
    <row r="1204" spans="1:17" hidden="1">
      <c r="A1204" s="112" t="s">
        <v>4015</v>
      </c>
      <c r="B1204" s="112" t="s">
        <v>4040</v>
      </c>
      <c r="C1204" s="112" t="s">
        <v>4017</v>
      </c>
      <c r="D1204" s="112" t="s">
        <v>98</v>
      </c>
      <c r="E1204" s="112">
        <v>75911</v>
      </c>
      <c r="F1204" s="112" t="s">
        <v>4025</v>
      </c>
      <c r="G1204" s="112" t="s">
        <v>4041</v>
      </c>
      <c r="H1204" s="112" t="s">
        <v>4042</v>
      </c>
      <c r="I1204" s="112" t="s">
        <v>131</v>
      </c>
      <c r="J1204" s="112" t="s">
        <v>116</v>
      </c>
      <c r="K1204" s="112" t="s">
        <v>102</v>
      </c>
      <c r="L1204" s="112" t="s">
        <v>102</v>
      </c>
      <c r="M1204" s="112" t="s">
        <v>4043</v>
      </c>
      <c r="N1204" s="112" t="s">
        <v>4028</v>
      </c>
      <c r="O1204" s="112" t="s">
        <v>105</v>
      </c>
      <c r="P1204" s="112">
        <v>3243.36</v>
      </c>
      <c r="Q1204" s="112" t="s">
        <v>118</v>
      </c>
    </row>
    <row r="1205" spans="1:17" hidden="1">
      <c r="A1205" s="112" t="s">
        <v>4015</v>
      </c>
      <c r="B1205" s="112" t="s">
        <v>4032</v>
      </c>
      <c r="C1205" s="112" t="s">
        <v>295</v>
      </c>
      <c r="D1205" s="112" t="s">
        <v>98</v>
      </c>
      <c r="E1205" s="112">
        <v>428276</v>
      </c>
      <c r="F1205" s="112" t="s">
        <v>296</v>
      </c>
      <c r="G1205" s="112" t="s">
        <v>4044</v>
      </c>
      <c r="H1205" s="112" t="s">
        <v>4045</v>
      </c>
      <c r="I1205" s="112" t="s">
        <v>115</v>
      </c>
      <c r="J1205" s="112" t="s">
        <v>116</v>
      </c>
      <c r="K1205" s="112" t="s">
        <v>102</v>
      </c>
      <c r="L1205" s="112" t="s">
        <v>102</v>
      </c>
      <c r="M1205" s="112" t="s">
        <v>145</v>
      </c>
      <c r="N1205" s="112" t="s">
        <v>4046</v>
      </c>
      <c r="O1205" s="112" t="s">
        <v>105</v>
      </c>
      <c r="P1205" s="112">
        <v>58.78</v>
      </c>
      <c r="Q1205" s="112" t="s">
        <v>118</v>
      </c>
    </row>
    <row r="1206" spans="1:17" hidden="1">
      <c r="A1206" s="112" t="s">
        <v>4015</v>
      </c>
      <c r="B1206" s="112" t="s">
        <v>4047</v>
      </c>
      <c r="C1206" s="112" t="s">
        <v>295</v>
      </c>
      <c r="D1206" s="112" t="s">
        <v>98</v>
      </c>
      <c r="E1206" s="112">
        <v>713875</v>
      </c>
      <c r="F1206" s="112" t="s">
        <v>296</v>
      </c>
      <c r="G1206" s="112" t="s">
        <v>4048</v>
      </c>
      <c r="H1206" s="112" t="s">
        <v>4049</v>
      </c>
      <c r="I1206" s="112" t="s">
        <v>115</v>
      </c>
      <c r="J1206" s="112" t="s">
        <v>116</v>
      </c>
      <c r="K1206" s="112" t="s">
        <v>102</v>
      </c>
      <c r="L1206" s="112" t="s">
        <v>102</v>
      </c>
      <c r="M1206" s="112" t="s">
        <v>108</v>
      </c>
      <c r="N1206" s="112" t="s">
        <v>4050</v>
      </c>
      <c r="O1206" s="112" t="s">
        <v>105</v>
      </c>
      <c r="P1206" s="112">
        <v>5911.6</v>
      </c>
      <c r="Q1206" s="112" t="s">
        <v>118</v>
      </c>
    </row>
    <row r="1207" spans="1:17" hidden="1">
      <c r="A1207" s="112" t="s">
        <v>4015</v>
      </c>
      <c r="B1207" s="112" t="s">
        <v>4016</v>
      </c>
      <c r="C1207" s="112" t="s">
        <v>295</v>
      </c>
      <c r="D1207" s="112" t="s">
        <v>98</v>
      </c>
      <c r="E1207" s="112">
        <v>2752129</v>
      </c>
      <c r="F1207" s="112" t="s">
        <v>305</v>
      </c>
      <c r="G1207" s="112" t="s">
        <v>4051</v>
      </c>
      <c r="H1207" s="112" t="s">
        <v>4052</v>
      </c>
      <c r="I1207" s="112" t="s">
        <v>115</v>
      </c>
      <c r="J1207" s="112" t="s">
        <v>116</v>
      </c>
      <c r="K1207" s="112" t="s">
        <v>102</v>
      </c>
      <c r="L1207" s="112" t="s">
        <v>102</v>
      </c>
      <c r="M1207" s="112" t="s">
        <v>145</v>
      </c>
      <c r="N1207" s="112" t="s">
        <v>4050</v>
      </c>
      <c r="O1207" s="112" t="s">
        <v>105</v>
      </c>
      <c r="P1207" s="112">
        <v>2605.5</v>
      </c>
      <c r="Q1207" s="112" t="s">
        <v>118</v>
      </c>
    </row>
    <row r="1208" spans="1:17" hidden="1">
      <c r="A1208" s="112" t="s">
        <v>4015</v>
      </c>
      <c r="B1208" s="112" t="s">
        <v>4053</v>
      </c>
      <c r="C1208" s="112" t="s">
        <v>295</v>
      </c>
      <c r="D1208" s="112" t="s">
        <v>98</v>
      </c>
      <c r="E1208" s="112">
        <v>2706562</v>
      </c>
      <c r="F1208" s="112" t="s">
        <v>305</v>
      </c>
      <c r="G1208" s="112" t="s">
        <v>4054</v>
      </c>
      <c r="H1208" s="112" t="s">
        <v>4055</v>
      </c>
      <c r="I1208" s="112" t="s">
        <v>115</v>
      </c>
      <c r="J1208" s="112" t="s">
        <v>116</v>
      </c>
      <c r="K1208" s="112" t="s">
        <v>102</v>
      </c>
      <c r="L1208" s="112" t="s">
        <v>102</v>
      </c>
      <c r="M1208" s="112" t="s">
        <v>145</v>
      </c>
      <c r="N1208" s="112" t="s">
        <v>4050</v>
      </c>
      <c r="O1208" s="112" t="s">
        <v>105</v>
      </c>
      <c r="P1208" s="112">
        <v>221.12</v>
      </c>
      <c r="Q1208" s="112" t="s">
        <v>118</v>
      </c>
    </row>
    <row r="1209" spans="1:17" hidden="1">
      <c r="A1209" s="112" t="s">
        <v>4015</v>
      </c>
      <c r="B1209" s="112" t="s">
        <v>4056</v>
      </c>
      <c r="C1209" s="112" t="s">
        <v>295</v>
      </c>
      <c r="D1209" s="112" t="s">
        <v>98</v>
      </c>
      <c r="E1209" s="112">
        <v>9879388</v>
      </c>
      <c r="F1209" s="112" t="s">
        <v>305</v>
      </c>
      <c r="G1209" s="112" t="s">
        <v>4057</v>
      </c>
      <c r="H1209" s="112" t="s">
        <v>4058</v>
      </c>
      <c r="I1209" s="112" t="s">
        <v>115</v>
      </c>
      <c r="J1209" s="112" t="s">
        <v>116</v>
      </c>
      <c r="K1209" s="112" t="s">
        <v>102</v>
      </c>
      <c r="L1209" s="112" t="s">
        <v>102</v>
      </c>
      <c r="M1209" s="112" t="s">
        <v>313</v>
      </c>
      <c r="N1209" s="112" t="s">
        <v>4050</v>
      </c>
      <c r="O1209" s="112" t="s">
        <v>105</v>
      </c>
      <c r="P1209" s="112">
        <v>589.6</v>
      </c>
      <c r="Q1209" s="112" t="s">
        <v>118</v>
      </c>
    </row>
    <row r="1210" spans="1:17" hidden="1">
      <c r="A1210" s="112" t="s">
        <v>4015</v>
      </c>
      <c r="B1210" s="112" t="s">
        <v>4053</v>
      </c>
      <c r="C1210" s="112" t="s">
        <v>295</v>
      </c>
      <c r="D1210" s="112" t="s">
        <v>98</v>
      </c>
      <c r="E1210" s="112">
        <v>9664368</v>
      </c>
      <c r="F1210" s="112" t="s">
        <v>305</v>
      </c>
      <c r="G1210" s="112" t="s">
        <v>4059</v>
      </c>
      <c r="H1210" s="112" t="s">
        <v>4060</v>
      </c>
      <c r="I1210" s="112" t="s">
        <v>131</v>
      </c>
      <c r="J1210" s="112" t="s">
        <v>116</v>
      </c>
      <c r="K1210" s="112" t="s">
        <v>102</v>
      </c>
      <c r="L1210" s="112" t="s">
        <v>102</v>
      </c>
      <c r="M1210" s="112" t="s">
        <v>313</v>
      </c>
      <c r="N1210" s="112" t="s">
        <v>4061</v>
      </c>
      <c r="O1210" s="112" t="s">
        <v>105</v>
      </c>
      <c r="P1210" s="112">
        <v>2917.07</v>
      </c>
      <c r="Q1210" s="112" t="s">
        <v>118</v>
      </c>
    </row>
    <row r="1211" spans="1:17" hidden="1">
      <c r="A1211" s="112" t="s">
        <v>4015</v>
      </c>
      <c r="B1211" s="112" t="s">
        <v>4032</v>
      </c>
      <c r="C1211" s="112" t="s">
        <v>295</v>
      </c>
      <c r="D1211" s="112" t="s">
        <v>98</v>
      </c>
      <c r="E1211" s="112">
        <v>428011</v>
      </c>
      <c r="F1211" s="112" t="s">
        <v>296</v>
      </c>
      <c r="G1211" s="112" t="s">
        <v>4062</v>
      </c>
      <c r="H1211" s="112" t="s">
        <v>4063</v>
      </c>
      <c r="K1211" s="112" t="s">
        <v>102</v>
      </c>
      <c r="L1211" s="112" t="s">
        <v>102</v>
      </c>
      <c r="M1211" s="112" t="s">
        <v>4064</v>
      </c>
      <c r="O1211" s="112" t="s">
        <v>105</v>
      </c>
      <c r="P1211" s="112">
        <v>3656.4</v>
      </c>
      <c r="Q1211" s="112" t="s">
        <v>118</v>
      </c>
    </row>
    <row r="1212" spans="1:17" hidden="1">
      <c r="A1212" s="112" t="s">
        <v>4015</v>
      </c>
      <c r="B1212" s="112" t="s">
        <v>4016</v>
      </c>
      <c r="C1212" s="112" t="s">
        <v>295</v>
      </c>
      <c r="D1212" s="112" t="s">
        <v>98</v>
      </c>
      <c r="E1212" s="112">
        <v>8483083</v>
      </c>
      <c r="F1212" s="112" t="s">
        <v>296</v>
      </c>
      <c r="G1212" s="112" t="s">
        <v>4065</v>
      </c>
      <c r="H1212" s="112" t="s">
        <v>4066</v>
      </c>
      <c r="K1212" s="112" t="s">
        <v>102</v>
      </c>
      <c r="L1212" s="112" t="s">
        <v>102</v>
      </c>
      <c r="M1212" s="112" t="s">
        <v>145</v>
      </c>
      <c r="O1212" s="112" t="s">
        <v>105</v>
      </c>
      <c r="P1212" s="112">
        <v>1747.97</v>
      </c>
      <c r="Q1212" s="112" t="s">
        <v>118</v>
      </c>
    </row>
    <row r="1213" spans="1:17" hidden="1">
      <c r="A1213" s="112" t="s">
        <v>4015</v>
      </c>
      <c r="B1213" s="112" t="s">
        <v>4067</v>
      </c>
      <c r="C1213" s="112" t="s">
        <v>295</v>
      </c>
      <c r="D1213" s="112" t="s">
        <v>98</v>
      </c>
      <c r="E1213" s="112">
        <v>5601034</v>
      </c>
      <c r="F1213" s="112" t="s">
        <v>296</v>
      </c>
      <c r="G1213" s="112" t="s">
        <v>4068</v>
      </c>
      <c r="H1213" s="112" t="s">
        <v>4069</v>
      </c>
      <c r="K1213" s="112" t="s">
        <v>102</v>
      </c>
      <c r="L1213" s="112" t="s">
        <v>102</v>
      </c>
      <c r="M1213" s="112" t="s">
        <v>145</v>
      </c>
      <c r="O1213" s="112" t="s">
        <v>105</v>
      </c>
      <c r="P1213" s="112">
        <v>4153.08</v>
      </c>
      <c r="Q1213" s="112" t="s">
        <v>118</v>
      </c>
    </row>
    <row r="1214" spans="1:17" hidden="1">
      <c r="A1214" s="112" t="s">
        <v>4015</v>
      </c>
      <c r="B1214" s="112" t="s">
        <v>4021</v>
      </c>
      <c r="C1214" s="112" t="s">
        <v>295</v>
      </c>
      <c r="D1214" s="112" t="s">
        <v>98</v>
      </c>
      <c r="E1214" s="112">
        <v>5054624</v>
      </c>
      <c r="F1214" s="112" t="s">
        <v>305</v>
      </c>
      <c r="G1214" s="112" t="s">
        <v>4070</v>
      </c>
      <c r="H1214" s="112" t="s">
        <v>4071</v>
      </c>
      <c r="K1214" s="112" t="s">
        <v>102</v>
      </c>
      <c r="L1214" s="112" t="s">
        <v>102</v>
      </c>
      <c r="M1214" s="112" t="s">
        <v>313</v>
      </c>
      <c r="N1214" s="112" t="s">
        <v>138</v>
      </c>
      <c r="O1214" s="112" t="s">
        <v>105</v>
      </c>
      <c r="P1214" s="112">
        <v>644.76</v>
      </c>
      <c r="Q1214" s="112" t="s">
        <v>118</v>
      </c>
    </row>
    <row r="1215" spans="1:17" hidden="1">
      <c r="A1215" s="112" t="s">
        <v>4015</v>
      </c>
      <c r="B1215" s="112" t="s">
        <v>4053</v>
      </c>
      <c r="C1215" s="112" t="s">
        <v>295</v>
      </c>
      <c r="D1215" s="112" t="s">
        <v>98</v>
      </c>
      <c r="E1215" s="112">
        <v>688380</v>
      </c>
      <c r="F1215" s="112" t="s">
        <v>305</v>
      </c>
      <c r="G1215" s="112" t="s">
        <v>4072</v>
      </c>
      <c r="H1215" s="112" t="s">
        <v>4073</v>
      </c>
      <c r="K1215" s="112" t="s">
        <v>102</v>
      </c>
      <c r="L1215" s="112" t="s">
        <v>102</v>
      </c>
      <c r="M1215" s="112" t="s">
        <v>313</v>
      </c>
      <c r="O1215" s="112" t="s">
        <v>105</v>
      </c>
      <c r="P1215" s="112">
        <v>663.36</v>
      </c>
      <c r="Q1215" s="112" t="s">
        <v>118</v>
      </c>
    </row>
    <row r="1216" spans="1:17" hidden="1">
      <c r="A1216" s="112" t="s">
        <v>4015</v>
      </c>
      <c r="B1216" s="112" t="s">
        <v>4040</v>
      </c>
      <c r="C1216" s="112" t="s">
        <v>295</v>
      </c>
      <c r="D1216" s="112" t="s">
        <v>98</v>
      </c>
      <c r="E1216" s="112">
        <v>280610</v>
      </c>
      <c r="F1216" s="112" t="s">
        <v>305</v>
      </c>
      <c r="G1216" s="112" t="s">
        <v>4074</v>
      </c>
      <c r="H1216" s="112" t="s">
        <v>4075</v>
      </c>
      <c r="K1216" s="112" t="s">
        <v>102</v>
      </c>
      <c r="L1216" s="112" t="s">
        <v>102</v>
      </c>
      <c r="M1216" s="112" t="s">
        <v>4076</v>
      </c>
      <c r="O1216" s="112" t="s">
        <v>105</v>
      </c>
      <c r="P1216" s="112">
        <v>4119.75</v>
      </c>
      <c r="Q1216" s="112" t="s">
        <v>118</v>
      </c>
    </row>
    <row r="1217" spans="1:19" hidden="1">
      <c r="A1217" s="112" t="s">
        <v>4015</v>
      </c>
      <c r="B1217" s="112" t="s">
        <v>4029</v>
      </c>
      <c r="C1217" s="112" t="s">
        <v>295</v>
      </c>
      <c r="D1217" s="112" t="s">
        <v>98</v>
      </c>
      <c r="E1217" s="112">
        <v>880007</v>
      </c>
      <c r="F1217" s="112" t="s">
        <v>4077</v>
      </c>
      <c r="G1217" s="112" t="s">
        <v>4078</v>
      </c>
      <c r="H1217" s="112" t="s">
        <v>4079</v>
      </c>
      <c r="K1217" s="112" t="s">
        <v>102</v>
      </c>
      <c r="L1217" s="112" t="s">
        <v>102</v>
      </c>
      <c r="M1217" s="112" t="s">
        <v>515</v>
      </c>
      <c r="O1217" s="112" t="s">
        <v>105</v>
      </c>
      <c r="P1217" s="112">
        <v>3508.74</v>
      </c>
      <c r="Q1217" s="112" t="s">
        <v>118</v>
      </c>
    </row>
    <row r="1218" spans="1:19" hidden="1">
      <c r="A1218" s="112" t="s">
        <v>4015</v>
      </c>
      <c r="B1218" s="112" t="s">
        <v>4021</v>
      </c>
      <c r="C1218" s="112" t="s">
        <v>295</v>
      </c>
      <c r="D1218" s="112" t="s">
        <v>98</v>
      </c>
      <c r="E1218" s="112">
        <v>9664020</v>
      </c>
      <c r="F1218" s="112" t="s">
        <v>4080</v>
      </c>
      <c r="G1218" s="112" t="s">
        <v>4081</v>
      </c>
      <c r="H1218" s="112" t="s">
        <v>4082</v>
      </c>
      <c r="K1218" s="112" t="s">
        <v>102</v>
      </c>
      <c r="L1218" s="112" t="s">
        <v>102</v>
      </c>
      <c r="M1218" s="112" t="s">
        <v>4083</v>
      </c>
      <c r="O1218" s="112" t="s">
        <v>105</v>
      </c>
      <c r="P1218" s="112">
        <v>2535.96</v>
      </c>
      <c r="Q1218" s="112" t="s">
        <v>118</v>
      </c>
    </row>
    <row r="1219" spans="1:19" hidden="1">
      <c r="A1219" s="112" t="s">
        <v>4015</v>
      </c>
      <c r="B1219" s="112" t="s">
        <v>4084</v>
      </c>
      <c r="C1219" s="112" t="s">
        <v>3532</v>
      </c>
      <c r="D1219" s="112" t="s">
        <v>98</v>
      </c>
      <c r="E1219" s="112">
        <v>6096032</v>
      </c>
      <c r="F1219" s="112" t="s">
        <v>3533</v>
      </c>
      <c r="G1219" s="112" t="s">
        <v>4085</v>
      </c>
      <c r="H1219" s="112" t="s">
        <v>4086</v>
      </c>
      <c r="I1219" s="112" t="s">
        <v>131</v>
      </c>
      <c r="J1219" s="112" t="s">
        <v>116</v>
      </c>
      <c r="K1219" s="112" t="s">
        <v>102</v>
      </c>
      <c r="L1219" s="112" t="s">
        <v>102</v>
      </c>
      <c r="M1219" s="112" t="s">
        <v>317</v>
      </c>
      <c r="N1219" s="112" t="s">
        <v>3540</v>
      </c>
      <c r="O1219" s="112" t="s">
        <v>105</v>
      </c>
      <c r="P1219" s="112">
        <v>2115.6799999999998</v>
      </c>
      <c r="Q1219" s="112" t="s">
        <v>118</v>
      </c>
    </row>
    <row r="1220" spans="1:19">
      <c r="A1220" s="111" t="s">
        <v>4015</v>
      </c>
      <c r="B1220" s="111" t="s">
        <v>4087</v>
      </c>
      <c r="C1220" s="111" t="s">
        <v>3532</v>
      </c>
      <c r="D1220" s="111" t="s">
        <v>98</v>
      </c>
      <c r="E1220" s="111">
        <v>775072</v>
      </c>
      <c r="F1220" s="111" t="s">
        <v>139</v>
      </c>
      <c r="G1220" s="111" t="s">
        <v>4088</v>
      </c>
      <c r="H1220" s="111" t="s">
        <v>4089</v>
      </c>
      <c r="I1220" s="111" t="s">
        <v>116</v>
      </c>
      <c r="J1220" s="111" t="s">
        <v>116</v>
      </c>
      <c r="K1220" s="111" t="s">
        <v>102</v>
      </c>
      <c r="L1220" s="111" t="s">
        <v>102</v>
      </c>
      <c r="M1220" s="111" t="s">
        <v>103</v>
      </c>
      <c r="N1220" s="111"/>
      <c r="O1220" s="111" t="s">
        <v>105</v>
      </c>
      <c r="P1220" s="111">
        <v>62.85</v>
      </c>
      <c r="Q1220" s="111">
        <v>62.85</v>
      </c>
      <c r="S1220" s="124" t="s">
        <v>6185</v>
      </c>
    </row>
    <row r="1221" spans="1:19">
      <c r="A1221" s="111" t="s">
        <v>4015</v>
      </c>
      <c r="B1221" s="111" t="s">
        <v>4090</v>
      </c>
      <c r="C1221" s="111" t="s">
        <v>3532</v>
      </c>
      <c r="D1221" s="111" t="s">
        <v>98</v>
      </c>
      <c r="E1221" s="111">
        <v>776393</v>
      </c>
      <c r="F1221" s="111" t="s">
        <v>139</v>
      </c>
      <c r="G1221" s="111" t="s">
        <v>4091</v>
      </c>
      <c r="H1221" s="111" t="s">
        <v>4092</v>
      </c>
      <c r="I1221" s="111" t="s">
        <v>116</v>
      </c>
      <c r="J1221" s="111" t="s">
        <v>116</v>
      </c>
      <c r="K1221" s="111" t="s">
        <v>102</v>
      </c>
      <c r="L1221" s="111" t="s">
        <v>102</v>
      </c>
      <c r="M1221" s="111" t="s">
        <v>4093</v>
      </c>
      <c r="N1221" s="111"/>
      <c r="O1221" s="111" t="s">
        <v>105</v>
      </c>
      <c r="P1221" s="111">
        <v>2698.73</v>
      </c>
      <c r="Q1221" s="111">
        <v>2698.73</v>
      </c>
      <c r="S1221" s="124" t="s">
        <v>6185</v>
      </c>
    </row>
    <row r="1222" spans="1:19">
      <c r="A1222" s="111" t="s">
        <v>4015</v>
      </c>
      <c r="B1222" s="111" t="s">
        <v>4094</v>
      </c>
      <c r="C1222" s="111" t="s">
        <v>3532</v>
      </c>
      <c r="D1222" s="111" t="s">
        <v>98</v>
      </c>
      <c r="E1222" s="111">
        <v>775262</v>
      </c>
      <c r="F1222" s="111" t="s">
        <v>139</v>
      </c>
      <c r="G1222" s="111" t="s">
        <v>4095</v>
      </c>
      <c r="H1222" s="111" t="s">
        <v>4096</v>
      </c>
      <c r="I1222" s="111" t="s">
        <v>116</v>
      </c>
      <c r="J1222" s="111" t="s">
        <v>116</v>
      </c>
      <c r="K1222" s="111" t="s">
        <v>102</v>
      </c>
      <c r="L1222" s="111" t="s">
        <v>102</v>
      </c>
      <c r="M1222" s="111" t="s">
        <v>205</v>
      </c>
      <c r="N1222" s="111"/>
      <c r="O1222" s="111" t="s">
        <v>125</v>
      </c>
      <c r="P1222" s="111">
        <v>14984.39</v>
      </c>
      <c r="Q1222" s="111">
        <v>14984.39</v>
      </c>
      <c r="S1222" s="124" t="s">
        <v>6185</v>
      </c>
    </row>
    <row r="1223" spans="1:19" hidden="1">
      <c r="A1223" s="112" t="s">
        <v>4015</v>
      </c>
      <c r="B1223" s="112" t="s">
        <v>4097</v>
      </c>
      <c r="C1223" s="112" t="s">
        <v>127</v>
      </c>
      <c r="D1223" s="112" t="s">
        <v>98</v>
      </c>
      <c r="E1223" s="112">
        <v>7820402</v>
      </c>
      <c r="F1223" s="112" t="s">
        <v>4098</v>
      </c>
      <c r="G1223" s="112" t="s">
        <v>4099</v>
      </c>
      <c r="H1223" s="112" t="s">
        <v>4100</v>
      </c>
      <c r="I1223" s="112" t="s">
        <v>131</v>
      </c>
      <c r="J1223" s="112" t="s">
        <v>132</v>
      </c>
      <c r="K1223" s="112" t="s">
        <v>102</v>
      </c>
      <c r="L1223" s="112" t="s">
        <v>102</v>
      </c>
      <c r="M1223" s="112" t="s">
        <v>317</v>
      </c>
      <c r="O1223" s="112" t="s">
        <v>105</v>
      </c>
      <c r="P1223" s="112">
        <v>39.75</v>
      </c>
      <c r="Q1223" s="112" t="s">
        <v>118</v>
      </c>
    </row>
    <row r="1224" spans="1:19" hidden="1">
      <c r="A1224" s="112" t="s">
        <v>4015</v>
      </c>
      <c r="B1224" s="112" t="s">
        <v>4097</v>
      </c>
      <c r="C1224" s="112" t="s">
        <v>127</v>
      </c>
      <c r="D1224" s="112" t="s">
        <v>98</v>
      </c>
      <c r="E1224" s="112">
        <v>7820410</v>
      </c>
      <c r="F1224" s="112" t="s">
        <v>4098</v>
      </c>
      <c r="G1224" s="112" t="s">
        <v>4101</v>
      </c>
      <c r="H1224" s="112" t="s">
        <v>4102</v>
      </c>
      <c r="I1224" s="112" t="s">
        <v>131</v>
      </c>
      <c r="J1224" s="112" t="s">
        <v>132</v>
      </c>
      <c r="K1224" s="112" t="s">
        <v>102</v>
      </c>
      <c r="L1224" s="112" t="s">
        <v>102</v>
      </c>
      <c r="M1224" s="112" t="s">
        <v>317</v>
      </c>
      <c r="O1224" s="112" t="s">
        <v>105</v>
      </c>
      <c r="P1224" s="112">
        <v>9742.5300000000007</v>
      </c>
      <c r="Q1224" s="112" t="s">
        <v>118</v>
      </c>
    </row>
    <row r="1225" spans="1:19" hidden="1">
      <c r="A1225" s="112" t="s">
        <v>4015</v>
      </c>
      <c r="B1225" s="112" t="s">
        <v>4097</v>
      </c>
      <c r="C1225" s="112" t="s">
        <v>127</v>
      </c>
      <c r="D1225" s="112" t="s">
        <v>98</v>
      </c>
      <c r="E1225" s="112">
        <v>7820390</v>
      </c>
      <c r="F1225" s="112" t="s">
        <v>4098</v>
      </c>
      <c r="G1225" s="112" t="s">
        <v>4103</v>
      </c>
      <c r="H1225" s="112" t="s">
        <v>4104</v>
      </c>
      <c r="I1225" s="112" t="s">
        <v>131</v>
      </c>
      <c r="J1225" s="112" t="s">
        <v>132</v>
      </c>
      <c r="K1225" s="112" t="s">
        <v>102</v>
      </c>
      <c r="L1225" s="112" t="s">
        <v>102</v>
      </c>
      <c r="M1225" s="112" t="s">
        <v>317</v>
      </c>
      <c r="O1225" s="112" t="s">
        <v>105</v>
      </c>
      <c r="P1225" s="112">
        <v>42.86</v>
      </c>
      <c r="Q1225" s="112" t="s">
        <v>118</v>
      </c>
    </row>
    <row r="1226" spans="1:19" hidden="1">
      <c r="A1226" s="112" t="s">
        <v>4015</v>
      </c>
      <c r="B1226" s="112" t="s">
        <v>4105</v>
      </c>
      <c r="C1226" s="112" t="s">
        <v>127</v>
      </c>
      <c r="D1226" s="112" t="s">
        <v>98</v>
      </c>
      <c r="E1226" s="112">
        <v>2766251</v>
      </c>
      <c r="F1226" s="112" t="s">
        <v>4106</v>
      </c>
      <c r="G1226" s="112" t="s">
        <v>4107</v>
      </c>
      <c r="H1226" s="112" t="s">
        <v>4108</v>
      </c>
      <c r="I1226" s="112" t="s">
        <v>132</v>
      </c>
      <c r="J1226" s="112" t="s">
        <v>132</v>
      </c>
      <c r="K1226" s="112" t="s">
        <v>102</v>
      </c>
      <c r="L1226" s="112" t="s">
        <v>102</v>
      </c>
      <c r="M1226" s="112" t="s">
        <v>103</v>
      </c>
      <c r="O1226" s="112" t="s">
        <v>105</v>
      </c>
      <c r="P1226" s="112">
        <v>56.59</v>
      </c>
      <c r="Q1226" s="112" t="s">
        <v>118</v>
      </c>
    </row>
    <row r="1227" spans="1:19" hidden="1">
      <c r="A1227" s="112" t="s">
        <v>4015</v>
      </c>
      <c r="B1227" s="112" t="s">
        <v>4094</v>
      </c>
      <c r="C1227" s="112" t="s">
        <v>127</v>
      </c>
      <c r="D1227" s="112" t="s">
        <v>98</v>
      </c>
      <c r="E1227" s="112">
        <v>669960</v>
      </c>
      <c r="F1227" s="112" t="s">
        <v>4106</v>
      </c>
      <c r="G1227" s="112" t="s">
        <v>4109</v>
      </c>
      <c r="H1227" s="112" t="s">
        <v>4110</v>
      </c>
      <c r="I1227" s="112" t="s">
        <v>132</v>
      </c>
      <c r="J1227" s="112" t="s">
        <v>132</v>
      </c>
      <c r="K1227" s="112" t="s">
        <v>102</v>
      </c>
      <c r="L1227" s="112" t="s">
        <v>102</v>
      </c>
      <c r="M1227" s="112" t="s">
        <v>205</v>
      </c>
      <c r="O1227" s="112" t="s">
        <v>125</v>
      </c>
      <c r="P1227" s="112">
        <v>4111.43</v>
      </c>
      <c r="Q1227" s="112" t="s">
        <v>118</v>
      </c>
    </row>
    <row r="1228" spans="1:19" hidden="1">
      <c r="A1228" s="112" t="s">
        <v>4015</v>
      </c>
      <c r="B1228" s="112" t="s">
        <v>4056</v>
      </c>
      <c r="C1228" s="112" t="s">
        <v>127</v>
      </c>
      <c r="D1228" s="112" t="s">
        <v>98</v>
      </c>
      <c r="E1228" s="112">
        <v>4249524</v>
      </c>
      <c r="F1228" s="112" t="s">
        <v>3921</v>
      </c>
      <c r="G1228" s="112" t="s">
        <v>4111</v>
      </c>
      <c r="H1228" s="112" t="s">
        <v>4112</v>
      </c>
      <c r="K1228" s="112" t="s">
        <v>102</v>
      </c>
      <c r="L1228" s="112" t="s">
        <v>102</v>
      </c>
      <c r="M1228" s="112" t="s">
        <v>515</v>
      </c>
      <c r="N1228" s="112" t="s">
        <v>138</v>
      </c>
      <c r="O1228" s="112" t="s">
        <v>105</v>
      </c>
      <c r="P1228" s="112">
        <v>32383.41</v>
      </c>
      <c r="Q1228" s="112" t="s">
        <v>118</v>
      </c>
    </row>
    <row r="1229" spans="1:19" hidden="1">
      <c r="A1229" s="112" t="s">
        <v>4015</v>
      </c>
      <c r="B1229" s="112" t="s">
        <v>4016</v>
      </c>
      <c r="C1229" s="112" t="s">
        <v>3439</v>
      </c>
      <c r="D1229" s="112" t="s">
        <v>98</v>
      </c>
      <c r="E1229" s="112">
        <v>3327828</v>
      </c>
      <c r="F1229" s="112" t="s">
        <v>139</v>
      </c>
      <c r="G1229" s="112" t="s">
        <v>4113</v>
      </c>
      <c r="H1229" s="112" t="s">
        <v>4114</v>
      </c>
      <c r="K1229" s="112" t="s">
        <v>102</v>
      </c>
      <c r="L1229" s="112" t="s">
        <v>102</v>
      </c>
      <c r="M1229" s="112" t="s">
        <v>313</v>
      </c>
      <c r="N1229" s="112" t="s">
        <v>138</v>
      </c>
      <c r="O1229" s="112" t="s">
        <v>105</v>
      </c>
      <c r="P1229" s="112">
        <v>46.83</v>
      </c>
      <c r="Q1229" s="112" t="s">
        <v>118</v>
      </c>
    </row>
    <row r="1230" spans="1:19" hidden="1">
      <c r="A1230" s="112" t="s">
        <v>4015</v>
      </c>
      <c r="B1230" s="112" t="s">
        <v>4040</v>
      </c>
      <c r="C1230" s="112" t="s">
        <v>3439</v>
      </c>
      <c r="D1230" s="112" t="s">
        <v>98</v>
      </c>
      <c r="E1230" s="112">
        <v>3327917</v>
      </c>
      <c r="F1230" s="112" t="s">
        <v>134</v>
      </c>
      <c r="G1230" s="112" t="s">
        <v>4115</v>
      </c>
      <c r="H1230" s="112" t="s">
        <v>4116</v>
      </c>
      <c r="K1230" s="112" t="s">
        <v>102</v>
      </c>
      <c r="L1230" s="112" t="s">
        <v>102</v>
      </c>
      <c r="M1230" s="112" t="s">
        <v>313</v>
      </c>
      <c r="N1230" s="112" t="s">
        <v>138</v>
      </c>
      <c r="O1230" s="112" t="s">
        <v>105</v>
      </c>
      <c r="P1230" s="112">
        <v>31.92</v>
      </c>
      <c r="Q1230" s="112" t="s">
        <v>118</v>
      </c>
    </row>
    <row r="1231" spans="1:19" hidden="1">
      <c r="A1231" s="112" t="s">
        <v>4015</v>
      </c>
      <c r="B1231" s="112" t="s">
        <v>4117</v>
      </c>
      <c r="C1231" s="112" t="s">
        <v>4118</v>
      </c>
      <c r="D1231" s="112" t="s">
        <v>98</v>
      </c>
      <c r="E1231" s="112">
        <v>9678145</v>
      </c>
      <c r="F1231" s="112" t="s">
        <v>4119</v>
      </c>
      <c r="G1231" s="112" t="s">
        <v>4120</v>
      </c>
      <c r="H1231" s="112" t="s">
        <v>4121</v>
      </c>
      <c r="I1231" s="112" t="s">
        <v>186</v>
      </c>
      <c r="J1231" s="112" t="s">
        <v>186</v>
      </c>
      <c r="K1231" s="112" t="s">
        <v>102</v>
      </c>
      <c r="L1231" s="112" t="s">
        <v>102</v>
      </c>
      <c r="M1231" s="112" t="s">
        <v>308</v>
      </c>
      <c r="O1231" s="112" t="s">
        <v>105</v>
      </c>
      <c r="P1231" s="112">
        <v>4850.49</v>
      </c>
      <c r="Q1231" s="112" t="s">
        <v>118</v>
      </c>
    </row>
    <row r="1232" spans="1:19" hidden="1">
      <c r="A1232" s="112" t="s">
        <v>4015</v>
      </c>
      <c r="B1232" s="112" t="s">
        <v>4117</v>
      </c>
      <c r="C1232" s="112" t="s">
        <v>4118</v>
      </c>
      <c r="D1232" s="112" t="s">
        <v>98</v>
      </c>
      <c r="E1232" s="112">
        <v>9678749</v>
      </c>
      <c r="F1232" s="112" t="s">
        <v>4119</v>
      </c>
      <c r="G1232" s="112" t="s">
        <v>4122</v>
      </c>
      <c r="H1232" s="112" t="s">
        <v>4123</v>
      </c>
      <c r="I1232" s="112" t="s">
        <v>186</v>
      </c>
      <c r="J1232" s="112" t="s">
        <v>186</v>
      </c>
      <c r="K1232" s="112" t="s">
        <v>102</v>
      </c>
      <c r="L1232" s="112" t="s">
        <v>102</v>
      </c>
      <c r="M1232" s="112" t="s">
        <v>308</v>
      </c>
      <c r="O1232" s="112" t="s">
        <v>105</v>
      </c>
      <c r="P1232" s="112">
        <v>1240.4000000000001</v>
      </c>
      <c r="Q1232" s="112" t="s">
        <v>118</v>
      </c>
    </row>
    <row r="1233" spans="1:19" hidden="1">
      <c r="A1233" s="112" t="s">
        <v>4015</v>
      </c>
      <c r="B1233" s="112" t="s">
        <v>4067</v>
      </c>
      <c r="C1233" s="112" t="s">
        <v>2122</v>
      </c>
      <c r="D1233" s="112" t="s">
        <v>98</v>
      </c>
      <c r="E1233" s="112">
        <v>4917361</v>
      </c>
      <c r="F1233" s="112" t="s">
        <v>149</v>
      </c>
      <c r="G1233" s="112" t="s">
        <v>4124</v>
      </c>
      <c r="H1233" s="112" t="s">
        <v>4125</v>
      </c>
      <c r="I1233" s="112" t="s">
        <v>131</v>
      </c>
      <c r="J1233" s="112" t="s">
        <v>116</v>
      </c>
      <c r="K1233" s="112" t="s">
        <v>102</v>
      </c>
      <c r="L1233" s="112" t="s">
        <v>102</v>
      </c>
      <c r="M1233" s="112" t="s">
        <v>313</v>
      </c>
      <c r="N1233" s="112" t="s">
        <v>4126</v>
      </c>
      <c r="O1233" s="112" t="s">
        <v>105</v>
      </c>
      <c r="P1233" s="112">
        <v>5274.1</v>
      </c>
      <c r="Q1233" s="112" t="s">
        <v>118</v>
      </c>
    </row>
    <row r="1234" spans="1:19" hidden="1">
      <c r="A1234" s="112" t="s">
        <v>4015</v>
      </c>
      <c r="B1234" s="112" t="s">
        <v>360</v>
      </c>
      <c r="C1234" s="112" t="s">
        <v>351</v>
      </c>
      <c r="D1234" s="112" t="s">
        <v>98</v>
      </c>
      <c r="E1234" s="112">
        <v>64816</v>
      </c>
      <c r="F1234" s="112" t="s">
        <v>352</v>
      </c>
      <c r="G1234" s="112" t="s">
        <v>4127</v>
      </c>
      <c r="H1234" s="112" t="s">
        <v>4128</v>
      </c>
      <c r="I1234" s="112" t="s">
        <v>115</v>
      </c>
      <c r="J1234" s="112" t="s">
        <v>116</v>
      </c>
      <c r="K1234" s="112" t="s">
        <v>102</v>
      </c>
      <c r="L1234" s="112" t="s">
        <v>102</v>
      </c>
      <c r="M1234" s="112" t="s">
        <v>363</v>
      </c>
      <c r="O1234" s="112" t="s">
        <v>105</v>
      </c>
      <c r="P1234" s="112">
        <v>1202.06</v>
      </c>
      <c r="Q1234" s="112" t="s">
        <v>118</v>
      </c>
    </row>
    <row r="1235" spans="1:19" hidden="1">
      <c r="A1235" s="112" t="s">
        <v>4015</v>
      </c>
      <c r="B1235" s="112" t="s">
        <v>3736</v>
      </c>
      <c r="C1235" s="112" t="s">
        <v>364</v>
      </c>
      <c r="D1235" s="112" t="s">
        <v>98</v>
      </c>
      <c r="E1235" s="112">
        <v>575431</v>
      </c>
      <c r="F1235" s="112" t="s">
        <v>1553</v>
      </c>
      <c r="G1235" s="112" t="s">
        <v>3743</v>
      </c>
      <c r="H1235" s="112" t="s">
        <v>4129</v>
      </c>
      <c r="K1235" s="112" t="s">
        <v>102</v>
      </c>
      <c r="L1235" s="112" t="s">
        <v>102</v>
      </c>
      <c r="M1235" s="112" t="s">
        <v>3740</v>
      </c>
      <c r="O1235" s="112" t="s">
        <v>105</v>
      </c>
      <c r="P1235" s="112">
        <v>139.19</v>
      </c>
      <c r="Q1235" s="112" t="s">
        <v>118</v>
      </c>
    </row>
    <row r="1236" spans="1:19" hidden="1">
      <c r="A1236" s="112" t="s">
        <v>4015</v>
      </c>
      <c r="B1236" s="112" t="s">
        <v>3736</v>
      </c>
      <c r="C1236" s="112" t="s">
        <v>364</v>
      </c>
      <c r="D1236" s="112" t="s">
        <v>98</v>
      </c>
      <c r="E1236" s="112">
        <v>6899993</v>
      </c>
      <c r="F1236" s="112" t="s">
        <v>1553</v>
      </c>
      <c r="G1236" s="112" t="s">
        <v>3743</v>
      </c>
      <c r="H1236" s="112" t="s">
        <v>4130</v>
      </c>
      <c r="K1236" s="112" t="s">
        <v>102</v>
      </c>
      <c r="L1236" s="112" t="s">
        <v>102</v>
      </c>
      <c r="M1236" s="112" t="s">
        <v>3740</v>
      </c>
      <c r="O1236" s="112" t="s">
        <v>105</v>
      </c>
      <c r="P1236" s="112">
        <v>1027.2</v>
      </c>
      <c r="Q1236" s="112" t="s">
        <v>118</v>
      </c>
    </row>
    <row r="1237" spans="1:19" hidden="1">
      <c r="A1237" s="112" t="s">
        <v>4015</v>
      </c>
      <c r="B1237" s="112" t="s">
        <v>3736</v>
      </c>
      <c r="C1237" s="112" t="s">
        <v>364</v>
      </c>
      <c r="D1237" s="112" t="s">
        <v>98</v>
      </c>
      <c r="E1237" s="112">
        <v>6149419</v>
      </c>
      <c r="F1237" s="112" t="s">
        <v>1553</v>
      </c>
      <c r="G1237" s="112" t="s">
        <v>3743</v>
      </c>
      <c r="H1237" s="112" t="s">
        <v>4131</v>
      </c>
      <c r="K1237" s="112" t="s">
        <v>102</v>
      </c>
      <c r="L1237" s="112" t="s">
        <v>102</v>
      </c>
      <c r="M1237" s="112" t="s">
        <v>3740</v>
      </c>
      <c r="O1237" s="112" t="s">
        <v>105</v>
      </c>
      <c r="P1237" s="112">
        <v>9097.75</v>
      </c>
      <c r="Q1237" s="112" t="s">
        <v>118</v>
      </c>
    </row>
    <row r="1238" spans="1:19" hidden="1">
      <c r="A1238" s="112" t="s">
        <v>4015</v>
      </c>
      <c r="B1238" s="112" t="s">
        <v>3736</v>
      </c>
      <c r="C1238" s="112" t="s">
        <v>364</v>
      </c>
      <c r="D1238" s="112" t="s">
        <v>98</v>
      </c>
      <c r="E1238" s="112">
        <v>300067</v>
      </c>
      <c r="F1238" s="112" t="s">
        <v>1553</v>
      </c>
      <c r="G1238" s="112" t="s">
        <v>3743</v>
      </c>
      <c r="H1238" s="112" t="s">
        <v>4132</v>
      </c>
      <c r="K1238" s="112" t="s">
        <v>102</v>
      </c>
      <c r="L1238" s="112" t="s">
        <v>102</v>
      </c>
      <c r="M1238" s="112" t="s">
        <v>3740</v>
      </c>
      <c r="O1238" s="112" t="s">
        <v>105</v>
      </c>
      <c r="P1238" s="112">
        <v>242.78</v>
      </c>
      <c r="Q1238" s="112" t="s">
        <v>118</v>
      </c>
    </row>
    <row r="1239" spans="1:19" hidden="1">
      <c r="A1239" s="112" t="s">
        <v>4015</v>
      </c>
      <c r="B1239" s="112" t="s">
        <v>4105</v>
      </c>
      <c r="C1239" s="112" t="s">
        <v>364</v>
      </c>
      <c r="D1239" s="112" t="s">
        <v>98</v>
      </c>
      <c r="E1239" s="112">
        <v>5140275</v>
      </c>
      <c r="F1239" s="112" t="s">
        <v>139</v>
      </c>
      <c r="G1239" s="112" t="s">
        <v>4133</v>
      </c>
      <c r="H1239" s="112" t="s">
        <v>4134</v>
      </c>
      <c r="K1239" s="112" t="s">
        <v>102</v>
      </c>
      <c r="L1239" s="112" t="s">
        <v>102</v>
      </c>
      <c r="M1239" s="112" t="s">
        <v>553</v>
      </c>
      <c r="N1239" s="112" t="s">
        <v>138</v>
      </c>
      <c r="O1239" s="112" t="s">
        <v>105</v>
      </c>
      <c r="P1239" s="112">
        <v>65.819999999999993</v>
      </c>
      <c r="Q1239" s="112" t="s">
        <v>118</v>
      </c>
    </row>
    <row r="1240" spans="1:19" hidden="1">
      <c r="A1240" s="112" t="s">
        <v>4015</v>
      </c>
      <c r="B1240" s="112" t="s">
        <v>4087</v>
      </c>
      <c r="C1240" s="112" t="s">
        <v>4135</v>
      </c>
      <c r="D1240" s="112" t="s">
        <v>98</v>
      </c>
      <c r="E1240" s="112">
        <v>2567754</v>
      </c>
      <c r="F1240" s="112" t="s">
        <v>4136</v>
      </c>
      <c r="G1240" s="112" t="s">
        <v>4137</v>
      </c>
      <c r="H1240" s="112" t="s">
        <v>4138</v>
      </c>
      <c r="K1240" s="112" t="s">
        <v>102</v>
      </c>
      <c r="L1240" s="112" t="s">
        <v>102</v>
      </c>
      <c r="M1240" s="112" t="s">
        <v>4139</v>
      </c>
      <c r="O1240" s="112" t="s">
        <v>125</v>
      </c>
      <c r="P1240" s="112">
        <v>64.52</v>
      </c>
      <c r="Q1240" s="112" t="s">
        <v>118</v>
      </c>
    </row>
    <row r="1241" spans="1:19" hidden="1">
      <c r="A1241" s="112" t="s">
        <v>4015</v>
      </c>
      <c r="B1241" s="112" t="s">
        <v>4140</v>
      </c>
      <c r="C1241" s="112" t="s">
        <v>383</v>
      </c>
      <c r="D1241" s="112" t="s">
        <v>98</v>
      </c>
      <c r="E1241" s="112">
        <v>6149419</v>
      </c>
      <c r="F1241" s="112" t="s">
        <v>4141</v>
      </c>
      <c r="G1241" s="112" t="s">
        <v>4142</v>
      </c>
      <c r="H1241" s="112" t="s">
        <v>4131</v>
      </c>
      <c r="K1241" s="112" t="s">
        <v>102</v>
      </c>
      <c r="L1241" s="112" t="s">
        <v>102</v>
      </c>
      <c r="M1241" s="112" t="s">
        <v>4143</v>
      </c>
      <c r="O1241" s="112" t="s">
        <v>105</v>
      </c>
      <c r="P1241" s="112">
        <v>3735.75</v>
      </c>
      <c r="Q1241" s="112" t="s">
        <v>118</v>
      </c>
    </row>
    <row r="1242" spans="1:19">
      <c r="A1242" s="111" t="s">
        <v>4144</v>
      </c>
      <c r="B1242" s="111" t="s">
        <v>4145</v>
      </c>
      <c r="C1242" s="111" t="s">
        <v>4146</v>
      </c>
      <c r="D1242" s="111" t="s">
        <v>98</v>
      </c>
      <c r="E1242" s="111">
        <v>8348807</v>
      </c>
      <c r="F1242" s="111" t="s">
        <v>4147</v>
      </c>
      <c r="G1242" s="111" t="s">
        <v>4148</v>
      </c>
      <c r="H1242" s="111" t="s">
        <v>4149</v>
      </c>
      <c r="I1242" s="111"/>
      <c r="J1242" s="111"/>
      <c r="K1242" s="111" t="s">
        <v>102</v>
      </c>
      <c r="L1242" s="111" t="s">
        <v>102</v>
      </c>
      <c r="M1242" s="111" t="s">
        <v>4150</v>
      </c>
      <c r="N1242" s="111"/>
      <c r="O1242" s="111" t="s">
        <v>125</v>
      </c>
      <c r="P1242" s="111">
        <v>651.29</v>
      </c>
      <c r="Q1242" s="111">
        <v>651.29</v>
      </c>
      <c r="S1242" s="124" t="s">
        <v>6183</v>
      </c>
    </row>
    <row r="1243" spans="1:19" hidden="1">
      <c r="A1243" s="112" t="s">
        <v>4151</v>
      </c>
      <c r="B1243" s="112" t="s">
        <v>4152</v>
      </c>
      <c r="C1243" s="112" t="s">
        <v>111</v>
      </c>
      <c r="D1243" s="112" t="s">
        <v>98</v>
      </c>
      <c r="E1243" s="112">
        <v>8939229</v>
      </c>
      <c r="F1243" s="112" t="s">
        <v>2679</v>
      </c>
      <c r="G1243" s="112" t="s">
        <v>4153</v>
      </c>
      <c r="H1243" s="112" t="s">
        <v>4154</v>
      </c>
      <c r="I1243" s="112" t="s">
        <v>186</v>
      </c>
      <c r="J1243" s="112" t="s">
        <v>186</v>
      </c>
      <c r="K1243" s="112" t="s">
        <v>102</v>
      </c>
      <c r="L1243" s="112" t="s">
        <v>102</v>
      </c>
      <c r="M1243" s="112" t="s">
        <v>317</v>
      </c>
      <c r="O1243" s="112" t="s">
        <v>105</v>
      </c>
      <c r="P1243" s="112">
        <v>39.799999999999997</v>
      </c>
      <c r="Q1243" s="112" t="s">
        <v>118</v>
      </c>
    </row>
    <row r="1244" spans="1:19" hidden="1">
      <c r="A1244" s="112" t="s">
        <v>4151</v>
      </c>
      <c r="B1244" s="112" t="s">
        <v>4152</v>
      </c>
      <c r="C1244" s="112" t="s">
        <v>295</v>
      </c>
      <c r="D1244" s="112" t="s">
        <v>98</v>
      </c>
      <c r="E1244" s="112">
        <v>4038333</v>
      </c>
      <c r="F1244" s="112" t="s">
        <v>296</v>
      </c>
      <c r="G1244" s="112" t="s">
        <v>4155</v>
      </c>
      <c r="H1244" s="112" t="s">
        <v>4156</v>
      </c>
      <c r="K1244" s="112" t="s">
        <v>102</v>
      </c>
      <c r="L1244" s="112" t="s">
        <v>102</v>
      </c>
      <c r="M1244" s="112" t="s">
        <v>308</v>
      </c>
      <c r="N1244" s="112" t="s">
        <v>138</v>
      </c>
      <c r="O1244" s="112" t="s">
        <v>105</v>
      </c>
      <c r="P1244" s="112">
        <v>3654.48</v>
      </c>
      <c r="Q1244" s="112" t="s">
        <v>118</v>
      </c>
    </row>
    <row r="1245" spans="1:19" hidden="1">
      <c r="A1245" s="112" t="s">
        <v>4151</v>
      </c>
      <c r="B1245" s="112" t="s">
        <v>3648</v>
      </c>
      <c r="C1245" s="112" t="s">
        <v>295</v>
      </c>
      <c r="D1245" s="112" t="s">
        <v>98</v>
      </c>
      <c r="E1245" s="112">
        <v>3614688</v>
      </c>
      <c r="F1245" s="112" t="s">
        <v>4077</v>
      </c>
      <c r="G1245" s="112" t="s">
        <v>4157</v>
      </c>
      <c r="H1245" s="112" t="s">
        <v>4158</v>
      </c>
      <c r="K1245" s="112" t="s">
        <v>102</v>
      </c>
      <c r="L1245" s="112" t="s">
        <v>102</v>
      </c>
      <c r="M1245" s="112" t="s">
        <v>515</v>
      </c>
      <c r="N1245" s="112" t="s">
        <v>138</v>
      </c>
      <c r="O1245" s="112" t="s">
        <v>105</v>
      </c>
      <c r="P1245" s="112">
        <v>247.68</v>
      </c>
      <c r="Q1245" s="112" t="s">
        <v>118</v>
      </c>
    </row>
    <row r="1246" spans="1:19" hidden="1">
      <c r="A1246" s="112" t="s">
        <v>4151</v>
      </c>
      <c r="B1246" s="112" t="s">
        <v>4159</v>
      </c>
      <c r="C1246" s="112" t="s">
        <v>127</v>
      </c>
      <c r="D1246" s="112" t="s">
        <v>98</v>
      </c>
      <c r="E1246" s="112">
        <v>495838</v>
      </c>
      <c r="F1246" s="112" t="s">
        <v>4106</v>
      </c>
      <c r="G1246" s="112" t="s">
        <v>4160</v>
      </c>
      <c r="H1246" s="112" t="s">
        <v>4161</v>
      </c>
      <c r="I1246" s="112" t="s">
        <v>131</v>
      </c>
      <c r="J1246" s="112" t="s">
        <v>132</v>
      </c>
      <c r="K1246" s="112" t="s">
        <v>102</v>
      </c>
      <c r="L1246" s="112" t="s">
        <v>102</v>
      </c>
      <c r="M1246" s="112" t="s">
        <v>4162</v>
      </c>
      <c r="O1246" s="112" t="s">
        <v>125</v>
      </c>
      <c r="P1246" s="112">
        <v>7845.06</v>
      </c>
      <c r="Q1246" s="112" t="s">
        <v>118</v>
      </c>
    </row>
    <row r="1247" spans="1:19" hidden="1">
      <c r="A1247" s="112" t="s">
        <v>4151</v>
      </c>
      <c r="B1247" s="112" t="s">
        <v>4159</v>
      </c>
      <c r="C1247" s="112" t="s">
        <v>127</v>
      </c>
      <c r="D1247" s="112" t="s">
        <v>98</v>
      </c>
      <c r="E1247" s="112">
        <v>990127</v>
      </c>
      <c r="F1247" s="112" t="s">
        <v>3921</v>
      </c>
      <c r="G1247" s="112" t="s">
        <v>4163</v>
      </c>
      <c r="H1247" s="112" t="s">
        <v>4164</v>
      </c>
      <c r="I1247" s="112" t="s">
        <v>131</v>
      </c>
      <c r="J1247" s="112" t="s">
        <v>132</v>
      </c>
      <c r="K1247" s="112" t="s">
        <v>102</v>
      </c>
      <c r="L1247" s="112" t="s">
        <v>102</v>
      </c>
      <c r="M1247" s="112" t="s">
        <v>4165</v>
      </c>
      <c r="O1247" s="112" t="s">
        <v>125</v>
      </c>
      <c r="P1247" s="112">
        <v>111.85</v>
      </c>
      <c r="Q1247" s="112" t="s">
        <v>118</v>
      </c>
    </row>
    <row r="1248" spans="1:19" hidden="1">
      <c r="A1248" s="112" t="s">
        <v>4151</v>
      </c>
      <c r="B1248" s="112" t="s">
        <v>3927</v>
      </c>
      <c r="C1248" s="112" t="s">
        <v>127</v>
      </c>
      <c r="D1248" s="112" t="s">
        <v>98</v>
      </c>
      <c r="E1248" s="112">
        <v>6238564</v>
      </c>
      <c r="F1248" s="112" t="s">
        <v>3921</v>
      </c>
      <c r="G1248" s="112" t="s">
        <v>4166</v>
      </c>
      <c r="H1248" s="112" t="s">
        <v>4167</v>
      </c>
      <c r="I1248" s="112" t="s">
        <v>132</v>
      </c>
      <c r="J1248" s="112" t="s">
        <v>132</v>
      </c>
      <c r="K1248" s="112" t="s">
        <v>102</v>
      </c>
      <c r="L1248" s="112" t="s">
        <v>102</v>
      </c>
      <c r="M1248" s="112" t="s">
        <v>338</v>
      </c>
      <c r="O1248" s="112" t="s">
        <v>105</v>
      </c>
      <c r="P1248" s="112">
        <v>1390.8</v>
      </c>
      <c r="Q1248" s="112" t="s">
        <v>118</v>
      </c>
    </row>
    <row r="1249" spans="1:17" hidden="1">
      <c r="A1249" s="112" t="s">
        <v>4151</v>
      </c>
      <c r="B1249" s="112" t="s">
        <v>4168</v>
      </c>
      <c r="C1249" s="112" t="s">
        <v>127</v>
      </c>
      <c r="D1249" s="112" t="s">
        <v>98</v>
      </c>
      <c r="E1249" s="112">
        <v>495655</v>
      </c>
      <c r="F1249" s="112" t="s">
        <v>4106</v>
      </c>
      <c r="G1249" s="112" t="s">
        <v>4169</v>
      </c>
      <c r="H1249" s="112" t="s">
        <v>4170</v>
      </c>
      <c r="I1249" s="112" t="s">
        <v>132</v>
      </c>
      <c r="J1249" s="112" t="s">
        <v>132</v>
      </c>
      <c r="K1249" s="112" t="s">
        <v>102</v>
      </c>
      <c r="L1249" s="112" t="s">
        <v>102</v>
      </c>
      <c r="M1249" s="112" t="s">
        <v>4171</v>
      </c>
      <c r="O1249" s="112" t="s">
        <v>125</v>
      </c>
      <c r="P1249" s="112">
        <v>568</v>
      </c>
      <c r="Q1249" s="112" t="s">
        <v>118</v>
      </c>
    </row>
    <row r="1250" spans="1:17" hidden="1">
      <c r="A1250" s="112" t="s">
        <v>4151</v>
      </c>
      <c r="B1250" s="112" t="s">
        <v>314</v>
      </c>
      <c r="C1250" s="112" t="s">
        <v>4172</v>
      </c>
      <c r="D1250" s="112" t="s">
        <v>98</v>
      </c>
      <c r="E1250" s="112">
        <v>2774071</v>
      </c>
      <c r="F1250" s="112" t="s">
        <v>4173</v>
      </c>
      <c r="G1250" s="112" t="s">
        <v>4174</v>
      </c>
      <c r="H1250" s="112" t="s">
        <v>4175</v>
      </c>
      <c r="K1250" s="112" t="s">
        <v>102</v>
      </c>
      <c r="L1250" s="112" t="s">
        <v>102</v>
      </c>
      <c r="M1250" s="112" t="s">
        <v>4176</v>
      </c>
      <c r="O1250" s="112" t="s">
        <v>105</v>
      </c>
      <c r="P1250" s="112">
        <v>1005.16</v>
      </c>
      <c r="Q1250" s="112" t="s">
        <v>118</v>
      </c>
    </row>
    <row r="1251" spans="1:17" hidden="1">
      <c r="A1251" s="112" t="s">
        <v>4151</v>
      </c>
      <c r="B1251" s="112" t="s">
        <v>4177</v>
      </c>
      <c r="C1251" s="112" t="s">
        <v>2122</v>
      </c>
      <c r="D1251" s="112" t="s">
        <v>98</v>
      </c>
      <c r="E1251" s="112">
        <v>574277</v>
      </c>
      <c r="F1251" s="112" t="s">
        <v>4178</v>
      </c>
      <c r="G1251" s="112" t="s">
        <v>4179</v>
      </c>
      <c r="H1251" s="112" t="s">
        <v>4180</v>
      </c>
      <c r="I1251" s="112" t="s">
        <v>131</v>
      </c>
      <c r="J1251" s="112" t="s">
        <v>115</v>
      </c>
      <c r="K1251" s="112" t="s">
        <v>102</v>
      </c>
      <c r="L1251" s="112" t="s">
        <v>102</v>
      </c>
      <c r="M1251" s="112" t="s">
        <v>4181</v>
      </c>
      <c r="N1251" s="112" t="s">
        <v>4182</v>
      </c>
      <c r="O1251" s="112" t="s">
        <v>125</v>
      </c>
      <c r="P1251" s="112">
        <v>492.5</v>
      </c>
      <c r="Q1251" s="112" t="s">
        <v>118</v>
      </c>
    </row>
    <row r="1252" spans="1:17" hidden="1">
      <c r="A1252" s="112" t="s">
        <v>4151</v>
      </c>
      <c r="B1252" s="112" t="s">
        <v>4168</v>
      </c>
      <c r="C1252" s="112" t="s">
        <v>2122</v>
      </c>
      <c r="D1252" s="112" t="s">
        <v>98</v>
      </c>
      <c r="E1252" s="112">
        <v>2698744</v>
      </c>
      <c r="F1252" s="112" t="s">
        <v>4183</v>
      </c>
      <c r="G1252" s="112" t="s">
        <v>4184</v>
      </c>
      <c r="H1252" s="112" t="s">
        <v>4185</v>
      </c>
      <c r="I1252" s="112" t="s">
        <v>131</v>
      </c>
      <c r="J1252" s="112" t="s">
        <v>116</v>
      </c>
      <c r="K1252" s="112" t="s">
        <v>102</v>
      </c>
      <c r="L1252" s="112" t="s">
        <v>102</v>
      </c>
      <c r="M1252" s="112" t="s">
        <v>4186</v>
      </c>
      <c r="N1252" s="112" t="s">
        <v>4187</v>
      </c>
      <c r="O1252" s="112" t="s">
        <v>125</v>
      </c>
      <c r="P1252" s="112">
        <v>108.91</v>
      </c>
      <c r="Q1252" s="112" t="s">
        <v>118</v>
      </c>
    </row>
    <row r="1253" spans="1:17" hidden="1">
      <c r="A1253" s="112" t="s">
        <v>4188</v>
      </c>
      <c r="B1253" s="112" t="s">
        <v>4189</v>
      </c>
      <c r="C1253" s="112" t="s">
        <v>4190</v>
      </c>
      <c r="D1253" s="112" t="s">
        <v>98</v>
      </c>
      <c r="E1253" s="112">
        <v>6377723</v>
      </c>
      <c r="F1253" s="112" t="s">
        <v>4191</v>
      </c>
      <c r="G1253" s="112" t="s">
        <v>4192</v>
      </c>
      <c r="H1253" s="112" t="s">
        <v>4193</v>
      </c>
      <c r="K1253" s="112" t="s">
        <v>102</v>
      </c>
      <c r="L1253" s="112" t="s">
        <v>102</v>
      </c>
      <c r="M1253" s="112" t="s">
        <v>3193</v>
      </c>
      <c r="O1253" s="112" t="s">
        <v>105</v>
      </c>
      <c r="P1253" s="112">
        <v>723.06</v>
      </c>
      <c r="Q1253" s="112" t="s">
        <v>118</v>
      </c>
    </row>
    <row r="1254" spans="1:17" hidden="1">
      <c r="A1254" s="112" t="s">
        <v>4188</v>
      </c>
      <c r="B1254" s="112" t="s">
        <v>4189</v>
      </c>
      <c r="C1254" s="112" t="s">
        <v>4194</v>
      </c>
      <c r="D1254" s="112" t="s">
        <v>98</v>
      </c>
      <c r="E1254" s="112">
        <v>1034578</v>
      </c>
      <c r="F1254" s="112" t="s">
        <v>139</v>
      </c>
      <c r="G1254" s="112" t="s">
        <v>4195</v>
      </c>
      <c r="H1254" s="112" t="s">
        <v>4196</v>
      </c>
      <c r="K1254" s="112" t="s">
        <v>102</v>
      </c>
      <c r="L1254" s="112" t="s">
        <v>102</v>
      </c>
      <c r="M1254" s="112" t="s">
        <v>4197</v>
      </c>
      <c r="O1254" s="112" t="s">
        <v>105</v>
      </c>
      <c r="P1254" s="112">
        <v>123.05</v>
      </c>
      <c r="Q1254" s="112" t="s">
        <v>118</v>
      </c>
    </row>
    <row r="1255" spans="1:17" hidden="1">
      <c r="A1255" s="112" t="s">
        <v>4188</v>
      </c>
      <c r="B1255" s="112" t="s">
        <v>4189</v>
      </c>
      <c r="C1255" s="112" t="s">
        <v>4194</v>
      </c>
      <c r="D1255" s="112" t="s">
        <v>98</v>
      </c>
      <c r="E1255" s="112">
        <v>1930544</v>
      </c>
      <c r="F1255" s="112" t="s">
        <v>139</v>
      </c>
      <c r="G1255" s="112" t="s">
        <v>4198</v>
      </c>
      <c r="H1255" s="112" t="s">
        <v>4199</v>
      </c>
      <c r="K1255" s="112" t="s">
        <v>102</v>
      </c>
      <c r="L1255" s="112" t="s">
        <v>102</v>
      </c>
      <c r="M1255" s="112" t="s">
        <v>4200</v>
      </c>
      <c r="O1255" s="112" t="s">
        <v>105</v>
      </c>
      <c r="P1255" s="112">
        <v>69.61</v>
      </c>
      <c r="Q1255" s="112" t="s">
        <v>118</v>
      </c>
    </row>
    <row r="1256" spans="1:17" hidden="1">
      <c r="A1256" s="112" t="s">
        <v>4188</v>
      </c>
      <c r="B1256" s="112" t="s">
        <v>4189</v>
      </c>
      <c r="C1256" s="112" t="s">
        <v>1470</v>
      </c>
      <c r="D1256" s="112" t="s">
        <v>98</v>
      </c>
      <c r="E1256" s="112">
        <v>1359795</v>
      </c>
      <c r="F1256" s="112" t="s">
        <v>1471</v>
      </c>
      <c r="G1256" s="112" t="s">
        <v>4201</v>
      </c>
      <c r="H1256" s="112" t="s">
        <v>4202</v>
      </c>
      <c r="I1256" s="112" t="s">
        <v>131</v>
      </c>
      <c r="J1256" s="112" t="s">
        <v>116</v>
      </c>
      <c r="K1256" s="112" t="s">
        <v>102</v>
      </c>
      <c r="L1256" s="112" t="s">
        <v>102</v>
      </c>
      <c r="M1256" s="112" t="s">
        <v>4203</v>
      </c>
      <c r="O1256" s="112" t="s">
        <v>105</v>
      </c>
      <c r="P1256" s="112">
        <v>95.22</v>
      </c>
      <c r="Q1256" s="112" t="s">
        <v>118</v>
      </c>
    </row>
    <row r="1257" spans="1:17" hidden="1">
      <c r="A1257" s="112" t="s">
        <v>4188</v>
      </c>
      <c r="B1257" s="112" t="s">
        <v>4189</v>
      </c>
      <c r="C1257" s="112" t="s">
        <v>1470</v>
      </c>
      <c r="D1257" s="112" t="s">
        <v>98</v>
      </c>
      <c r="E1257" s="112">
        <v>1359817</v>
      </c>
      <c r="F1257" s="112" t="s">
        <v>1471</v>
      </c>
      <c r="G1257" s="112" t="s">
        <v>4204</v>
      </c>
      <c r="H1257" s="112" t="s">
        <v>4205</v>
      </c>
      <c r="I1257" s="112" t="s">
        <v>131</v>
      </c>
      <c r="J1257" s="112" t="s">
        <v>116</v>
      </c>
      <c r="K1257" s="112" t="s">
        <v>102</v>
      </c>
      <c r="L1257" s="112" t="s">
        <v>102</v>
      </c>
      <c r="M1257" s="112" t="s">
        <v>4203</v>
      </c>
      <c r="O1257" s="112" t="s">
        <v>105</v>
      </c>
      <c r="P1257" s="112">
        <v>46.35</v>
      </c>
      <c r="Q1257" s="112" t="s">
        <v>118</v>
      </c>
    </row>
    <row r="1258" spans="1:17" hidden="1">
      <c r="A1258" s="112" t="s">
        <v>4188</v>
      </c>
      <c r="B1258" s="112" t="s">
        <v>4189</v>
      </c>
      <c r="C1258" s="112" t="s">
        <v>1470</v>
      </c>
      <c r="D1258" s="112" t="s">
        <v>98</v>
      </c>
      <c r="E1258" s="112">
        <v>1370927</v>
      </c>
      <c r="F1258" s="112" t="s">
        <v>1471</v>
      </c>
      <c r="G1258" s="112" t="s">
        <v>4206</v>
      </c>
      <c r="H1258" s="112" t="s">
        <v>4207</v>
      </c>
      <c r="I1258" s="112" t="s">
        <v>131</v>
      </c>
      <c r="J1258" s="112" t="s">
        <v>116</v>
      </c>
      <c r="K1258" s="112" t="s">
        <v>102</v>
      </c>
      <c r="L1258" s="112" t="s">
        <v>102</v>
      </c>
      <c r="M1258" s="112" t="s">
        <v>4208</v>
      </c>
      <c r="O1258" s="112" t="s">
        <v>105</v>
      </c>
      <c r="P1258" s="112">
        <v>139.05000000000001</v>
      </c>
      <c r="Q1258" s="112" t="s">
        <v>118</v>
      </c>
    </row>
    <row r="1259" spans="1:17" hidden="1">
      <c r="A1259" s="112" t="s">
        <v>4188</v>
      </c>
      <c r="B1259" s="112" t="s">
        <v>4189</v>
      </c>
      <c r="C1259" s="112" t="s">
        <v>1470</v>
      </c>
      <c r="D1259" s="112" t="s">
        <v>98</v>
      </c>
      <c r="E1259" s="112">
        <v>1371867</v>
      </c>
      <c r="F1259" s="112" t="s">
        <v>1471</v>
      </c>
      <c r="G1259" s="112" t="s">
        <v>4209</v>
      </c>
      <c r="H1259" s="112" t="s">
        <v>4210</v>
      </c>
      <c r="I1259" s="112" t="s">
        <v>131</v>
      </c>
      <c r="J1259" s="112" t="s">
        <v>116</v>
      </c>
      <c r="K1259" s="112" t="s">
        <v>102</v>
      </c>
      <c r="L1259" s="112" t="s">
        <v>102</v>
      </c>
      <c r="M1259" s="112" t="s">
        <v>4203</v>
      </c>
      <c r="O1259" s="112" t="s">
        <v>105</v>
      </c>
      <c r="P1259" s="112">
        <v>135.38999999999999</v>
      </c>
      <c r="Q1259" s="112" t="s">
        <v>118</v>
      </c>
    </row>
    <row r="1260" spans="1:17" hidden="1">
      <c r="A1260" s="112" t="s">
        <v>4211</v>
      </c>
      <c r="B1260" s="112" t="s">
        <v>3564</v>
      </c>
      <c r="C1260" s="112" t="s">
        <v>3100</v>
      </c>
      <c r="D1260" s="112" t="s">
        <v>98</v>
      </c>
      <c r="E1260" s="112">
        <v>7274032</v>
      </c>
      <c r="F1260" s="112" t="s">
        <v>4212</v>
      </c>
      <c r="G1260" s="112" t="s">
        <v>4213</v>
      </c>
      <c r="H1260" s="112" t="s">
        <v>4214</v>
      </c>
      <c r="I1260" s="112" t="s">
        <v>186</v>
      </c>
      <c r="J1260" s="112" t="s">
        <v>186</v>
      </c>
      <c r="K1260" s="112" t="s">
        <v>102</v>
      </c>
      <c r="L1260" s="112" t="s">
        <v>102</v>
      </c>
      <c r="M1260" s="112" t="s">
        <v>4215</v>
      </c>
      <c r="O1260" s="112" t="s">
        <v>105</v>
      </c>
      <c r="P1260" s="112">
        <v>1663.29</v>
      </c>
      <c r="Q1260" s="112" t="s">
        <v>118</v>
      </c>
    </row>
    <row r="1261" spans="1:17" hidden="1">
      <c r="A1261" s="112" t="s">
        <v>4211</v>
      </c>
      <c r="B1261" s="112" t="s">
        <v>3564</v>
      </c>
      <c r="C1261" s="112" t="s">
        <v>3100</v>
      </c>
      <c r="D1261" s="112" t="s">
        <v>98</v>
      </c>
      <c r="E1261" s="112">
        <v>7271906</v>
      </c>
      <c r="F1261" s="112" t="s">
        <v>4212</v>
      </c>
      <c r="G1261" s="112" t="s">
        <v>4216</v>
      </c>
      <c r="H1261" s="112" t="s">
        <v>4217</v>
      </c>
      <c r="I1261" s="112" t="s">
        <v>186</v>
      </c>
      <c r="J1261" s="112" t="s">
        <v>186</v>
      </c>
      <c r="K1261" s="112" t="s">
        <v>102</v>
      </c>
      <c r="L1261" s="112" t="s">
        <v>102</v>
      </c>
      <c r="M1261" s="112" t="s">
        <v>4218</v>
      </c>
      <c r="O1261" s="112" t="s">
        <v>105</v>
      </c>
      <c r="P1261" s="112">
        <v>1933.17</v>
      </c>
      <c r="Q1261" s="112" t="s">
        <v>118</v>
      </c>
    </row>
    <row r="1262" spans="1:17" hidden="1">
      <c r="A1262" s="112" t="s">
        <v>4211</v>
      </c>
      <c r="B1262" s="112" t="s">
        <v>3564</v>
      </c>
      <c r="C1262" s="112" t="s">
        <v>3100</v>
      </c>
      <c r="D1262" s="112" t="s">
        <v>98</v>
      </c>
      <c r="E1262" s="112">
        <v>998761</v>
      </c>
      <c r="F1262" s="112" t="s">
        <v>4219</v>
      </c>
      <c r="G1262" s="112" t="s">
        <v>4220</v>
      </c>
      <c r="H1262" s="112" t="s">
        <v>4221</v>
      </c>
      <c r="I1262" s="112" t="s">
        <v>186</v>
      </c>
      <c r="J1262" s="112" t="s">
        <v>186</v>
      </c>
      <c r="K1262" s="112" t="s">
        <v>102</v>
      </c>
      <c r="L1262" s="112" t="s">
        <v>102</v>
      </c>
      <c r="M1262" s="112" t="s">
        <v>4222</v>
      </c>
      <c r="O1262" s="112" t="s">
        <v>105</v>
      </c>
      <c r="P1262" s="112">
        <v>1318.85</v>
      </c>
      <c r="Q1262" s="112" t="s">
        <v>118</v>
      </c>
    </row>
    <row r="1263" spans="1:17" hidden="1">
      <c r="A1263" s="112" t="s">
        <v>4211</v>
      </c>
      <c r="B1263" s="112" t="s">
        <v>3564</v>
      </c>
      <c r="C1263" s="112" t="s">
        <v>3100</v>
      </c>
      <c r="D1263" s="112" t="s">
        <v>98</v>
      </c>
      <c r="E1263" s="112">
        <v>3191782</v>
      </c>
      <c r="F1263" s="112" t="s">
        <v>4223</v>
      </c>
      <c r="G1263" s="112" t="s">
        <v>4224</v>
      </c>
      <c r="H1263" s="112" t="s">
        <v>4225</v>
      </c>
      <c r="K1263" s="112" t="s">
        <v>102</v>
      </c>
      <c r="L1263" s="112" t="s">
        <v>102</v>
      </c>
      <c r="M1263" s="112" t="s">
        <v>4226</v>
      </c>
      <c r="N1263" s="112" t="s">
        <v>138</v>
      </c>
      <c r="O1263" s="112" t="s">
        <v>105</v>
      </c>
      <c r="P1263" s="112">
        <v>1214.46</v>
      </c>
      <c r="Q1263" s="112" t="s">
        <v>118</v>
      </c>
    </row>
    <row r="1264" spans="1:17" hidden="1">
      <c r="A1264" s="112" t="s">
        <v>4227</v>
      </c>
      <c r="B1264" s="112" t="s">
        <v>4228</v>
      </c>
      <c r="C1264" s="112" t="s">
        <v>3315</v>
      </c>
      <c r="D1264" s="112" t="s">
        <v>3315</v>
      </c>
      <c r="E1264" s="112">
        <v>1344</v>
      </c>
      <c r="F1264" s="112" t="s">
        <v>3317</v>
      </c>
      <c r="G1264" s="112" t="s">
        <v>4229</v>
      </c>
      <c r="H1264" s="112" t="s">
        <v>4230</v>
      </c>
      <c r="K1264" s="112" t="s">
        <v>102</v>
      </c>
      <c r="L1264" s="112" t="s">
        <v>102</v>
      </c>
      <c r="M1264" s="112" t="s">
        <v>4231</v>
      </c>
      <c r="O1264" s="112" t="s">
        <v>105</v>
      </c>
      <c r="P1264" s="111">
        <v>801.63</v>
      </c>
      <c r="Q1264" s="111">
        <f>P1264*0.1</f>
        <v>80.163000000000011</v>
      </c>
    </row>
    <row r="1265" spans="1:17" hidden="1">
      <c r="A1265" s="112" t="s">
        <v>4227</v>
      </c>
      <c r="B1265" s="112" t="s">
        <v>4228</v>
      </c>
      <c r="C1265" s="112" t="s">
        <v>3315</v>
      </c>
      <c r="D1265" s="112" t="s">
        <v>3315</v>
      </c>
      <c r="E1265" s="112">
        <v>1340</v>
      </c>
      <c r="F1265" s="112" t="s">
        <v>3317</v>
      </c>
      <c r="G1265" s="112" t="s">
        <v>4232</v>
      </c>
      <c r="H1265" s="112" t="s">
        <v>4230</v>
      </c>
      <c r="K1265" s="112" t="s">
        <v>102</v>
      </c>
      <c r="L1265" s="112" t="s">
        <v>102</v>
      </c>
      <c r="M1265" s="112" t="s">
        <v>4231</v>
      </c>
      <c r="O1265" s="112" t="s">
        <v>4233</v>
      </c>
      <c r="P1265" s="111">
        <v>21.7</v>
      </c>
      <c r="Q1265" s="111">
        <f>P1265*0.1</f>
        <v>2.17</v>
      </c>
    </row>
    <row r="1266" spans="1:17" hidden="1">
      <c r="A1266" s="112" t="s">
        <v>4227</v>
      </c>
      <c r="B1266" s="112" t="s">
        <v>4228</v>
      </c>
      <c r="C1266" s="112" t="s">
        <v>3315</v>
      </c>
      <c r="D1266" s="112" t="s">
        <v>3315</v>
      </c>
      <c r="E1266" s="112">
        <v>22</v>
      </c>
      <c r="F1266" s="112" t="s">
        <v>3317</v>
      </c>
      <c r="G1266" s="112" t="s">
        <v>4234</v>
      </c>
      <c r="H1266" s="112" t="s">
        <v>4235</v>
      </c>
      <c r="K1266" s="112" t="s">
        <v>102</v>
      </c>
      <c r="L1266" s="112" t="s">
        <v>102</v>
      </c>
      <c r="M1266" s="112" t="s">
        <v>3320</v>
      </c>
      <c r="N1266" s="112" t="s">
        <v>138</v>
      </c>
      <c r="O1266" s="112" t="s">
        <v>105</v>
      </c>
      <c r="P1266" s="112">
        <v>605</v>
      </c>
      <c r="Q1266" s="112" t="s">
        <v>118</v>
      </c>
    </row>
    <row r="1267" spans="1:17" hidden="1">
      <c r="A1267" s="111" t="s">
        <v>4227</v>
      </c>
      <c r="B1267" s="111" t="s">
        <v>4228</v>
      </c>
      <c r="C1267" s="111" t="s">
        <v>3315</v>
      </c>
      <c r="D1267" s="111" t="s">
        <v>3315</v>
      </c>
      <c r="E1267" s="111">
        <v>1355</v>
      </c>
      <c r="F1267" s="111" t="s">
        <v>3317</v>
      </c>
      <c r="G1267" s="111" t="s">
        <v>4236</v>
      </c>
      <c r="H1267" s="111" t="s">
        <v>4237</v>
      </c>
      <c r="I1267" s="111"/>
      <c r="J1267" s="111"/>
      <c r="K1267" s="111" t="s">
        <v>102</v>
      </c>
      <c r="L1267" s="111" t="s">
        <v>102</v>
      </c>
      <c r="M1267" s="111" t="s">
        <v>4231</v>
      </c>
      <c r="N1267" s="111"/>
      <c r="O1267" s="111" t="s">
        <v>105</v>
      </c>
      <c r="P1267" s="111">
        <v>776.77</v>
      </c>
      <c r="Q1267" s="111">
        <v>776.77</v>
      </c>
    </row>
    <row r="1268" spans="1:17" hidden="1">
      <c r="A1268" s="111" t="s">
        <v>4227</v>
      </c>
      <c r="B1268" s="111" t="s">
        <v>4228</v>
      </c>
      <c r="C1268" s="111" t="s">
        <v>3315</v>
      </c>
      <c r="D1268" s="111" t="s">
        <v>3315</v>
      </c>
      <c r="E1268" s="111">
        <v>1354</v>
      </c>
      <c r="F1268" s="111" t="s">
        <v>3317</v>
      </c>
      <c r="G1268" s="111" t="s">
        <v>4238</v>
      </c>
      <c r="H1268" s="111" t="s">
        <v>4237</v>
      </c>
      <c r="I1268" s="111"/>
      <c r="J1268" s="111"/>
      <c r="K1268" s="111" t="s">
        <v>102</v>
      </c>
      <c r="L1268" s="111" t="s">
        <v>102</v>
      </c>
      <c r="M1268" s="111" t="s">
        <v>4239</v>
      </c>
      <c r="N1268" s="111" t="s">
        <v>138</v>
      </c>
      <c r="O1268" s="111" t="s">
        <v>105</v>
      </c>
      <c r="P1268" s="111">
        <v>561</v>
      </c>
      <c r="Q1268" s="111">
        <v>561</v>
      </c>
    </row>
    <row r="1269" spans="1:17" hidden="1">
      <c r="A1269" s="111" t="s">
        <v>4227</v>
      </c>
      <c r="B1269" s="111" t="s">
        <v>4228</v>
      </c>
      <c r="C1269" s="111" t="s">
        <v>3315</v>
      </c>
      <c r="D1269" s="111" t="s">
        <v>3315</v>
      </c>
      <c r="E1269" s="111">
        <v>1350</v>
      </c>
      <c r="F1269" s="111" t="s">
        <v>3317</v>
      </c>
      <c r="G1269" s="111" t="s">
        <v>4240</v>
      </c>
      <c r="H1269" s="111" t="s">
        <v>4237</v>
      </c>
      <c r="I1269" s="111"/>
      <c r="J1269" s="111"/>
      <c r="K1269" s="111" t="s">
        <v>102</v>
      </c>
      <c r="L1269" s="111" t="s">
        <v>102</v>
      </c>
      <c r="M1269" s="111" t="s">
        <v>4231</v>
      </c>
      <c r="N1269" s="111"/>
      <c r="O1269" s="111" t="s">
        <v>4233</v>
      </c>
      <c r="P1269" s="111">
        <v>14.74</v>
      </c>
      <c r="Q1269" s="111">
        <v>14.74</v>
      </c>
    </row>
    <row r="1270" spans="1:17" hidden="1">
      <c r="A1270" s="111" t="s">
        <v>4227</v>
      </c>
      <c r="B1270" s="111" t="s">
        <v>4228</v>
      </c>
      <c r="C1270" s="111" t="s">
        <v>3315</v>
      </c>
      <c r="D1270" s="111" t="s">
        <v>3315</v>
      </c>
      <c r="E1270" s="111">
        <v>1359</v>
      </c>
      <c r="F1270" s="111" t="s">
        <v>3317</v>
      </c>
      <c r="G1270" s="111" t="s">
        <v>4241</v>
      </c>
      <c r="H1270" s="111" t="s">
        <v>4242</v>
      </c>
      <c r="I1270" s="111"/>
      <c r="J1270" s="111"/>
      <c r="K1270" s="111" t="s">
        <v>102</v>
      </c>
      <c r="L1270" s="111" t="s">
        <v>102</v>
      </c>
      <c r="M1270" s="111" t="s">
        <v>4239</v>
      </c>
      <c r="N1270" s="111" t="s">
        <v>138</v>
      </c>
      <c r="O1270" s="111" t="s">
        <v>105</v>
      </c>
      <c r="P1270" s="111">
        <v>240.65</v>
      </c>
      <c r="Q1270" s="111">
        <v>240.65</v>
      </c>
    </row>
    <row r="1271" spans="1:17" hidden="1">
      <c r="A1271" s="111" t="s">
        <v>4227</v>
      </c>
      <c r="B1271" s="111" t="s">
        <v>4228</v>
      </c>
      <c r="C1271" s="111" t="s">
        <v>3315</v>
      </c>
      <c r="D1271" s="111" t="s">
        <v>3315</v>
      </c>
      <c r="E1271" s="111">
        <v>1357</v>
      </c>
      <c r="F1271" s="111" t="s">
        <v>3317</v>
      </c>
      <c r="G1271" s="111" t="s">
        <v>4243</v>
      </c>
      <c r="H1271" s="111" t="s">
        <v>4242</v>
      </c>
      <c r="I1271" s="111"/>
      <c r="J1271" s="111"/>
      <c r="K1271" s="111" t="s">
        <v>102</v>
      </c>
      <c r="L1271" s="111" t="s">
        <v>102</v>
      </c>
      <c r="M1271" s="111" t="s">
        <v>4231</v>
      </c>
      <c r="N1271" s="111"/>
      <c r="O1271" s="111" t="s">
        <v>4233</v>
      </c>
      <c r="P1271" s="111">
        <v>139.68</v>
      </c>
      <c r="Q1271" s="111">
        <v>139.68</v>
      </c>
    </row>
    <row r="1272" spans="1:17" hidden="1">
      <c r="A1272" s="112" t="s">
        <v>4227</v>
      </c>
      <c r="B1272" s="112" t="s">
        <v>4228</v>
      </c>
      <c r="C1272" s="112" t="s">
        <v>3315</v>
      </c>
      <c r="D1272" s="112" t="s">
        <v>3315</v>
      </c>
      <c r="E1272" s="112" t="s">
        <v>4244</v>
      </c>
      <c r="F1272" s="112" t="s">
        <v>3317</v>
      </c>
      <c r="G1272" s="112" t="s">
        <v>4229</v>
      </c>
      <c r="H1272" s="112" t="s">
        <v>4245</v>
      </c>
      <c r="K1272" s="112" t="s">
        <v>102</v>
      </c>
      <c r="L1272" s="112" t="s">
        <v>102</v>
      </c>
      <c r="M1272" s="112" t="s">
        <v>4231</v>
      </c>
      <c r="O1272" s="112" t="s">
        <v>105</v>
      </c>
      <c r="P1272" s="111">
        <v>420.49</v>
      </c>
      <c r="Q1272" s="111">
        <f>P1272*0.1</f>
        <v>42.049000000000007</v>
      </c>
    </row>
    <row r="1273" spans="1:17" hidden="1">
      <c r="A1273" s="112" t="s">
        <v>4227</v>
      </c>
      <c r="B1273" s="112" t="s">
        <v>4228</v>
      </c>
      <c r="C1273" s="112" t="s">
        <v>3315</v>
      </c>
      <c r="D1273" s="112" t="s">
        <v>3315</v>
      </c>
      <c r="E1273" s="112" t="s">
        <v>4246</v>
      </c>
      <c r="F1273" s="112" t="s">
        <v>3317</v>
      </c>
      <c r="G1273" s="112" t="s">
        <v>4247</v>
      </c>
      <c r="H1273" s="112" t="s">
        <v>4245</v>
      </c>
      <c r="K1273" s="112" t="s">
        <v>102</v>
      </c>
      <c r="L1273" s="112" t="s">
        <v>102</v>
      </c>
      <c r="M1273" s="112" t="s">
        <v>4248</v>
      </c>
      <c r="O1273" s="112" t="s">
        <v>105</v>
      </c>
      <c r="P1273" s="111">
        <v>3074.3</v>
      </c>
      <c r="Q1273" s="111">
        <f>P1273*0.1</f>
        <v>307.43000000000006</v>
      </c>
    </row>
    <row r="1274" spans="1:17" hidden="1">
      <c r="A1274" s="112" t="s">
        <v>4227</v>
      </c>
      <c r="B1274" s="112" t="s">
        <v>4228</v>
      </c>
      <c r="C1274" s="112" t="s">
        <v>3315</v>
      </c>
      <c r="D1274" s="112" t="s">
        <v>3315</v>
      </c>
      <c r="E1274" s="112" t="s">
        <v>4244</v>
      </c>
      <c r="F1274" s="112" t="s">
        <v>3317</v>
      </c>
      <c r="G1274" s="112" t="s">
        <v>4232</v>
      </c>
      <c r="H1274" s="112" t="s">
        <v>4245</v>
      </c>
      <c r="K1274" s="112" t="s">
        <v>102</v>
      </c>
      <c r="L1274" s="112" t="s">
        <v>102</v>
      </c>
      <c r="M1274" s="112" t="s">
        <v>4231</v>
      </c>
      <c r="O1274" s="112" t="s">
        <v>4233</v>
      </c>
      <c r="P1274" s="111">
        <v>71.7</v>
      </c>
      <c r="Q1274" s="111">
        <f>P1274*0.1</f>
        <v>7.1700000000000008</v>
      </c>
    </row>
    <row r="1275" spans="1:17" hidden="1">
      <c r="A1275" s="112" t="s">
        <v>4227</v>
      </c>
      <c r="B1275" s="112" t="s">
        <v>4228</v>
      </c>
      <c r="C1275" s="112" t="s">
        <v>3315</v>
      </c>
      <c r="D1275" s="112" t="s">
        <v>3315</v>
      </c>
      <c r="E1275" s="112" t="s">
        <v>4249</v>
      </c>
      <c r="F1275" s="112" t="s">
        <v>3317</v>
      </c>
      <c r="G1275" s="112" t="s">
        <v>4236</v>
      </c>
      <c r="H1275" s="112" t="s">
        <v>4250</v>
      </c>
      <c r="K1275" s="112" t="s">
        <v>102</v>
      </c>
      <c r="L1275" s="112" t="s">
        <v>102</v>
      </c>
      <c r="M1275" s="112" t="s">
        <v>4231</v>
      </c>
      <c r="O1275" s="112" t="s">
        <v>105</v>
      </c>
      <c r="P1275" s="111">
        <v>343.17</v>
      </c>
      <c r="Q1275" s="111">
        <f>P1275*0.1</f>
        <v>34.317</v>
      </c>
    </row>
    <row r="1276" spans="1:17" hidden="1">
      <c r="A1276" s="111" t="s">
        <v>4227</v>
      </c>
      <c r="B1276" s="111" t="s">
        <v>4228</v>
      </c>
      <c r="C1276" s="111" t="s">
        <v>3315</v>
      </c>
      <c r="D1276" s="111" t="s">
        <v>3315</v>
      </c>
      <c r="E1276" s="111" t="s">
        <v>4251</v>
      </c>
      <c r="F1276" s="111" t="s">
        <v>3317</v>
      </c>
      <c r="G1276" s="111" t="s">
        <v>4238</v>
      </c>
      <c r="H1276" s="111" t="s">
        <v>4250</v>
      </c>
      <c r="I1276" s="111"/>
      <c r="J1276" s="111"/>
      <c r="K1276" s="111" t="s">
        <v>102</v>
      </c>
      <c r="L1276" s="111" t="s">
        <v>102</v>
      </c>
      <c r="M1276" s="111" t="s">
        <v>4239</v>
      </c>
      <c r="N1276" s="111" t="s">
        <v>138</v>
      </c>
      <c r="O1276" s="111" t="s">
        <v>105</v>
      </c>
      <c r="P1276" s="111">
        <v>1865.89</v>
      </c>
      <c r="Q1276" s="111">
        <v>1865.89</v>
      </c>
    </row>
    <row r="1277" spans="1:17" hidden="1">
      <c r="A1277" s="111" t="s">
        <v>4227</v>
      </c>
      <c r="B1277" s="111" t="s">
        <v>4228</v>
      </c>
      <c r="C1277" s="111" t="s">
        <v>3315</v>
      </c>
      <c r="D1277" s="111" t="s">
        <v>3315</v>
      </c>
      <c r="E1277" s="111" t="s">
        <v>4249</v>
      </c>
      <c r="F1277" s="111" t="s">
        <v>3317</v>
      </c>
      <c r="G1277" s="111" t="s">
        <v>4240</v>
      </c>
      <c r="H1277" s="111" t="s">
        <v>4250</v>
      </c>
      <c r="I1277" s="111"/>
      <c r="J1277" s="111"/>
      <c r="K1277" s="111" t="s">
        <v>102</v>
      </c>
      <c r="L1277" s="111" t="s">
        <v>102</v>
      </c>
      <c r="M1277" s="111" t="s">
        <v>4231</v>
      </c>
      <c r="N1277" s="111"/>
      <c r="O1277" s="111" t="s">
        <v>4233</v>
      </c>
      <c r="P1277" s="111">
        <v>14.17</v>
      </c>
      <c r="Q1277" s="111">
        <v>14.17</v>
      </c>
    </row>
    <row r="1278" spans="1:17" hidden="1">
      <c r="A1278" s="111" t="s">
        <v>4227</v>
      </c>
      <c r="B1278" s="111" t="s">
        <v>4228</v>
      </c>
      <c r="C1278" s="111" t="s">
        <v>3315</v>
      </c>
      <c r="D1278" s="111" t="s">
        <v>3315</v>
      </c>
      <c r="E1278" s="111" t="s">
        <v>4252</v>
      </c>
      <c r="F1278" s="111" t="s">
        <v>3317</v>
      </c>
      <c r="G1278" s="111" t="s">
        <v>4243</v>
      </c>
      <c r="H1278" s="111" t="s">
        <v>4253</v>
      </c>
      <c r="I1278" s="111"/>
      <c r="J1278" s="111"/>
      <c r="K1278" s="111" t="s">
        <v>102</v>
      </c>
      <c r="L1278" s="111" t="s">
        <v>102</v>
      </c>
      <c r="M1278" s="111" t="s">
        <v>4231</v>
      </c>
      <c r="N1278" s="111"/>
      <c r="O1278" s="111" t="s">
        <v>4233</v>
      </c>
      <c r="P1278" s="111">
        <v>219.95</v>
      </c>
      <c r="Q1278" s="111">
        <v>219.95</v>
      </c>
    </row>
    <row r="1279" spans="1:17" hidden="1">
      <c r="A1279" s="112" t="s">
        <v>4227</v>
      </c>
      <c r="B1279" s="112" t="s">
        <v>4228</v>
      </c>
      <c r="C1279" s="112" t="s">
        <v>3315</v>
      </c>
      <c r="D1279" s="112" t="s">
        <v>3315</v>
      </c>
      <c r="E1279" s="112">
        <v>1366</v>
      </c>
      <c r="F1279" s="112" t="s">
        <v>3317</v>
      </c>
      <c r="G1279" s="112" t="s">
        <v>4254</v>
      </c>
      <c r="H1279" s="112" t="s">
        <v>4255</v>
      </c>
      <c r="K1279" s="112" t="s">
        <v>102</v>
      </c>
      <c r="L1279" s="112" t="s">
        <v>102</v>
      </c>
      <c r="M1279" s="112" t="s">
        <v>4256</v>
      </c>
      <c r="O1279" s="112" t="s">
        <v>105</v>
      </c>
      <c r="P1279" s="112">
        <v>57.75</v>
      </c>
      <c r="Q1279" s="112" t="s">
        <v>118</v>
      </c>
    </row>
    <row r="1280" spans="1:17" hidden="1">
      <c r="A1280" s="112" t="s">
        <v>4227</v>
      </c>
      <c r="B1280" s="112" t="s">
        <v>4228</v>
      </c>
      <c r="C1280" s="112" t="s">
        <v>3315</v>
      </c>
      <c r="D1280" s="112" t="s">
        <v>3315</v>
      </c>
      <c r="E1280" s="112">
        <v>1367</v>
      </c>
      <c r="F1280" s="112" t="s">
        <v>3317</v>
      </c>
      <c r="G1280" s="112" t="s">
        <v>4257</v>
      </c>
      <c r="H1280" s="112" t="s">
        <v>4255</v>
      </c>
      <c r="K1280" s="112" t="s">
        <v>102</v>
      </c>
      <c r="L1280" s="112" t="s">
        <v>102</v>
      </c>
      <c r="M1280" s="112" t="s">
        <v>4256</v>
      </c>
      <c r="O1280" s="112" t="s">
        <v>944</v>
      </c>
      <c r="P1280" s="112">
        <v>5.78</v>
      </c>
      <c r="Q1280" s="112" t="s">
        <v>118</v>
      </c>
    </row>
    <row r="1281" spans="1:17" hidden="1">
      <c r="A1281" s="112" t="s">
        <v>4227</v>
      </c>
      <c r="B1281" s="112" t="s">
        <v>4228</v>
      </c>
      <c r="C1281" s="112" t="s">
        <v>3315</v>
      </c>
      <c r="D1281" s="112" t="s">
        <v>3315</v>
      </c>
      <c r="E1281" s="112" t="s">
        <v>4258</v>
      </c>
      <c r="F1281" s="112" t="s">
        <v>3317</v>
      </c>
      <c r="G1281" s="112" t="s">
        <v>4259</v>
      </c>
      <c r="H1281" s="112" t="s">
        <v>4260</v>
      </c>
      <c r="K1281" s="112" t="s">
        <v>102</v>
      </c>
      <c r="L1281" s="112" t="s">
        <v>102</v>
      </c>
      <c r="M1281" s="112" t="s">
        <v>4261</v>
      </c>
      <c r="O1281" s="112" t="s">
        <v>105</v>
      </c>
      <c r="P1281" s="112">
        <v>63.81</v>
      </c>
      <c r="Q1281" s="112" t="s">
        <v>118</v>
      </c>
    </row>
    <row r="1282" spans="1:17" hidden="1">
      <c r="A1282" s="112" t="s">
        <v>4227</v>
      </c>
      <c r="B1282" s="112" t="s">
        <v>4228</v>
      </c>
      <c r="C1282" s="112" t="s">
        <v>3315</v>
      </c>
      <c r="D1282" s="112" t="s">
        <v>3315</v>
      </c>
      <c r="E1282" s="112">
        <v>1368</v>
      </c>
      <c r="F1282" s="112" t="s">
        <v>3317</v>
      </c>
      <c r="G1282" s="112" t="s">
        <v>4259</v>
      </c>
      <c r="H1282" s="112" t="s">
        <v>4260</v>
      </c>
      <c r="K1282" s="112" t="s">
        <v>102</v>
      </c>
      <c r="L1282" s="112" t="s">
        <v>102</v>
      </c>
      <c r="M1282" s="112" t="s">
        <v>4261</v>
      </c>
      <c r="O1282" s="112" t="s">
        <v>105</v>
      </c>
      <c r="P1282" s="112">
        <v>448.32</v>
      </c>
      <c r="Q1282" s="112" t="s">
        <v>118</v>
      </c>
    </row>
    <row r="1283" spans="1:17" hidden="1">
      <c r="A1283" s="112" t="s">
        <v>4227</v>
      </c>
      <c r="B1283" s="112" t="s">
        <v>4228</v>
      </c>
      <c r="C1283" s="112" t="s">
        <v>3315</v>
      </c>
      <c r="D1283" s="112" t="s">
        <v>3315</v>
      </c>
      <c r="E1283" s="112" t="s">
        <v>4262</v>
      </c>
      <c r="F1283" s="112" t="s">
        <v>3317</v>
      </c>
      <c r="G1283" s="112" t="s">
        <v>4263</v>
      </c>
      <c r="H1283" s="112" t="s">
        <v>4264</v>
      </c>
      <c r="K1283" s="112" t="s">
        <v>102</v>
      </c>
      <c r="L1283" s="112" t="s">
        <v>102</v>
      </c>
      <c r="M1283" s="112" t="s">
        <v>4265</v>
      </c>
      <c r="O1283" s="112" t="s">
        <v>105</v>
      </c>
      <c r="P1283" s="111">
        <v>48.26</v>
      </c>
      <c r="Q1283" s="111">
        <f>P1283*0.1</f>
        <v>4.8260000000000005</v>
      </c>
    </row>
    <row r="1284" spans="1:17" hidden="1">
      <c r="A1284" s="112" t="s">
        <v>4227</v>
      </c>
      <c r="B1284" s="112" t="s">
        <v>4228</v>
      </c>
      <c r="C1284" s="112" t="s">
        <v>3315</v>
      </c>
      <c r="D1284" s="112" t="s">
        <v>3315</v>
      </c>
      <c r="E1284" s="112" t="s">
        <v>4262</v>
      </c>
      <c r="F1284" s="112" t="s">
        <v>3317</v>
      </c>
      <c r="G1284" s="112" t="s">
        <v>4266</v>
      </c>
      <c r="H1284" s="112" t="s">
        <v>4264</v>
      </c>
      <c r="K1284" s="112" t="s">
        <v>102</v>
      </c>
      <c r="L1284" s="112" t="s">
        <v>102</v>
      </c>
      <c r="M1284" s="112" t="s">
        <v>4265</v>
      </c>
      <c r="O1284" s="112" t="s">
        <v>944</v>
      </c>
      <c r="P1284" s="111">
        <v>68.180000000000007</v>
      </c>
      <c r="Q1284" s="111">
        <f>P1284*0.1</f>
        <v>6.8180000000000014</v>
      </c>
    </row>
    <row r="1285" spans="1:17" hidden="1">
      <c r="A1285" s="112" t="s">
        <v>4227</v>
      </c>
      <c r="B1285" s="112" t="s">
        <v>4228</v>
      </c>
      <c r="C1285" s="112" t="s">
        <v>3315</v>
      </c>
      <c r="D1285" s="112" t="s">
        <v>3315</v>
      </c>
      <c r="E1285" s="112">
        <v>1369</v>
      </c>
      <c r="F1285" s="112" t="s">
        <v>3317</v>
      </c>
      <c r="G1285" s="112" t="s">
        <v>4266</v>
      </c>
      <c r="H1285" s="112" t="s">
        <v>4267</v>
      </c>
      <c r="K1285" s="112" t="s">
        <v>102</v>
      </c>
      <c r="L1285" s="112" t="s">
        <v>102</v>
      </c>
      <c r="M1285" s="112" t="s">
        <v>4265</v>
      </c>
      <c r="O1285" s="112" t="s">
        <v>944</v>
      </c>
      <c r="P1285" s="111">
        <v>37.47</v>
      </c>
      <c r="Q1285" s="111">
        <f>P1285*0.1</f>
        <v>3.7469999999999999</v>
      </c>
    </row>
    <row r="1286" spans="1:17" hidden="1">
      <c r="A1286" s="112" t="s">
        <v>4227</v>
      </c>
      <c r="B1286" s="112" t="s">
        <v>4228</v>
      </c>
      <c r="C1286" s="112" t="s">
        <v>3315</v>
      </c>
      <c r="D1286" s="112" t="s">
        <v>3315</v>
      </c>
      <c r="E1286" s="112">
        <v>1377</v>
      </c>
      <c r="F1286" s="112" t="s">
        <v>3317</v>
      </c>
      <c r="G1286" s="112" t="s">
        <v>4268</v>
      </c>
      <c r="H1286" s="112" t="s">
        <v>4269</v>
      </c>
      <c r="K1286" s="112" t="s">
        <v>102</v>
      </c>
      <c r="L1286" s="112" t="s">
        <v>102</v>
      </c>
      <c r="M1286" s="112" t="s">
        <v>4270</v>
      </c>
      <c r="O1286" s="112" t="s">
        <v>105</v>
      </c>
      <c r="P1286" s="112">
        <v>103.14</v>
      </c>
      <c r="Q1286" s="112" t="s">
        <v>118</v>
      </c>
    </row>
    <row r="1287" spans="1:17" hidden="1">
      <c r="A1287" s="112" t="s">
        <v>4227</v>
      </c>
      <c r="B1287" s="112" t="s">
        <v>4228</v>
      </c>
      <c r="C1287" s="112" t="s">
        <v>3315</v>
      </c>
      <c r="D1287" s="112" t="s">
        <v>3315</v>
      </c>
      <c r="E1287" s="112">
        <v>1373</v>
      </c>
      <c r="F1287" s="112" t="s">
        <v>3317</v>
      </c>
      <c r="G1287" s="112" t="s">
        <v>4271</v>
      </c>
      <c r="H1287" s="112" t="s">
        <v>4269</v>
      </c>
      <c r="K1287" s="112" t="s">
        <v>102</v>
      </c>
      <c r="L1287" s="112" t="s">
        <v>102</v>
      </c>
      <c r="M1287" s="112" t="s">
        <v>4270</v>
      </c>
      <c r="O1287" s="112" t="s">
        <v>4272</v>
      </c>
      <c r="P1287" s="112">
        <v>43.56</v>
      </c>
      <c r="Q1287" s="112" t="s">
        <v>118</v>
      </c>
    </row>
    <row r="1288" spans="1:17" hidden="1">
      <c r="A1288" s="112" t="s">
        <v>4227</v>
      </c>
      <c r="B1288" s="112" t="s">
        <v>4228</v>
      </c>
      <c r="C1288" s="112" t="s">
        <v>3315</v>
      </c>
      <c r="D1288" s="112" t="s">
        <v>3315</v>
      </c>
      <c r="E1288" s="112" t="s">
        <v>4273</v>
      </c>
      <c r="F1288" s="112" t="s">
        <v>3317</v>
      </c>
      <c r="G1288" s="112" t="s">
        <v>4268</v>
      </c>
      <c r="H1288" s="112" t="s">
        <v>4274</v>
      </c>
      <c r="K1288" s="112" t="s">
        <v>102</v>
      </c>
      <c r="L1288" s="112" t="s">
        <v>102</v>
      </c>
      <c r="M1288" s="112" t="s">
        <v>4270</v>
      </c>
      <c r="O1288" s="112" t="s">
        <v>105</v>
      </c>
      <c r="P1288" s="112">
        <v>198.65</v>
      </c>
      <c r="Q1288" s="112" t="s">
        <v>118</v>
      </c>
    </row>
    <row r="1289" spans="1:17" hidden="1">
      <c r="A1289" s="112" t="s">
        <v>4227</v>
      </c>
      <c r="B1289" s="112" t="s">
        <v>4228</v>
      </c>
      <c r="C1289" s="112" t="s">
        <v>3315</v>
      </c>
      <c r="D1289" s="112" t="s">
        <v>3315</v>
      </c>
      <c r="E1289" s="112" t="s">
        <v>4273</v>
      </c>
      <c r="F1289" s="112" t="s">
        <v>3317</v>
      </c>
      <c r="G1289" s="112" t="s">
        <v>4271</v>
      </c>
      <c r="H1289" s="112" t="s">
        <v>4274</v>
      </c>
      <c r="K1289" s="112" t="s">
        <v>102</v>
      </c>
      <c r="L1289" s="112" t="s">
        <v>102</v>
      </c>
      <c r="M1289" s="112" t="s">
        <v>4270</v>
      </c>
      <c r="O1289" s="112" t="s">
        <v>4272</v>
      </c>
      <c r="P1289" s="112">
        <v>17</v>
      </c>
      <c r="Q1289" s="112" t="s">
        <v>118</v>
      </c>
    </row>
    <row r="1290" spans="1:17" hidden="1">
      <c r="A1290" s="112" t="s">
        <v>4227</v>
      </c>
      <c r="B1290" s="112" t="s">
        <v>4228</v>
      </c>
      <c r="C1290" s="112" t="s">
        <v>3315</v>
      </c>
      <c r="D1290" s="112" t="s">
        <v>3315</v>
      </c>
      <c r="E1290" s="112">
        <v>1378</v>
      </c>
      <c r="F1290" s="112" t="s">
        <v>3317</v>
      </c>
      <c r="G1290" s="112" t="s">
        <v>4275</v>
      </c>
      <c r="H1290" s="112" t="s">
        <v>4276</v>
      </c>
      <c r="K1290" s="112" t="s">
        <v>102</v>
      </c>
      <c r="L1290" s="112" t="s">
        <v>102</v>
      </c>
      <c r="M1290" s="112" t="s">
        <v>4277</v>
      </c>
      <c r="O1290" s="112" t="s">
        <v>105</v>
      </c>
      <c r="P1290" s="112">
        <v>94.41</v>
      </c>
      <c r="Q1290" s="112" t="s">
        <v>118</v>
      </c>
    </row>
    <row r="1291" spans="1:17" hidden="1">
      <c r="A1291" s="112" t="s">
        <v>4227</v>
      </c>
      <c r="B1291" s="112" t="s">
        <v>4228</v>
      </c>
      <c r="C1291" s="112" t="s">
        <v>3315</v>
      </c>
      <c r="D1291" s="112" t="s">
        <v>3315</v>
      </c>
      <c r="E1291" s="112">
        <v>1383</v>
      </c>
      <c r="F1291" s="112" t="s">
        <v>3317</v>
      </c>
      <c r="G1291" s="112" t="s">
        <v>4278</v>
      </c>
      <c r="H1291" s="112" t="s">
        <v>4279</v>
      </c>
      <c r="K1291" s="112" t="s">
        <v>102</v>
      </c>
      <c r="L1291" s="112" t="s">
        <v>102</v>
      </c>
      <c r="M1291" s="112" t="s">
        <v>4280</v>
      </c>
      <c r="N1291" s="112" t="s">
        <v>138</v>
      </c>
      <c r="O1291" s="112" t="s">
        <v>105</v>
      </c>
      <c r="P1291" s="112">
        <v>118.12</v>
      </c>
      <c r="Q1291" s="112" t="s">
        <v>118</v>
      </c>
    </row>
    <row r="1292" spans="1:17" hidden="1">
      <c r="A1292" s="112" t="s">
        <v>4227</v>
      </c>
      <c r="B1292" s="112" t="s">
        <v>4228</v>
      </c>
      <c r="C1292" s="112" t="s">
        <v>3315</v>
      </c>
      <c r="D1292" s="112" t="s">
        <v>3315</v>
      </c>
      <c r="E1292" s="112">
        <v>1384</v>
      </c>
      <c r="F1292" s="112" t="s">
        <v>3317</v>
      </c>
      <c r="G1292" s="112" t="s">
        <v>4281</v>
      </c>
      <c r="H1292" s="112" t="s">
        <v>4279</v>
      </c>
      <c r="K1292" s="112" t="s">
        <v>102</v>
      </c>
      <c r="L1292" s="112" t="s">
        <v>102</v>
      </c>
      <c r="M1292" s="112" t="s">
        <v>4277</v>
      </c>
      <c r="O1292" s="112" t="s">
        <v>105</v>
      </c>
      <c r="P1292" s="112">
        <v>916.55</v>
      </c>
      <c r="Q1292" s="112" t="s">
        <v>118</v>
      </c>
    </row>
    <row r="1293" spans="1:17" hidden="1">
      <c r="A1293" s="112" t="s">
        <v>4227</v>
      </c>
      <c r="B1293" s="112" t="s">
        <v>4228</v>
      </c>
      <c r="C1293" s="112" t="s">
        <v>3315</v>
      </c>
      <c r="D1293" s="112" t="s">
        <v>3315</v>
      </c>
      <c r="E1293" s="112">
        <v>1386</v>
      </c>
      <c r="F1293" s="112" t="s">
        <v>3317</v>
      </c>
      <c r="G1293" s="112" t="s">
        <v>4282</v>
      </c>
      <c r="H1293" s="112" t="s">
        <v>4283</v>
      </c>
      <c r="K1293" s="112" t="s">
        <v>102</v>
      </c>
      <c r="L1293" s="112" t="s">
        <v>102</v>
      </c>
      <c r="M1293" s="112" t="s">
        <v>4277</v>
      </c>
      <c r="O1293" s="112" t="s">
        <v>105</v>
      </c>
      <c r="P1293" s="112">
        <v>1381.3</v>
      </c>
      <c r="Q1293" s="112" t="s">
        <v>118</v>
      </c>
    </row>
    <row r="1294" spans="1:17" hidden="1">
      <c r="A1294" s="112" t="s">
        <v>4227</v>
      </c>
      <c r="B1294" s="112" t="s">
        <v>4228</v>
      </c>
      <c r="C1294" s="112" t="s">
        <v>3315</v>
      </c>
      <c r="D1294" s="112" t="s">
        <v>3315</v>
      </c>
      <c r="E1294" s="112">
        <v>1385</v>
      </c>
      <c r="F1294" s="112" t="s">
        <v>3317</v>
      </c>
      <c r="G1294" s="112" t="s">
        <v>4284</v>
      </c>
      <c r="H1294" s="112" t="s">
        <v>4283</v>
      </c>
      <c r="K1294" s="112" t="s">
        <v>102</v>
      </c>
      <c r="L1294" s="112" t="s">
        <v>102</v>
      </c>
      <c r="M1294" s="112" t="s">
        <v>4285</v>
      </c>
      <c r="N1294" s="112" t="s">
        <v>138</v>
      </c>
      <c r="O1294" s="112" t="s">
        <v>4286</v>
      </c>
      <c r="P1294" s="112">
        <v>129.85</v>
      </c>
      <c r="Q1294" s="112" t="s">
        <v>118</v>
      </c>
    </row>
    <row r="1295" spans="1:17" hidden="1">
      <c r="A1295" s="112" t="s">
        <v>4227</v>
      </c>
      <c r="B1295" s="112" t="s">
        <v>4228</v>
      </c>
      <c r="C1295" s="112" t="s">
        <v>3315</v>
      </c>
      <c r="D1295" s="112" t="s">
        <v>3315</v>
      </c>
      <c r="E1295" s="112" t="s">
        <v>4287</v>
      </c>
      <c r="F1295" s="112" t="s">
        <v>3317</v>
      </c>
      <c r="G1295" s="112" t="s">
        <v>4275</v>
      </c>
      <c r="H1295" s="112" t="s">
        <v>4288</v>
      </c>
      <c r="K1295" s="112" t="s">
        <v>102</v>
      </c>
      <c r="L1295" s="112" t="s">
        <v>102</v>
      </c>
      <c r="M1295" s="112" t="s">
        <v>4277</v>
      </c>
      <c r="O1295" s="112" t="s">
        <v>105</v>
      </c>
      <c r="P1295" s="112">
        <v>62.4</v>
      </c>
      <c r="Q1295" s="112" t="s">
        <v>118</v>
      </c>
    </row>
    <row r="1296" spans="1:17" hidden="1">
      <c r="A1296" s="112" t="s">
        <v>4227</v>
      </c>
      <c r="B1296" s="112" t="s">
        <v>4228</v>
      </c>
      <c r="C1296" s="112" t="s">
        <v>3315</v>
      </c>
      <c r="D1296" s="112" t="s">
        <v>3315</v>
      </c>
      <c r="E1296" s="112" t="s">
        <v>4289</v>
      </c>
      <c r="F1296" s="112" t="s">
        <v>3317</v>
      </c>
      <c r="G1296" s="112" t="s">
        <v>4281</v>
      </c>
      <c r="H1296" s="112" t="s">
        <v>4290</v>
      </c>
      <c r="K1296" s="112" t="s">
        <v>102</v>
      </c>
      <c r="L1296" s="112" t="s">
        <v>102</v>
      </c>
      <c r="M1296" s="112" t="s">
        <v>4277</v>
      </c>
      <c r="O1296" s="112" t="s">
        <v>105</v>
      </c>
      <c r="P1296" s="112">
        <v>2814.1</v>
      </c>
      <c r="Q1296" s="112" t="s">
        <v>118</v>
      </c>
    </row>
    <row r="1297" spans="1:17" hidden="1">
      <c r="A1297" s="112" t="s">
        <v>4227</v>
      </c>
      <c r="B1297" s="112" t="s">
        <v>4228</v>
      </c>
      <c r="C1297" s="112" t="s">
        <v>3315</v>
      </c>
      <c r="D1297" s="112" t="s">
        <v>3315</v>
      </c>
      <c r="E1297" s="112" t="s">
        <v>4291</v>
      </c>
      <c r="F1297" s="112" t="s">
        <v>3317</v>
      </c>
      <c r="G1297" s="112" t="s">
        <v>4282</v>
      </c>
      <c r="H1297" s="112" t="s">
        <v>4292</v>
      </c>
      <c r="K1297" s="112" t="s">
        <v>102</v>
      </c>
      <c r="L1297" s="112" t="s">
        <v>102</v>
      </c>
      <c r="M1297" s="112" t="s">
        <v>4277</v>
      </c>
      <c r="O1297" s="112" t="s">
        <v>105</v>
      </c>
      <c r="P1297" s="112">
        <v>450.46</v>
      </c>
      <c r="Q1297" s="112" t="s">
        <v>118</v>
      </c>
    </row>
    <row r="1298" spans="1:17" hidden="1">
      <c r="A1298" s="112" t="s">
        <v>4227</v>
      </c>
      <c r="B1298" s="112" t="s">
        <v>4228</v>
      </c>
      <c r="C1298" s="112" t="s">
        <v>3315</v>
      </c>
      <c r="D1298" s="112" t="s">
        <v>3315</v>
      </c>
      <c r="E1298" s="112" t="s">
        <v>4293</v>
      </c>
      <c r="F1298" s="112" t="s">
        <v>3317</v>
      </c>
      <c r="G1298" s="112" t="s">
        <v>4284</v>
      </c>
      <c r="H1298" s="112" t="s">
        <v>4294</v>
      </c>
      <c r="K1298" s="112" t="s">
        <v>102</v>
      </c>
      <c r="L1298" s="112" t="s">
        <v>102</v>
      </c>
      <c r="M1298" s="112" t="s">
        <v>4285</v>
      </c>
      <c r="N1298" s="112" t="s">
        <v>138</v>
      </c>
      <c r="O1298" s="112" t="s">
        <v>4286</v>
      </c>
      <c r="P1298" s="112">
        <v>140.72</v>
      </c>
      <c r="Q1298" s="112" t="s">
        <v>118</v>
      </c>
    </row>
    <row r="1299" spans="1:17" hidden="1">
      <c r="A1299" s="112" t="s">
        <v>4227</v>
      </c>
      <c r="B1299" s="112" t="s">
        <v>4228</v>
      </c>
      <c r="C1299" s="112" t="s">
        <v>3315</v>
      </c>
      <c r="D1299" s="112" t="s">
        <v>3315</v>
      </c>
      <c r="E1299" s="112">
        <v>1388</v>
      </c>
      <c r="F1299" s="112" t="s">
        <v>3317</v>
      </c>
      <c r="G1299" s="112" t="s">
        <v>4295</v>
      </c>
      <c r="H1299" s="112" t="s">
        <v>4296</v>
      </c>
      <c r="K1299" s="112" t="s">
        <v>102</v>
      </c>
      <c r="L1299" s="112" t="s">
        <v>102</v>
      </c>
      <c r="M1299" s="112" t="s">
        <v>4297</v>
      </c>
      <c r="O1299" s="112" t="s">
        <v>105</v>
      </c>
      <c r="P1299" s="112">
        <v>990</v>
      </c>
      <c r="Q1299" s="112" t="s">
        <v>118</v>
      </c>
    </row>
    <row r="1300" spans="1:17" hidden="1">
      <c r="A1300" s="112" t="s">
        <v>4227</v>
      </c>
      <c r="B1300" s="112" t="s">
        <v>4228</v>
      </c>
      <c r="C1300" s="112" t="s">
        <v>3315</v>
      </c>
      <c r="D1300" s="112" t="s">
        <v>3315</v>
      </c>
      <c r="E1300" s="112" t="s">
        <v>4298</v>
      </c>
      <c r="F1300" s="112" t="s">
        <v>3317</v>
      </c>
      <c r="G1300" s="112" t="s">
        <v>4295</v>
      </c>
      <c r="H1300" s="112" t="s">
        <v>4296</v>
      </c>
      <c r="K1300" s="112" t="s">
        <v>102</v>
      </c>
      <c r="L1300" s="112" t="s">
        <v>102</v>
      </c>
      <c r="M1300" s="112" t="s">
        <v>4297</v>
      </c>
      <c r="O1300" s="112" t="s">
        <v>105</v>
      </c>
      <c r="P1300" s="112">
        <v>1315.8</v>
      </c>
      <c r="Q1300" s="112" t="s">
        <v>118</v>
      </c>
    </row>
    <row r="1301" spans="1:17" hidden="1">
      <c r="A1301" s="112" t="s">
        <v>4227</v>
      </c>
      <c r="B1301" s="112" t="s">
        <v>4228</v>
      </c>
      <c r="C1301" s="112" t="s">
        <v>3315</v>
      </c>
      <c r="D1301" s="112" t="s">
        <v>3315</v>
      </c>
      <c r="E1301" s="112">
        <v>1387</v>
      </c>
      <c r="F1301" s="112" t="s">
        <v>3317</v>
      </c>
      <c r="G1301" s="112" t="s">
        <v>4299</v>
      </c>
      <c r="H1301" s="112" t="s">
        <v>4296</v>
      </c>
      <c r="K1301" s="112" t="s">
        <v>102</v>
      </c>
      <c r="L1301" s="112" t="s">
        <v>102</v>
      </c>
      <c r="M1301" s="112" t="s">
        <v>4297</v>
      </c>
      <c r="O1301" s="112" t="s">
        <v>944</v>
      </c>
      <c r="P1301" s="112">
        <v>103.95</v>
      </c>
      <c r="Q1301" s="112" t="s">
        <v>118</v>
      </c>
    </row>
    <row r="1302" spans="1:17" hidden="1">
      <c r="A1302" s="112" t="s">
        <v>4227</v>
      </c>
      <c r="B1302" s="112" t="s">
        <v>4228</v>
      </c>
      <c r="C1302" s="112" t="s">
        <v>3315</v>
      </c>
      <c r="D1302" s="112" t="s">
        <v>3315</v>
      </c>
      <c r="E1302" s="112" t="s">
        <v>4298</v>
      </c>
      <c r="F1302" s="112" t="s">
        <v>3317</v>
      </c>
      <c r="G1302" s="112" t="s">
        <v>4299</v>
      </c>
      <c r="H1302" s="112" t="s">
        <v>4296</v>
      </c>
      <c r="K1302" s="112" t="s">
        <v>102</v>
      </c>
      <c r="L1302" s="112" t="s">
        <v>102</v>
      </c>
      <c r="M1302" s="112" t="s">
        <v>4297</v>
      </c>
      <c r="O1302" s="112" t="s">
        <v>944</v>
      </c>
      <c r="P1302" s="112">
        <v>53.6</v>
      </c>
      <c r="Q1302" s="112" t="s">
        <v>118</v>
      </c>
    </row>
    <row r="1303" spans="1:17" hidden="1">
      <c r="A1303" s="112" t="s">
        <v>4227</v>
      </c>
      <c r="B1303" s="112" t="s">
        <v>4228</v>
      </c>
      <c r="C1303" s="112" t="s">
        <v>3315</v>
      </c>
      <c r="D1303" s="112" t="s">
        <v>3315</v>
      </c>
      <c r="E1303" s="112">
        <v>1394</v>
      </c>
      <c r="F1303" s="112" t="s">
        <v>3317</v>
      </c>
      <c r="G1303" s="112" t="s">
        <v>4300</v>
      </c>
      <c r="H1303" s="112" t="s">
        <v>4301</v>
      </c>
      <c r="K1303" s="112" t="s">
        <v>102</v>
      </c>
      <c r="L1303" s="112" t="s">
        <v>102</v>
      </c>
      <c r="M1303" s="112" t="s">
        <v>4302</v>
      </c>
      <c r="O1303" s="112" t="s">
        <v>944</v>
      </c>
      <c r="P1303" s="111">
        <v>37.130000000000003</v>
      </c>
      <c r="Q1303" s="111">
        <f>P1303*0.1</f>
        <v>3.7130000000000005</v>
      </c>
    </row>
    <row r="1304" spans="1:17" hidden="1">
      <c r="A1304" s="112" t="s">
        <v>4227</v>
      </c>
      <c r="B1304" s="112" t="s">
        <v>4228</v>
      </c>
      <c r="C1304" s="112" t="s">
        <v>3315</v>
      </c>
      <c r="D1304" s="112" t="s">
        <v>3315</v>
      </c>
      <c r="E1304" s="112" t="s">
        <v>4303</v>
      </c>
      <c r="F1304" s="112" t="s">
        <v>3317</v>
      </c>
      <c r="G1304" s="112" t="s">
        <v>4300</v>
      </c>
      <c r="H1304" s="112" t="s">
        <v>4304</v>
      </c>
      <c r="K1304" s="112" t="s">
        <v>102</v>
      </c>
      <c r="L1304" s="112" t="s">
        <v>102</v>
      </c>
      <c r="M1304" s="112" t="s">
        <v>4302</v>
      </c>
      <c r="O1304" s="112" t="s">
        <v>944</v>
      </c>
      <c r="P1304" s="111">
        <v>30.8</v>
      </c>
      <c r="Q1304" s="111">
        <f>P1304*0.1</f>
        <v>3.08</v>
      </c>
    </row>
    <row r="1305" spans="1:17" hidden="1">
      <c r="A1305" s="112" t="s">
        <v>4227</v>
      </c>
      <c r="B1305" s="112" t="s">
        <v>4228</v>
      </c>
      <c r="C1305" s="112" t="s">
        <v>3315</v>
      </c>
      <c r="D1305" s="112" t="s">
        <v>3315</v>
      </c>
      <c r="E1305" s="112" t="s">
        <v>4305</v>
      </c>
      <c r="F1305" s="112" t="s">
        <v>3317</v>
      </c>
      <c r="G1305" s="112" t="s">
        <v>4306</v>
      </c>
      <c r="H1305" s="112" t="s">
        <v>4307</v>
      </c>
      <c r="K1305" s="112" t="s">
        <v>102</v>
      </c>
      <c r="L1305" s="112" t="s">
        <v>102</v>
      </c>
      <c r="M1305" s="112" t="s">
        <v>3320</v>
      </c>
      <c r="O1305" s="112" t="s">
        <v>105</v>
      </c>
      <c r="P1305" s="111">
        <v>891.65</v>
      </c>
      <c r="Q1305" s="111">
        <f>P1305*0.1</f>
        <v>89.165000000000006</v>
      </c>
    </row>
    <row r="1306" spans="1:17" hidden="1">
      <c r="A1306" s="112" t="s">
        <v>4227</v>
      </c>
      <c r="B1306" s="112" t="s">
        <v>4228</v>
      </c>
      <c r="C1306" s="112" t="s">
        <v>3315</v>
      </c>
      <c r="D1306" s="112" t="s">
        <v>3315</v>
      </c>
      <c r="E1306" s="112" t="s">
        <v>4308</v>
      </c>
      <c r="F1306" s="112" t="s">
        <v>3317</v>
      </c>
      <c r="G1306" s="112" t="s">
        <v>4309</v>
      </c>
      <c r="H1306" s="112" t="s">
        <v>4310</v>
      </c>
      <c r="K1306" s="112" t="s">
        <v>102</v>
      </c>
      <c r="L1306" s="112" t="s">
        <v>102</v>
      </c>
      <c r="M1306" s="112" t="s">
        <v>327</v>
      </c>
      <c r="O1306" s="112" t="s">
        <v>105</v>
      </c>
      <c r="P1306" s="111">
        <v>59.45</v>
      </c>
      <c r="Q1306" s="111">
        <f>P1306*0.1</f>
        <v>5.9450000000000003</v>
      </c>
    </row>
    <row r="1307" spans="1:17" hidden="1">
      <c r="A1307" s="112" t="s">
        <v>4227</v>
      </c>
      <c r="B1307" s="112" t="s">
        <v>4228</v>
      </c>
      <c r="C1307" s="112" t="s">
        <v>3315</v>
      </c>
      <c r="D1307" s="112" t="s">
        <v>3315</v>
      </c>
      <c r="E1307" s="112" t="s">
        <v>4308</v>
      </c>
      <c r="F1307" s="112" t="s">
        <v>3317</v>
      </c>
      <c r="G1307" s="112" t="s">
        <v>4311</v>
      </c>
      <c r="H1307" s="112" t="s">
        <v>4310</v>
      </c>
      <c r="K1307" s="112" t="s">
        <v>102</v>
      </c>
      <c r="L1307" s="112" t="s">
        <v>102</v>
      </c>
      <c r="M1307" s="112" t="s">
        <v>327</v>
      </c>
      <c r="O1307" s="112" t="s">
        <v>944</v>
      </c>
      <c r="P1307" s="111">
        <v>41.05</v>
      </c>
      <c r="Q1307" s="111">
        <f>P1307*0.1</f>
        <v>4.1049999999999995</v>
      </c>
    </row>
    <row r="1308" spans="1:17" hidden="1">
      <c r="A1308" s="112" t="s">
        <v>4227</v>
      </c>
      <c r="B1308" s="112" t="s">
        <v>4228</v>
      </c>
      <c r="C1308" s="112" t="s">
        <v>3315</v>
      </c>
      <c r="D1308" s="112" t="s">
        <v>3315</v>
      </c>
      <c r="E1308" s="112">
        <v>1402</v>
      </c>
      <c r="F1308" s="112" t="s">
        <v>3317</v>
      </c>
      <c r="G1308" s="112" t="s">
        <v>4312</v>
      </c>
      <c r="H1308" s="112" t="s">
        <v>4313</v>
      </c>
      <c r="K1308" s="112" t="s">
        <v>102</v>
      </c>
      <c r="L1308" s="112" t="s">
        <v>102</v>
      </c>
      <c r="M1308" s="112" t="s">
        <v>4302</v>
      </c>
      <c r="O1308" s="112" t="s">
        <v>944</v>
      </c>
      <c r="P1308" s="112">
        <v>6.6</v>
      </c>
      <c r="Q1308" s="112" t="s">
        <v>118</v>
      </c>
    </row>
    <row r="1309" spans="1:17" hidden="1">
      <c r="A1309" s="112" t="s">
        <v>4227</v>
      </c>
      <c r="B1309" s="112" t="s">
        <v>4228</v>
      </c>
      <c r="C1309" s="112" t="s">
        <v>3315</v>
      </c>
      <c r="D1309" s="112" t="s">
        <v>3315</v>
      </c>
      <c r="E1309" s="112">
        <v>1413</v>
      </c>
      <c r="F1309" s="112" t="s">
        <v>3317</v>
      </c>
      <c r="G1309" s="112" t="s">
        <v>4314</v>
      </c>
      <c r="H1309" s="112" t="s">
        <v>4315</v>
      </c>
      <c r="K1309" s="112" t="s">
        <v>102</v>
      </c>
      <c r="L1309" s="112" t="s">
        <v>102</v>
      </c>
      <c r="M1309" s="112" t="s">
        <v>4302</v>
      </c>
      <c r="O1309" s="112" t="s">
        <v>944</v>
      </c>
      <c r="P1309" s="111">
        <v>45.8</v>
      </c>
      <c r="Q1309" s="111">
        <f>P1309*0.1</f>
        <v>4.58</v>
      </c>
    </row>
    <row r="1310" spans="1:17" hidden="1">
      <c r="A1310" s="112" t="s">
        <v>4227</v>
      </c>
      <c r="B1310" s="112" t="s">
        <v>4228</v>
      </c>
      <c r="C1310" s="112" t="s">
        <v>3315</v>
      </c>
      <c r="D1310" s="112" t="s">
        <v>3315</v>
      </c>
      <c r="E1310" s="112" t="s">
        <v>4316</v>
      </c>
      <c r="F1310" s="112" t="s">
        <v>3317</v>
      </c>
      <c r="G1310" s="112" t="s">
        <v>4317</v>
      </c>
      <c r="H1310" s="112" t="s">
        <v>4318</v>
      </c>
      <c r="K1310" s="112" t="s">
        <v>102</v>
      </c>
      <c r="L1310" s="112" t="s">
        <v>102</v>
      </c>
      <c r="M1310" s="112" t="s">
        <v>4256</v>
      </c>
      <c r="O1310" s="112" t="s">
        <v>105</v>
      </c>
      <c r="P1310" s="112">
        <v>72.55</v>
      </c>
      <c r="Q1310" s="112" t="s">
        <v>118</v>
      </c>
    </row>
    <row r="1311" spans="1:17" hidden="1">
      <c r="A1311" s="112" t="s">
        <v>4227</v>
      </c>
      <c r="B1311" s="112" t="s">
        <v>4228</v>
      </c>
      <c r="C1311" s="112" t="s">
        <v>3315</v>
      </c>
      <c r="D1311" s="112" t="s">
        <v>3315</v>
      </c>
      <c r="E1311" s="112" t="s">
        <v>4319</v>
      </c>
      <c r="F1311" s="112" t="s">
        <v>3317</v>
      </c>
      <c r="G1311" s="112" t="s">
        <v>4320</v>
      </c>
      <c r="H1311" s="112" t="s">
        <v>4321</v>
      </c>
      <c r="K1311" s="112" t="s">
        <v>102</v>
      </c>
      <c r="L1311" s="112" t="s">
        <v>102</v>
      </c>
      <c r="M1311" s="112" t="s">
        <v>4256</v>
      </c>
      <c r="O1311" s="112" t="s">
        <v>105</v>
      </c>
      <c r="P1311" s="112">
        <v>66.599999999999994</v>
      </c>
      <c r="Q1311" s="112" t="s">
        <v>118</v>
      </c>
    </row>
    <row r="1312" spans="1:17" hidden="1">
      <c r="A1312" s="112" t="s">
        <v>4227</v>
      </c>
      <c r="B1312" s="112" t="s">
        <v>4228</v>
      </c>
      <c r="C1312" s="112" t="s">
        <v>3315</v>
      </c>
      <c r="D1312" s="112" t="s">
        <v>3315</v>
      </c>
      <c r="E1312" s="112" t="s">
        <v>4322</v>
      </c>
      <c r="F1312" s="112" t="s">
        <v>3317</v>
      </c>
      <c r="G1312" s="112" t="s">
        <v>4314</v>
      </c>
      <c r="H1312" s="112" t="s">
        <v>4323</v>
      </c>
      <c r="K1312" s="112" t="s">
        <v>102</v>
      </c>
      <c r="L1312" s="112" t="s">
        <v>102</v>
      </c>
      <c r="M1312" s="112" t="s">
        <v>4302</v>
      </c>
      <c r="O1312" s="112" t="s">
        <v>944</v>
      </c>
      <c r="P1312" s="111">
        <v>20.8</v>
      </c>
      <c r="Q1312" s="111">
        <f>P1312*0.1</f>
        <v>2.08</v>
      </c>
    </row>
    <row r="1313" spans="1:17" hidden="1">
      <c r="A1313" s="112" t="s">
        <v>4227</v>
      </c>
      <c r="B1313" s="112" t="s">
        <v>4228</v>
      </c>
      <c r="C1313" s="112" t="s">
        <v>3315</v>
      </c>
      <c r="D1313" s="112" t="s">
        <v>3315</v>
      </c>
      <c r="E1313" s="112" t="s">
        <v>4324</v>
      </c>
      <c r="F1313" s="112" t="s">
        <v>3317</v>
      </c>
      <c r="G1313" s="112" t="s">
        <v>4325</v>
      </c>
      <c r="H1313" s="112" t="s">
        <v>4326</v>
      </c>
      <c r="K1313" s="112" t="s">
        <v>102</v>
      </c>
      <c r="L1313" s="112" t="s">
        <v>102</v>
      </c>
      <c r="M1313" s="112" t="s">
        <v>4297</v>
      </c>
      <c r="O1313" s="112" t="s">
        <v>105</v>
      </c>
      <c r="P1313" s="111">
        <v>3982.9</v>
      </c>
      <c r="Q1313" s="111">
        <f>P1313*0.1</f>
        <v>398.29</v>
      </c>
    </row>
    <row r="1314" spans="1:17" hidden="1">
      <c r="A1314" s="112" t="s">
        <v>4227</v>
      </c>
      <c r="B1314" s="112" t="s">
        <v>4228</v>
      </c>
      <c r="C1314" s="112" t="s">
        <v>3315</v>
      </c>
      <c r="D1314" s="112" t="s">
        <v>3315</v>
      </c>
      <c r="E1314" s="112" t="s">
        <v>4324</v>
      </c>
      <c r="F1314" s="112" t="s">
        <v>3317</v>
      </c>
      <c r="G1314" s="112" t="s">
        <v>4327</v>
      </c>
      <c r="H1314" s="112" t="s">
        <v>4326</v>
      </c>
      <c r="K1314" s="112" t="s">
        <v>102</v>
      </c>
      <c r="L1314" s="112" t="s">
        <v>102</v>
      </c>
      <c r="M1314" s="112" t="s">
        <v>4297</v>
      </c>
      <c r="O1314" s="112" t="s">
        <v>4233</v>
      </c>
      <c r="P1314" s="111">
        <v>11.4</v>
      </c>
      <c r="Q1314" s="111">
        <f>P1314*0.1</f>
        <v>1.1400000000000001</v>
      </c>
    </row>
    <row r="1315" spans="1:17" hidden="1">
      <c r="A1315" s="112" t="s">
        <v>4227</v>
      </c>
      <c r="B1315" s="112" t="s">
        <v>4228</v>
      </c>
      <c r="C1315" s="112" t="s">
        <v>3315</v>
      </c>
      <c r="D1315" s="112" t="s">
        <v>3315</v>
      </c>
      <c r="E1315" s="112">
        <v>1421</v>
      </c>
      <c r="F1315" s="112" t="s">
        <v>3317</v>
      </c>
      <c r="G1315" s="112" t="s">
        <v>4325</v>
      </c>
      <c r="H1315" s="112" t="s">
        <v>4328</v>
      </c>
      <c r="K1315" s="112" t="s">
        <v>102</v>
      </c>
      <c r="L1315" s="112" t="s">
        <v>102</v>
      </c>
      <c r="M1315" s="112" t="s">
        <v>4297</v>
      </c>
      <c r="O1315" s="112" t="s">
        <v>105</v>
      </c>
      <c r="P1315" s="111">
        <v>2647.06</v>
      </c>
      <c r="Q1315" s="111">
        <f>P1315*0.1</f>
        <v>264.70600000000002</v>
      </c>
    </row>
    <row r="1316" spans="1:17" hidden="1">
      <c r="A1316" s="112" t="s">
        <v>4227</v>
      </c>
      <c r="B1316" s="112" t="s">
        <v>4228</v>
      </c>
      <c r="C1316" s="112" t="s">
        <v>3315</v>
      </c>
      <c r="D1316" s="112" t="s">
        <v>3315</v>
      </c>
      <c r="E1316" s="112">
        <v>1420</v>
      </c>
      <c r="F1316" s="112" t="s">
        <v>3317</v>
      </c>
      <c r="G1316" s="112" t="s">
        <v>4327</v>
      </c>
      <c r="H1316" s="112" t="s">
        <v>4328</v>
      </c>
      <c r="K1316" s="112" t="s">
        <v>102</v>
      </c>
      <c r="L1316" s="112" t="s">
        <v>102</v>
      </c>
      <c r="M1316" s="112" t="s">
        <v>4297</v>
      </c>
      <c r="O1316" s="112" t="s">
        <v>4233</v>
      </c>
      <c r="P1316" s="111">
        <v>80.849999999999994</v>
      </c>
      <c r="Q1316" s="111">
        <f>P1316*0.1</f>
        <v>8.0849999999999991</v>
      </c>
    </row>
    <row r="1317" spans="1:17" hidden="1">
      <c r="A1317" s="112" t="s">
        <v>4227</v>
      </c>
      <c r="B1317" s="112" t="s">
        <v>4228</v>
      </c>
      <c r="C1317" s="112" t="s">
        <v>3315</v>
      </c>
      <c r="D1317" s="112" t="s">
        <v>3315</v>
      </c>
      <c r="E1317" s="112" t="s">
        <v>4329</v>
      </c>
      <c r="F1317" s="112" t="s">
        <v>3317</v>
      </c>
      <c r="G1317" s="112" t="s">
        <v>4330</v>
      </c>
      <c r="H1317" s="112" t="s">
        <v>4331</v>
      </c>
      <c r="K1317" s="112" t="s">
        <v>102</v>
      </c>
      <c r="L1317" s="112" t="s">
        <v>102</v>
      </c>
      <c r="M1317" s="112" t="s">
        <v>4332</v>
      </c>
      <c r="O1317" s="112" t="s">
        <v>105</v>
      </c>
      <c r="P1317" s="112">
        <v>6273.9</v>
      </c>
      <c r="Q1317" s="112" t="s">
        <v>118</v>
      </c>
    </row>
    <row r="1318" spans="1:17" hidden="1">
      <c r="A1318" s="112" t="s">
        <v>4227</v>
      </c>
      <c r="B1318" s="112" t="s">
        <v>4228</v>
      </c>
      <c r="C1318" s="112" t="s">
        <v>3315</v>
      </c>
      <c r="D1318" s="112" t="s">
        <v>3315</v>
      </c>
      <c r="E1318" s="112" t="s">
        <v>4329</v>
      </c>
      <c r="F1318" s="112" t="s">
        <v>3317</v>
      </c>
      <c r="G1318" s="112" t="s">
        <v>4333</v>
      </c>
      <c r="H1318" s="112" t="s">
        <v>4331</v>
      </c>
      <c r="K1318" s="112" t="s">
        <v>102</v>
      </c>
      <c r="L1318" s="112" t="s">
        <v>102</v>
      </c>
      <c r="M1318" s="112" t="s">
        <v>4332</v>
      </c>
      <c r="O1318" s="112" t="s">
        <v>4233</v>
      </c>
      <c r="P1318" s="112">
        <v>495.6</v>
      </c>
      <c r="Q1318" s="112" t="s">
        <v>118</v>
      </c>
    </row>
    <row r="1319" spans="1:17" hidden="1">
      <c r="A1319" s="112" t="s">
        <v>4227</v>
      </c>
      <c r="B1319" s="112" t="s">
        <v>4228</v>
      </c>
      <c r="C1319" s="112" t="s">
        <v>3315</v>
      </c>
      <c r="D1319" s="112" t="s">
        <v>3315</v>
      </c>
      <c r="E1319" s="112">
        <v>1423</v>
      </c>
      <c r="F1319" s="112" t="s">
        <v>3317</v>
      </c>
      <c r="G1319" s="112" t="s">
        <v>4330</v>
      </c>
      <c r="H1319" s="112" t="s">
        <v>4334</v>
      </c>
      <c r="K1319" s="112" t="s">
        <v>102</v>
      </c>
      <c r="L1319" s="112" t="s">
        <v>102</v>
      </c>
      <c r="M1319" s="112" t="s">
        <v>4332</v>
      </c>
      <c r="O1319" s="112" t="s">
        <v>105</v>
      </c>
      <c r="P1319" s="112">
        <v>4565</v>
      </c>
      <c r="Q1319" s="112" t="s">
        <v>118</v>
      </c>
    </row>
    <row r="1320" spans="1:17" hidden="1">
      <c r="A1320" s="112" t="s">
        <v>4227</v>
      </c>
      <c r="B1320" s="112" t="s">
        <v>4228</v>
      </c>
      <c r="C1320" s="112" t="s">
        <v>3315</v>
      </c>
      <c r="D1320" s="112" t="s">
        <v>3315</v>
      </c>
      <c r="E1320" s="112">
        <v>1422</v>
      </c>
      <c r="F1320" s="112" t="s">
        <v>3317</v>
      </c>
      <c r="G1320" s="112" t="s">
        <v>4333</v>
      </c>
      <c r="H1320" s="112" t="s">
        <v>4334</v>
      </c>
      <c r="K1320" s="112" t="s">
        <v>102</v>
      </c>
      <c r="L1320" s="112" t="s">
        <v>102</v>
      </c>
      <c r="M1320" s="112" t="s">
        <v>4332</v>
      </c>
      <c r="O1320" s="112" t="s">
        <v>4233</v>
      </c>
      <c r="P1320" s="112">
        <v>145.35</v>
      </c>
      <c r="Q1320" s="112" t="s">
        <v>118</v>
      </c>
    </row>
    <row r="1321" spans="1:17" hidden="1">
      <c r="A1321" s="112" t="s">
        <v>4227</v>
      </c>
      <c r="B1321" s="112" t="s">
        <v>4228</v>
      </c>
      <c r="C1321" s="112" t="s">
        <v>3315</v>
      </c>
      <c r="D1321" s="112" t="s">
        <v>3315</v>
      </c>
      <c r="E1321" s="112" t="s">
        <v>4335</v>
      </c>
      <c r="F1321" s="112" t="s">
        <v>3317</v>
      </c>
      <c r="G1321" s="112" t="s">
        <v>4336</v>
      </c>
      <c r="H1321" s="112" t="s">
        <v>4337</v>
      </c>
      <c r="K1321" s="112" t="s">
        <v>102</v>
      </c>
      <c r="L1321" s="112" t="s">
        <v>102</v>
      </c>
      <c r="M1321" s="112" t="s">
        <v>4277</v>
      </c>
      <c r="O1321" s="112" t="s">
        <v>105</v>
      </c>
      <c r="P1321" s="111">
        <v>88.35</v>
      </c>
      <c r="Q1321" s="111">
        <f>P1321*0.1</f>
        <v>8.8349999999999991</v>
      </c>
    </row>
    <row r="1322" spans="1:17" hidden="1">
      <c r="A1322" s="112" t="s">
        <v>4227</v>
      </c>
      <c r="B1322" s="112" t="s">
        <v>4228</v>
      </c>
      <c r="C1322" s="112" t="s">
        <v>3315</v>
      </c>
      <c r="D1322" s="112" t="s">
        <v>3315</v>
      </c>
      <c r="E1322" s="112" t="s">
        <v>4335</v>
      </c>
      <c r="F1322" s="112" t="s">
        <v>3317</v>
      </c>
      <c r="G1322" s="112" t="s">
        <v>4338</v>
      </c>
      <c r="H1322" s="112" t="s">
        <v>4337</v>
      </c>
      <c r="K1322" s="112" t="s">
        <v>102</v>
      </c>
      <c r="L1322" s="112" t="s">
        <v>102</v>
      </c>
      <c r="M1322" s="112" t="s">
        <v>4277</v>
      </c>
      <c r="O1322" s="112" t="s">
        <v>4272</v>
      </c>
      <c r="P1322" s="111">
        <v>10.3</v>
      </c>
      <c r="Q1322" s="111">
        <f>P1322*0.1</f>
        <v>1.03</v>
      </c>
    </row>
    <row r="1323" spans="1:17" hidden="1">
      <c r="A1323" s="112" t="s">
        <v>4227</v>
      </c>
      <c r="B1323" s="112" t="s">
        <v>4228</v>
      </c>
      <c r="C1323" s="112" t="s">
        <v>3315</v>
      </c>
      <c r="D1323" s="112" t="s">
        <v>3315</v>
      </c>
      <c r="E1323" s="112">
        <v>1424</v>
      </c>
      <c r="F1323" s="112" t="s">
        <v>3317</v>
      </c>
      <c r="G1323" s="112" t="s">
        <v>4338</v>
      </c>
      <c r="H1323" s="112" t="s">
        <v>4337</v>
      </c>
      <c r="K1323" s="112" t="s">
        <v>102</v>
      </c>
      <c r="L1323" s="112" t="s">
        <v>102</v>
      </c>
      <c r="M1323" s="112" t="s">
        <v>4277</v>
      </c>
      <c r="O1323" s="112" t="s">
        <v>4272</v>
      </c>
      <c r="P1323" s="111">
        <v>7.11</v>
      </c>
      <c r="Q1323" s="111">
        <f>P1323*0.1</f>
        <v>0.71100000000000008</v>
      </c>
    </row>
    <row r="1324" spans="1:17" hidden="1">
      <c r="A1324" s="112" t="s">
        <v>4227</v>
      </c>
      <c r="B1324" s="112" t="s">
        <v>4228</v>
      </c>
      <c r="C1324" s="112" t="s">
        <v>3315</v>
      </c>
      <c r="D1324" s="112" t="s">
        <v>3315</v>
      </c>
      <c r="E1324" s="112">
        <v>1427</v>
      </c>
      <c r="F1324" s="112" t="s">
        <v>3317</v>
      </c>
      <c r="G1324" s="112" t="s">
        <v>4339</v>
      </c>
      <c r="H1324" s="112" t="s">
        <v>4340</v>
      </c>
      <c r="K1324" s="112" t="s">
        <v>102</v>
      </c>
      <c r="L1324" s="112" t="s">
        <v>102</v>
      </c>
      <c r="M1324" s="112" t="s">
        <v>4341</v>
      </c>
      <c r="O1324" s="112" t="s">
        <v>105</v>
      </c>
      <c r="P1324" s="111">
        <v>277.76</v>
      </c>
      <c r="Q1324" s="111">
        <f>P1324*0.1</f>
        <v>27.776</v>
      </c>
    </row>
    <row r="1325" spans="1:17" hidden="1">
      <c r="A1325" s="112" t="s">
        <v>4227</v>
      </c>
      <c r="B1325" s="112" t="s">
        <v>4228</v>
      </c>
      <c r="C1325" s="112" t="s">
        <v>3315</v>
      </c>
      <c r="D1325" s="112" t="s">
        <v>3315</v>
      </c>
      <c r="E1325" s="112" t="s">
        <v>4342</v>
      </c>
      <c r="F1325" s="112" t="s">
        <v>3317</v>
      </c>
      <c r="G1325" s="112" t="s">
        <v>4339</v>
      </c>
      <c r="H1325" s="112" t="s">
        <v>4340</v>
      </c>
      <c r="K1325" s="112" t="s">
        <v>102</v>
      </c>
      <c r="L1325" s="112" t="s">
        <v>102</v>
      </c>
      <c r="M1325" s="112" t="s">
        <v>4341</v>
      </c>
      <c r="O1325" s="112" t="s">
        <v>105</v>
      </c>
      <c r="P1325" s="111">
        <v>183.6</v>
      </c>
      <c r="Q1325" s="111">
        <f>P1325*0.1</f>
        <v>18.36</v>
      </c>
    </row>
    <row r="1326" spans="1:17" hidden="1">
      <c r="A1326" s="112" t="s">
        <v>4227</v>
      </c>
      <c r="B1326" s="112" t="s">
        <v>4228</v>
      </c>
      <c r="C1326" s="112" t="s">
        <v>3315</v>
      </c>
      <c r="D1326" s="112" t="s">
        <v>3315</v>
      </c>
      <c r="E1326" s="112">
        <v>1432</v>
      </c>
      <c r="F1326" s="112" t="s">
        <v>3317</v>
      </c>
      <c r="G1326" s="112" t="s">
        <v>4343</v>
      </c>
      <c r="H1326" s="112" t="s">
        <v>4344</v>
      </c>
      <c r="K1326" s="112" t="s">
        <v>102</v>
      </c>
      <c r="L1326" s="112" t="s">
        <v>102</v>
      </c>
      <c r="M1326" s="112" t="s">
        <v>4345</v>
      </c>
      <c r="N1326" s="112" t="s">
        <v>138</v>
      </c>
      <c r="O1326" s="112" t="s">
        <v>105</v>
      </c>
      <c r="P1326" s="112">
        <v>54</v>
      </c>
      <c r="Q1326" s="112" t="s">
        <v>118</v>
      </c>
    </row>
    <row r="1327" spans="1:17" hidden="1">
      <c r="A1327" s="112" t="s">
        <v>4227</v>
      </c>
      <c r="B1327" s="112" t="s">
        <v>4228</v>
      </c>
      <c r="C1327" s="112" t="s">
        <v>3315</v>
      </c>
      <c r="D1327" s="112" t="s">
        <v>3315</v>
      </c>
      <c r="E1327" s="112" t="s">
        <v>4346</v>
      </c>
      <c r="F1327" s="112" t="s">
        <v>3317</v>
      </c>
      <c r="G1327" s="112" t="s">
        <v>4347</v>
      </c>
      <c r="H1327" s="112" t="s">
        <v>4344</v>
      </c>
      <c r="K1327" s="112" t="s">
        <v>102</v>
      </c>
      <c r="L1327" s="112" t="s">
        <v>102</v>
      </c>
      <c r="M1327" s="112" t="s">
        <v>4348</v>
      </c>
      <c r="O1327" s="112" t="s">
        <v>105</v>
      </c>
      <c r="P1327" s="111">
        <v>3892.69</v>
      </c>
      <c r="Q1327" s="111">
        <f>P1327*0.1</f>
        <v>389.26900000000001</v>
      </c>
    </row>
    <row r="1328" spans="1:17" hidden="1">
      <c r="A1328" s="112" t="s">
        <v>4227</v>
      </c>
      <c r="B1328" s="112" t="s">
        <v>4228</v>
      </c>
      <c r="C1328" s="112" t="s">
        <v>3315</v>
      </c>
      <c r="D1328" s="112" t="s">
        <v>3315</v>
      </c>
      <c r="E1328" s="112">
        <v>1433</v>
      </c>
      <c r="F1328" s="112" t="s">
        <v>3317</v>
      </c>
      <c r="G1328" s="112" t="s">
        <v>4347</v>
      </c>
      <c r="H1328" s="112" t="s">
        <v>4344</v>
      </c>
      <c r="K1328" s="112" t="s">
        <v>102</v>
      </c>
      <c r="L1328" s="112" t="s">
        <v>102</v>
      </c>
      <c r="M1328" s="112" t="s">
        <v>4348</v>
      </c>
      <c r="O1328" s="112" t="s">
        <v>105</v>
      </c>
      <c r="P1328" s="111">
        <v>2924.88</v>
      </c>
      <c r="Q1328" s="111">
        <f>P1328*0.1</f>
        <v>292.488</v>
      </c>
    </row>
    <row r="1329" spans="1:17" hidden="1">
      <c r="A1329" s="112" t="s">
        <v>4227</v>
      </c>
      <c r="B1329" s="112" t="s">
        <v>4228</v>
      </c>
      <c r="C1329" s="112" t="s">
        <v>3315</v>
      </c>
      <c r="D1329" s="112" t="s">
        <v>3315</v>
      </c>
      <c r="E1329" s="112" t="s">
        <v>4346</v>
      </c>
      <c r="F1329" s="112" t="s">
        <v>3317</v>
      </c>
      <c r="G1329" s="112" t="s">
        <v>4349</v>
      </c>
      <c r="H1329" s="112" t="s">
        <v>4344</v>
      </c>
      <c r="K1329" s="112" t="s">
        <v>102</v>
      </c>
      <c r="L1329" s="112" t="s">
        <v>102</v>
      </c>
      <c r="M1329" s="112" t="s">
        <v>4348</v>
      </c>
      <c r="O1329" s="112" t="s">
        <v>944</v>
      </c>
      <c r="P1329" s="112">
        <v>123.74</v>
      </c>
      <c r="Q1329" s="112" t="s">
        <v>118</v>
      </c>
    </row>
    <row r="1330" spans="1:17" hidden="1">
      <c r="A1330" s="112" t="s">
        <v>4227</v>
      </c>
      <c r="B1330" s="112" t="s">
        <v>4228</v>
      </c>
      <c r="C1330" s="112" t="s">
        <v>3315</v>
      </c>
      <c r="D1330" s="112" t="s">
        <v>3315</v>
      </c>
      <c r="E1330" s="112">
        <v>1436</v>
      </c>
      <c r="F1330" s="112" t="s">
        <v>3317</v>
      </c>
      <c r="G1330" s="112" t="s">
        <v>4350</v>
      </c>
      <c r="H1330" s="112" t="s">
        <v>4351</v>
      </c>
      <c r="K1330" s="112" t="s">
        <v>102</v>
      </c>
      <c r="L1330" s="112" t="s">
        <v>102</v>
      </c>
      <c r="M1330" s="112" t="s">
        <v>4352</v>
      </c>
      <c r="O1330" s="112" t="s">
        <v>105</v>
      </c>
      <c r="P1330" s="112">
        <v>38.4</v>
      </c>
      <c r="Q1330" s="112" t="s">
        <v>118</v>
      </c>
    </row>
    <row r="1331" spans="1:17" hidden="1">
      <c r="A1331" s="112" t="s">
        <v>4227</v>
      </c>
      <c r="B1331" s="112" t="s">
        <v>4228</v>
      </c>
      <c r="C1331" s="112" t="s">
        <v>3315</v>
      </c>
      <c r="D1331" s="112" t="s">
        <v>3315</v>
      </c>
      <c r="E1331" s="112" t="s">
        <v>4353</v>
      </c>
      <c r="F1331" s="112" t="s">
        <v>3317</v>
      </c>
      <c r="G1331" s="112" t="s">
        <v>4350</v>
      </c>
      <c r="H1331" s="112" t="s">
        <v>4351</v>
      </c>
      <c r="K1331" s="112" t="s">
        <v>102</v>
      </c>
      <c r="L1331" s="112" t="s">
        <v>102</v>
      </c>
      <c r="M1331" s="112" t="s">
        <v>4352</v>
      </c>
      <c r="O1331" s="112" t="s">
        <v>105</v>
      </c>
      <c r="P1331" s="112">
        <v>149.28</v>
      </c>
      <c r="Q1331" s="112" t="s">
        <v>118</v>
      </c>
    </row>
    <row r="1332" spans="1:17" hidden="1">
      <c r="A1332" s="112" t="s">
        <v>4227</v>
      </c>
      <c r="B1332" s="112" t="s">
        <v>4228</v>
      </c>
      <c r="C1332" s="112" t="s">
        <v>3315</v>
      </c>
      <c r="D1332" s="112" t="s">
        <v>3315</v>
      </c>
      <c r="E1332" s="112" t="s">
        <v>4354</v>
      </c>
      <c r="F1332" s="112" t="s">
        <v>3317</v>
      </c>
      <c r="G1332" s="112" t="s">
        <v>4355</v>
      </c>
      <c r="H1332" s="112" t="s">
        <v>4356</v>
      </c>
      <c r="K1332" s="112" t="s">
        <v>102</v>
      </c>
      <c r="L1332" s="112" t="s">
        <v>102</v>
      </c>
      <c r="M1332" s="112" t="s">
        <v>3320</v>
      </c>
      <c r="O1332" s="112" t="s">
        <v>105</v>
      </c>
      <c r="P1332" s="112">
        <v>165.6</v>
      </c>
      <c r="Q1332" s="112" t="s">
        <v>118</v>
      </c>
    </row>
    <row r="1333" spans="1:17" hidden="1">
      <c r="A1333" s="112" t="s">
        <v>4227</v>
      </c>
      <c r="B1333" s="112" t="s">
        <v>4228</v>
      </c>
      <c r="C1333" s="112" t="s">
        <v>3315</v>
      </c>
      <c r="D1333" s="112" t="s">
        <v>3315</v>
      </c>
      <c r="E1333" s="112">
        <v>126</v>
      </c>
      <c r="F1333" s="112" t="s">
        <v>3317</v>
      </c>
      <c r="G1333" s="112" t="s">
        <v>4357</v>
      </c>
      <c r="H1333" s="112" t="s">
        <v>4358</v>
      </c>
      <c r="K1333" s="112" t="s">
        <v>102</v>
      </c>
      <c r="L1333" s="112" t="s">
        <v>102</v>
      </c>
      <c r="M1333" s="112" t="s">
        <v>3320</v>
      </c>
      <c r="N1333" s="112" t="s">
        <v>138</v>
      </c>
      <c r="O1333" s="112" t="s">
        <v>105</v>
      </c>
      <c r="P1333" s="112">
        <v>385</v>
      </c>
      <c r="Q1333" s="112" t="s">
        <v>118</v>
      </c>
    </row>
    <row r="1334" spans="1:17" hidden="1">
      <c r="A1334" s="112" t="s">
        <v>4227</v>
      </c>
      <c r="B1334" s="112" t="s">
        <v>4228</v>
      </c>
      <c r="C1334" s="112" t="s">
        <v>3315</v>
      </c>
      <c r="D1334" s="112" t="s">
        <v>3315</v>
      </c>
      <c r="E1334" s="112">
        <v>1440</v>
      </c>
      <c r="F1334" s="112" t="s">
        <v>3317</v>
      </c>
      <c r="G1334" s="112" t="s">
        <v>4359</v>
      </c>
      <c r="H1334" s="112" t="s">
        <v>4360</v>
      </c>
      <c r="K1334" s="112" t="s">
        <v>102</v>
      </c>
      <c r="L1334" s="112" t="s">
        <v>102</v>
      </c>
      <c r="M1334" s="112" t="s">
        <v>4302</v>
      </c>
      <c r="O1334" s="112" t="s">
        <v>944</v>
      </c>
      <c r="P1334" s="112">
        <v>56.72</v>
      </c>
      <c r="Q1334" s="112" t="s">
        <v>118</v>
      </c>
    </row>
    <row r="1335" spans="1:17" hidden="1">
      <c r="A1335" s="112" t="s">
        <v>4227</v>
      </c>
      <c r="B1335" s="112" t="s">
        <v>4228</v>
      </c>
      <c r="C1335" s="112" t="s">
        <v>3315</v>
      </c>
      <c r="D1335" s="112" t="s">
        <v>3315</v>
      </c>
      <c r="E1335" s="112" t="s">
        <v>4361</v>
      </c>
      <c r="F1335" s="112" t="s">
        <v>3317</v>
      </c>
      <c r="G1335" s="112" t="s">
        <v>4362</v>
      </c>
      <c r="H1335" s="112" t="s">
        <v>4363</v>
      </c>
      <c r="K1335" s="112" t="s">
        <v>102</v>
      </c>
      <c r="L1335" s="112" t="s">
        <v>102</v>
      </c>
      <c r="M1335" s="112" t="s">
        <v>4302</v>
      </c>
      <c r="O1335" s="112" t="s">
        <v>105</v>
      </c>
      <c r="P1335" s="112">
        <v>115.4</v>
      </c>
      <c r="Q1335" s="112" t="s">
        <v>118</v>
      </c>
    </row>
    <row r="1336" spans="1:17" hidden="1">
      <c r="A1336" s="112" t="s">
        <v>4227</v>
      </c>
      <c r="B1336" s="112" t="s">
        <v>4228</v>
      </c>
      <c r="C1336" s="112" t="s">
        <v>3315</v>
      </c>
      <c r="D1336" s="112" t="s">
        <v>3315</v>
      </c>
      <c r="E1336" s="112">
        <v>1444</v>
      </c>
      <c r="F1336" s="112" t="s">
        <v>3317</v>
      </c>
      <c r="G1336" s="112" t="s">
        <v>4364</v>
      </c>
      <c r="H1336" s="112" t="s">
        <v>4365</v>
      </c>
      <c r="K1336" s="112" t="s">
        <v>102</v>
      </c>
      <c r="L1336" s="112" t="s">
        <v>102</v>
      </c>
      <c r="M1336" s="112" t="s">
        <v>4366</v>
      </c>
      <c r="O1336" s="112" t="s">
        <v>4272</v>
      </c>
      <c r="P1336" s="111">
        <v>3.03</v>
      </c>
      <c r="Q1336" s="111">
        <f t="shared" ref="Q1336:Q1344" si="0">P1336*0.1</f>
        <v>0.30299999999999999</v>
      </c>
    </row>
    <row r="1337" spans="1:17" hidden="1">
      <c r="A1337" s="112" t="s">
        <v>4227</v>
      </c>
      <c r="B1337" s="112" t="s">
        <v>4228</v>
      </c>
      <c r="C1337" s="112" t="s">
        <v>3315</v>
      </c>
      <c r="D1337" s="112" t="s">
        <v>3315</v>
      </c>
      <c r="E1337" s="112" t="s">
        <v>4367</v>
      </c>
      <c r="F1337" s="112" t="s">
        <v>3317</v>
      </c>
      <c r="G1337" s="112" t="s">
        <v>4364</v>
      </c>
      <c r="H1337" s="112" t="s">
        <v>4365</v>
      </c>
      <c r="K1337" s="112" t="s">
        <v>102</v>
      </c>
      <c r="L1337" s="112" t="s">
        <v>102</v>
      </c>
      <c r="M1337" s="112" t="s">
        <v>4366</v>
      </c>
      <c r="O1337" s="112" t="s">
        <v>4272</v>
      </c>
      <c r="P1337" s="111">
        <v>13.8</v>
      </c>
      <c r="Q1337" s="111">
        <f t="shared" si="0"/>
        <v>1.3800000000000001</v>
      </c>
    </row>
    <row r="1338" spans="1:17" hidden="1">
      <c r="A1338" s="112" t="s">
        <v>4227</v>
      </c>
      <c r="B1338" s="112" t="s">
        <v>4228</v>
      </c>
      <c r="C1338" s="112" t="s">
        <v>3315</v>
      </c>
      <c r="D1338" s="112" t="s">
        <v>3315</v>
      </c>
      <c r="E1338" s="112" t="s">
        <v>4368</v>
      </c>
      <c r="F1338" s="112" t="s">
        <v>3317</v>
      </c>
      <c r="G1338" s="112" t="s">
        <v>4369</v>
      </c>
      <c r="H1338" s="112" t="s">
        <v>4370</v>
      </c>
      <c r="K1338" s="112" t="s">
        <v>102</v>
      </c>
      <c r="L1338" s="112" t="s">
        <v>102</v>
      </c>
      <c r="M1338" s="112" t="s">
        <v>3320</v>
      </c>
      <c r="O1338" s="112" t="s">
        <v>105</v>
      </c>
      <c r="P1338" s="111">
        <v>74.2</v>
      </c>
      <c r="Q1338" s="111">
        <f t="shared" si="0"/>
        <v>7.4200000000000008</v>
      </c>
    </row>
    <row r="1339" spans="1:17" hidden="1">
      <c r="A1339" s="112" t="s">
        <v>4227</v>
      </c>
      <c r="B1339" s="112" t="s">
        <v>4228</v>
      </c>
      <c r="C1339" s="112" t="s">
        <v>3315</v>
      </c>
      <c r="D1339" s="112" t="s">
        <v>3315</v>
      </c>
      <c r="E1339" s="112">
        <v>159</v>
      </c>
      <c r="F1339" s="112" t="s">
        <v>3317</v>
      </c>
      <c r="G1339" s="112" t="s">
        <v>4371</v>
      </c>
      <c r="H1339" s="112" t="s">
        <v>4372</v>
      </c>
      <c r="K1339" s="112" t="s">
        <v>102</v>
      </c>
      <c r="L1339" s="112" t="s">
        <v>102</v>
      </c>
      <c r="M1339" s="112" t="s">
        <v>3320</v>
      </c>
      <c r="N1339" s="112" t="s">
        <v>138</v>
      </c>
      <c r="O1339" s="112" t="s">
        <v>105</v>
      </c>
      <c r="P1339" s="111">
        <v>490.91</v>
      </c>
      <c r="Q1339" s="111">
        <f t="shared" si="0"/>
        <v>49.091000000000008</v>
      </c>
    </row>
    <row r="1340" spans="1:17" hidden="1">
      <c r="A1340" s="112" t="s">
        <v>4227</v>
      </c>
      <c r="B1340" s="112" t="s">
        <v>4228</v>
      </c>
      <c r="C1340" s="112" t="s">
        <v>3315</v>
      </c>
      <c r="D1340" s="112" t="s">
        <v>3315</v>
      </c>
      <c r="E1340" s="112" t="s">
        <v>4373</v>
      </c>
      <c r="F1340" s="112" t="s">
        <v>3317</v>
      </c>
      <c r="G1340" s="112" t="s">
        <v>4374</v>
      </c>
      <c r="H1340" s="112" t="s">
        <v>4375</v>
      </c>
      <c r="K1340" s="112" t="s">
        <v>102</v>
      </c>
      <c r="L1340" s="112" t="s">
        <v>102</v>
      </c>
      <c r="M1340" s="112" t="s">
        <v>4376</v>
      </c>
      <c r="O1340" s="112" t="s">
        <v>4272</v>
      </c>
      <c r="P1340" s="111">
        <v>112.8</v>
      </c>
      <c r="Q1340" s="111">
        <f t="shared" si="0"/>
        <v>11.280000000000001</v>
      </c>
    </row>
    <row r="1341" spans="1:17" hidden="1">
      <c r="A1341" s="112" t="s">
        <v>4227</v>
      </c>
      <c r="B1341" s="112" t="s">
        <v>4228</v>
      </c>
      <c r="C1341" s="112" t="s">
        <v>3315</v>
      </c>
      <c r="D1341" s="112" t="s">
        <v>3315</v>
      </c>
      <c r="E1341" s="112">
        <v>1447</v>
      </c>
      <c r="F1341" s="112" t="s">
        <v>3317</v>
      </c>
      <c r="G1341" s="112" t="s">
        <v>4374</v>
      </c>
      <c r="H1341" s="112" t="s">
        <v>4375</v>
      </c>
      <c r="K1341" s="112" t="s">
        <v>102</v>
      </c>
      <c r="L1341" s="112" t="s">
        <v>102</v>
      </c>
      <c r="M1341" s="112" t="s">
        <v>4376</v>
      </c>
      <c r="O1341" s="112" t="s">
        <v>4272</v>
      </c>
      <c r="P1341" s="111">
        <v>259.19</v>
      </c>
      <c r="Q1341" s="111">
        <f t="shared" si="0"/>
        <v>25.919</v>
      </c>
    </row>
    <row r="1342" spans="1:17" hidden="1">
      <c r="A1342" s="112" t="s">
        <v>4227</v>
      </c>
      <c r="B1342" s="112" t="s">
        <v>4228</v>
      </c>
      <c r="C1342" s="112" t="s">
        <v>3315</v>
      </c>
      <c r="D1342" s="112" t="s">
        <v>3315</v>
      </c>
      <c r="E1342" s="112">
        <v>1449</v>
      </c>
      <c r="F1342" s="112" t="s">
        <v>3317</v>
      </c>
      <c r="G1342" s="112" t="s">
        <v>4377</v>
      </c>
      <c r="H1342" s="112" t="s">
        <v>4378</v>
      </c>
      <c r="K1342" s="112" t="s">
        <v>102</v>
      </c>
      <c r="L1342" s="112" t="s">
        <v>102</v>
      </c>
      <c r="M1342" s="112" t="s">
        <v>4366</v>
      </c>
      <c r="O1342" s="112" t="s">
        <v>4272</v>
      </c>
      <c r="P1342" s="111">
        <v>83.05</v>
      </c>
      <c r="Q1342" s="111">
        <f t="shared" si="0"/>
        <v>8.3049999999999997</v>
      </c>
    </row>
    <row r="1343" spans="1:17" hidden="1">
      <c r="A1343" s="112" t="s">
        <v>4227</v>
      </c>
      <c r="B1343" s="112" t="s">
        <v>4228</v>
      </c>
      <c r="C1343" s="112" t="s">
        <v>3315</v>
      </c>
      <c r="D1343" s="112" t="s">
        <v>3315</v>
      </c>
      <c r="E1343" s="112" t="s">
        <v>4379</v>
      </c>
      <c r="F1343" s="112" t="s">
        <v>3317</v>
      </c>
      <c r="G1343" s="112" t="s">
        <v>4377</v>
      </c>
      <c r="H1343" s="112" t="s">
        <v>4378</v>
      </c>
      <c r="K1343" s="112" t="s">
        <v>102</v>
      </c>
      <c r="L1343" s="112" t="s">
        <v>102</v>
      </c>
      <c r="M1343" s="112" t="s">
        <v>4366</v>
      </c>
      <c r="O1343" s="112" t="s">
        <v>4272</v>
      </c>
      <c r="P1343" s="111">
        <v>3.65</v>
      </c>
      <c r="Q1343" s="111">
        <f t="shared" si="0"/>
        <v>0.36499999999999999</v>
      </c>
    </row>
    <row r="1344" spans="1:17" hidden="1">
      <c r="A1344" s="112" t="s">
        <v>4227</v>
      </c>
      <c r="B1344" s="112" t="s">
        <v>4228</v>
      </c>
      <c r="C1344" s="112" t="s">
        <v>3315</v>
      </c>
      <c r="D1344" s="112" t="s">
        <v>3315</v>
      </c>
      <c r="E1344" s="112" t="s">
        <v>4380</v>
      </c>
      <c r="F1344" s="112" t="s">
        <v>3317</v>
      </c>
      <c r="G1344" s="112" t="s">
        <v>4381</v>
      </c>
      <c r="H1344" s="112" t="s">
        <v>4382</v>
      </c>
      <c r="K1344" s="112" t="s">
        <v>102</v>
      </c>
      <c r="L1344" s="112" t="s">
        <v>102</v>
      </c>
      <c r="M1344" s="112" t="s">
        <v>3320</v>
      </c>
      <c r="O1344" s="112" t="s">
        <v>105</v>
      </c>
      <c r="P1344" s="111">
        <v>571.5</v>
      </c>
      <c r="Q1344" s="111">
        <f t="shared" si="0"/>
        <v>57.150000000000006</v>
      </c>
    </row>
    <row r="1345" spans="1:17" hidden="1">
      <c r="A1345" s="112" t="s">
        <v>4227</v>
      </c>
      <c r="B1345" s="112" t="s">
        <v>4228</v>
      </c>
      <c r="C1345" s="112" t="s">
        <v>3315</v>
      </c>
      <c r="D1345" s="112" t="s">
        <v>3315</v>
      </c>
      <c r="E1345" s="112">
        <v>172</v>
      </c>
      <c r="F1345" s="112" t="s">
        <v>3317</v>
      </c>
      <c r="G1345" s="112" t="s">
        <v>4383</v>
      </c>
      <c r="H1345" s="112" t="s">
        <v>4382</v>
      </c>
      <c r="K1345" s="112" t="s">
        <v>102</v>
      </c>
      <c r="L1345" s="112" t="s">
        <v>102</v>
      </c>
      <c r="M1345" s="112" t="s">
        <v>3320</v>
      </c>
      <c r="N1345" s="112" t="s">
        <v>138</v>
      </c>
      <c r="O1345" s="112" t="s">
        <v>105</v>
      </c>
      <c r="P1345" s="112">
        <v>759</v>
      </c>
      <c r="Q1345" s="112" t="s">
        <v>118</v>
      </c>
    </row>
    <row r="1346" spans="1:17" hidden="1">
      <c r="A1346" s="112" t="s">
        <v>4227</v>
      </c>
      <c r="B1346" s="112" t="s">
        <v>4228</v>
      </c>
      <c r="C1346" s="112" t="s">
        <v>3315</v>
      </c>
      <c r="D1346" s="112" t="s">
        <v>3315</v>
      </c>
      <c r="E1346" s="112">
        <v>1461</v>
      </c>
      <c r="F1346" s="112" t="s">
        <v>3317</v>
      </c>
      <c r="G1346" s="112" t="s">
        <v>4384</v>
      </c>
      <c r="H1346" s="112" t="s">
        <v>4385</v>
      </c>
      <c r="K1346" s="112" t="s">
        <v>102</v>
      </c>
      <c r="L1346" s="112" t="s">
        <v>102</v>
      </c>
      <c r="M1346" s="112" t="s">
        <v>4386</v>
      </c>
      <c r="O1346" s="112" t="s">
        <v>105</v>
      </c>
      <c r="P1346" s="112">
        <v>71.5</v>
      </c>
      <c r="Q1346" s="112" t="s">
        <v>118</v>
      </c>
    </row>
    <row r="1347" spans="1:17" hidden="1">
      <c r="A1347" s="112" t="s">
        <v>4227</v>
      </c>
      <c r="B1347" s="112" t="s">
        <v>4228</v>
      </c>
      <c r="C1347" s="112" t="s">
        <v>3315</v>
      </c>
      <c r="D1347" s="112" t="s">
        <v>3315</v>
      </c>
      <c r="E1347" s="112">
        <v>1460</v>
      </c>
      <c r="F1347" s="112" t="s">
        <v>3317</v>
      </c>
      <c r="G1347" s="112" t="s">
        <v>4387</v>
      </c>
      <c r="H1347" s="112" t="s">
        <v>4385</v>
      </c>
      <c r="K1347" s="112" t="s">
        <v>102</v>
      </c>
      <c r="L1347" s="112" t="s">
        <v>102</v>
      </c>
      <c r="M1347" s="112" t="s">
        <v>4388</v>
      </c>
      <c r="O1347" s="112" t="s">
        <v>105</v>
      </c>
      <c r="P1347" s="112">
        <v>268.55</v>
      </c>
      <c r="Q1347" s="112" t="s">
        <v>118</v>
      </c>
    </row>
    <row r="1348" spans="1:17" hidden="1">
      <c r="A1348" s="112" t="s">
        <v>4227</v>
      </c>
      <c r="B1348" s="112" t="s">
        <v>4228</v>
      </c>
      <c r="C1348" s="112" t="s">
        <v>3315</v>
      </c>
      <c r="D1348" s="112" t="s">
        <v>3315</v>
      </c>
      <c r="E1348" s="112">
        <v>1458</v>
      </c>
      <c r="F1348" s="112" t="s">
        <v>3317</v>
      </c>
      <c r="G1348" s="112" t="s">
        <v>4389</v>
      </c>
      <c r="H1348" s="112" t="s">
        <v>4385</v>
      </c>
      <c r="K1348" s="112" t="s">
        <v>102</v>
      </c>
      <c r="L1348" s="112" t="s">
        <v>102</v>
      </c>
      <c r="M1348" s="112" t="s">
        <v>4386</v>
      </c>
      <c r="O1348" s="112" t="s">
        <v>4272</v>
      </c>
      <c r="P1348" s="112">
        <v>6.45</v>
      </c>
      <c r="Q1348" s="112" t="s">
        <v>118</v>
      </c>
    </row>
    <row r="1349" spans="1:17" hidden="1">
      <c r="A1349" s="112" t="s">
        <v>4227</v>
      </c>
      <c r="B1349" s="112" t="s">
        <v>4228</v>
      </c>
      <c r="C1349" s="112" t="s">
        <v>3315</v>
      </c>
      <c r="D1349" s="112" t="s">
        <v>3315</v>
      </c>
      <c r="E1349" s="112">
        <v>1457</v>
      </c>
      <c r="F1349" s="112" t="s">
        <v>3317</v>
      </c>
      <c r="G1349" s="112" t="s">
        <v>4390</v>
      </c>
      <c r="H1349" s="112" t="s">
        <v>4385</v>
      </c>
      <c r="K1349" s="112" t="s">
        <v>102</v>
      </c>
      <c r="L1349" s="112" t="s">
        <v>102</v>
      </c>
      <c r="M1349" s="112" t="s">
        <v>4388</v>
      </c>
      <c r="O1349" s="112" t="s">
        <v>4272</v>
      </c>
      <c r="P1349" s="112">
        <v>525.52</v>
      </c>
      <c r="Q1349" s="112" t="s">
        <v>118</v>
      </c>
    </row>
    <row r="1350" spans="1:17" hidden="1">
      <c r="A1350" s="112" t="s">
        <v>4227</v>
      </c>
      <c r="B1350" s="112" t="s">
        <v>4228</v>
      </c>
      <c r="C1350" s="112" t="s">
        <v>3315</v>
      </c>
      <c r="D1350" s="112" t="s">
        <v>3315</v>
      </c>
      <c r="E1350" s="112">
        <v>184</v>
      </c>
      <c r="F1350" s="112" t="s">
        <v>3317</v>
      </c>
      <c r="G1350" s="112" t="s">
        <v>4391</v>
      </c>
      <c r="H1350" s="112" t="s">
        <v>4392</v>
      </c>
      <c r="K1350" s="112" t="s">
        <v>102</v>
      </c>
      <c r="L1350" s="112" t="s">
        <v>102</v>
      </c>
      <c r="M1350" s="112" t="s">
        <v>3320</v>
      </c>
      <c r="N1350" s="112" t="s">
        <v>138</v>
      </c>
      <c r="O1350" s="112" t="s">
        <v>105</v>
      </c>
      <c r="P1350" s="112">
        <v>123.75</v>
      </c>
      <c r="Q1350" s="112" t="s">
        <v>118</v>
      </c>
    </row>
    <row r="1351" spans="1:17" hidden="1">
      <c r="A1351" s="112" t="s">
        <v>4227</v>
      </c>
      <c r="B1351" s="112" t="s">
        <v>4228</v>
      </c>
      <c r="C1351" s="112" t="s">
        <v>3315</v>
      </c>
      <c r="D1351" s="112" t="s">
        <v>3315</v>
      </c>
      <c r="E1351" s="112">
        <v>185</v>
      </c>
      <c r="F1351" s="112" t="s">
        <v>3317</v>
      </c>
      <c r="G1351" s="112" t="s">
        <v>4393</v>
      </c>
      <c r="H1351" s="112" t="s">
        <v>4394</v>
      </c>
      <c r="K1351" s="112" t="s">
        <v>102</v>
      </c>
      <c r="L1351" s="112" t="s">
        <v>102</v>
      </c>
      <c r="M1351" s="112" t="s">
        <v>3320</v>
      </c>
      <c r="N1351" s="112" t="s">
        <v>138</v>
      </c>
      <c r="O1351" s="112" t="s">
        <v>105</v>
      </c>
      <c r="P1351" s="112">
        <v>309.39</v>
      </c>
      <c r="Q1351" s="112" t="s">
        <v>118</v>
      </c>
    </row>
    <row r="1352" spans="1:17" hidden="1">
      <c r="A1352" s="112" t="s">
        <v>4227</v>
      </c>
      <c r="B1352" s="112" t="s">
        <v>4228</v>
      </c>
      <c r="C1352" s="112" t="s">
        <v>3315</v>
      </c>
      <c r="D1352" s="112" t="s">
        <v>3315</v>
      </c>
      <c r="E1352" s="112" t="s">
        <v>4395</v>
      </c>
      <c r="F1352" s="112" t="s">
        <v>3317</v>
      </c>
      <c r="G1352" s="112" t="s">
        <v>4387</v>
      </c>
      <c r="H1352" s="112" t="s">
        <v>4396</v>
      </c>
      <c r="K1352" s="112" t="s">
        <v>102</v>
      </c>
      <c r="L1352" s="112" t="s">
        <v>102</v>
      </c>
      <c r="M1352" s="112" t="s">
        <v>4388</v>
      </c>
      <c r="O1352" s="112" t="s">
        <v>105</v>
      </c>
      <c r="P1352" s="112">
        <v>33.479999999999997</v>
      </c>
      <c r="Q1352" s="112" t="s">
        <v>118</v>
      </c>
    </row>
    <row r="1353" spans="1:17" hidden="1">
      <c r="A1353" s="112" t="s">
        <v>4227</v>
      </c>
      <c r="B1353" s="112" t="s">
        <v>4228</v>
      </c>
      <c r="C1353" s="112" t="s">
        <v>3315</v>
      </c>
      <c r="D1353" s="112" t="s">
        <v>3315</v>
      </c>
      <c r="E1353" s="112" t="s">
        <v>4397</v>
      </c>
      <c r="F1353" s="112" t="s">
        <v>3317</v>
      </c>
      <c r="G1353" s="112" t="s">
        <v>4389</v>
      </c>
      <c r="H1353" s="112" t="s">
        <v>4396</v>
      </c>
      <c r="K1353" s="112" t="s">
        <v>102</v>
      </c>
      <c r="L1353" s="112" t="s">
        <v>102</v>
      </c>
      <c r="M1353" s="112" t="s">
        <v>4386</v>
      </c>
      <c r="O1353" s="112" t="s">
        <v>4272</v>
      </c>
      <c r="P1353" s="112">
        <v>48.96</v>
      </c>
      <c r="Q1353" s="112" t="s">
        <v>118</v>
      </c>
    </row>
    <row r="1354" spans="1:17" hidden="1">
      <c r="A1354" s="112" t="s">
        <v>4227</v>
      </c>
      <c r="B1354" s="112" t="s">
        <v>4228</v>
      </c>
      <c r="C1354" s="112" t="s">
        <v>3315</v>
      </c>
      <c r="D1354" s="112" t="s">
        <v>3315</v>
      </c>
      <c r="E1354" s="112" t="s">
        <v>4395</v>
      </c>
      <c r="F1354" s="112" t="s">
        <v>3317</v>
      </c>
      <c r="G1354" s="112" t="s">
        <v>4390</v>
      </c>
      <c r="H1354" s="112" t="s">
        <v>4396</v>
      </c>
      <c r="K1354" s="112" t="s">
        <v>102</v>
      </c>
      <c r="L1354" s="112" t="s">
        <v>102</v>
      </c>
      <c r="M1354" s="112" t="s">
        <v>4388</v>
      </c>
      <c r="O1354" s="112" t="s">
        <v>4272</v>
      </c>
      <c r="P1354" s="112">
        <v>420.08</v>
      </c>
      <c r="Q1354" s="112" t="s">
        <v>118</v>
      </c>
    </row>
    <row r="1355" spans="1:17" hidden="1">
      <c r="A1355" s="112" t="s">
        <v>4227</v>
      </c>
      <c r="B1355" s="112" t="s">
        <v>4228</v>
      </c>
      <c r="C1355" s="112" t="s">
        <v>3315</v>
      </c>
      <c r="D1355" s="112" t="s">
        <v>3315</v>
      </c>
      <c r="E1355" s="112" t="s">
        <v>4398</v>
      </c>
      <c r="F1355" s="112" t="s">
        <v>3317</v>
      </c>
      <c r="G1355" s="112" t="s">
        <v>4399</v>
      </c>
      <c r="H1355" s="112" t="s">
        <v>4400</v>
      </c>
      <c r="K1355" s="112" t="s">
        <v>102</v>
      </c>
      <c r="L1355" s="112" t="s">
        <v>102</v>
      </c>
      <c r="M1355" s="112" t="s">
        <v>4401</v>
      </c>
      <c r="N1355" s="112" t="s">
        <v>138</v>
      </c>
      <c r="O1355" s="112" t="s">
        <v>105</v>
      </c>
      <c r="P1355" s="112">
        <v>565.20000000000005</v>
      </c>
      <c r="Q1355" s="112" t="s">
        <v>118</v>
      </c>
    </row>
    <row r="1356" spans="1:17" hidden="1">
      <c r="A1356" s="112" t="s">
        <v>4227</v>
      </c>
      <c r="B1356" s="112" t="s">
        <v>4228</v>
      </c>
      <c r="C1356" s="112" t="s">
        <v>3315</v>
      </c>
      <c r="D1356" s="112" t="s">
        <v>3315</v>
      </c>
      <c r="E1356" s="112">
        <v>1463</v>
      </c>
      <c r="F1356" s="112" t="s">
        <v>3317</v>
      </c>
      <c r="G1356" s="112" t="s">
        <v>4402</v>
      </c>
      <c r="H1356" s="112" t="s">
        <v>4403</v>
      </c>
      <c r="K1356" s="112" t="s">
        <v>102</v>
      </c>
      <c r="L1356" s="112" t="s">
        <v>102</v>
      </c>
      <c r="M1356" s="112" t="s">
        <v>4404</v>
      </c>
      <c r="O1356" s="112" t="s">
        <v>105</v>
      </c>
      <c r="P1356" s="112">
        <v>1780.69</v>
      </c>
      <c r="Q1356" s="112" t="s">
        <v>118</v>
      </c>
    </row>
    <row r="1357" spans="1:17" hidden="1">
      <c r="A1357" s="112" t="s">
        <v>4227</v>
      </c>
      <c r="B1357" s="112" t="s">
        <v>4228</v>
      </c>
      <c r="C1357" s="112" t="s">
        <v>3315</v>
      </c>
      <c r="D1357" s="112" t="s">
        <v>3315</v>
      </c>
      <c r="E1357" s="112">
        <v>1462</v>
      </c>
      <c r="F1357" s="112" t="s">
        <v>3317</v>
      </c>
      <c r="G1357" s="112" t="s">
        <v>4405</v>
      </c>
      <c r="H1357" s="112" t="s">
        <v>4403</v>
      </c>
      <c r="K1357" s="112" t="s">
        <v>102</v>
      </c>
      <c r="L1357" s="112" t="s">
        <v>102</v>
      </c>
      <c r="M1357" s="112" t="s">
        <v>4404</v>
      </c>
      <c r="O1357" s="112" t="s">
        <v>944</v>
      </c>
      <c r="P1357" s="112">
        <v>48.13</v>
      </c>
      <c r="Q1357" s="112" t="s">
        <v>118</v>
      </c>
    </row>
    <row r="1358" spans="1:17" hidden="1">
      <c r="A1358" s="112" t="s">
        <v>4227</v>
      </c>
      <c r="B1358" s="112" t="s">
        <v>4228</v>
      </c>
      <c r="C1358" s="112" t="s">
        <v>3315</v>
      </c>
      <c r="D1358" s="112" t="s">
        <v>3315</v>
      </c>
      <c r="E1358" s="112">
        <v>1467</v>
      </c>
      <c r="F1358" s="112" t="s">
        <v>3317</v>
      </c>
      <c r="G1358" s="112" t="s">
        <v>4406</v>
      </c>
      <c r="H1358" s="112" t="s">
        <v>4407</v>
      </c>
      <c r="K1358" s="112" t="s">
        <v>102</v>
      </c>
      <c r="L1358" s="112" t="s">
        <v>102</v>
      </c>
      <c r="M1358" s="112" t="s">
        <v>4256</v>
      </c>
      <c r="O1358" s="112" t="s">
        <v>105</v>
      </c>
      <c r="P1358" s="112">
        <v>45.38</v>
      </c>
      <c r="Q1358" s="112" t="s">
        <v>118</v>
      </c>
    </row>
    <row r="1359" spans="1:17" hidden="1">
      <c r="A1359" s="112" t="s">
        <v>4227</v>
      </c>
      <c r="B1359" s="112" t="s">
        <v>4228</v>
      </c>
      <c r="C1359" s="112" t="s">
        <v>3315</v>
      </c>
      <c r="D1359" s="112" t="s">
        <v>3315</v>
      </c>
      <c r="E1359" s="112">
        <v>1472</v>
      </c>
      <c r="F1359" s="112" t="s">
        <v>3317</v>
      </c>
      <c r="G1359" s="112" t="s">
        <v>4408</v>
      </c>
      <c r="H1359" s="112" t="s">
        <v>4409</v>
      </c>
      <c r="K1359" s="112" t="s">
        <v>102</v>
      </c>
      <c r="L1359" s="112" t="s">
        <v>102</v>
      </c>
      <c r="M1359" s="112" t="s">
        <v>4410</v>
      </c>
      <c r="O1359" s="112" t="s">
        <v>4286</v>
      </c>
      <c r="P1359" s="112">
        <v>11.55</v>
      </c>
      <c r="Q1359" s="112" t="s">
        <v>118</v>
      </c>
    </row>
    <row r="1360" spans="1:17" hidden="1">
      <c r="A1360" s="112" t="s">
        <v>4227</v>
      </c>
      <c r="B1360" s="112" t="s">
        <v>4228</v>
      </c>
      <c r="C1360" s="112" t="s">
        <v>3315</v>
      </c>
      <c r="D1360" s="112" t="s">
        <v>3315</v>
      </c>
      <c r="E1360" s="112">
        <v>1476</v>
      </c>
      <c r="F1360" s="112" t="s">
        <v>3317</v>
      </c>
      <c r="G1360" s="112" t="s">
        <v>4411</v>
      </c>
      <c r="H1360" s="112" t="s">
        <v>4412</v>
      </c>
      <c r="K1360" s="112" t="s">
        <v>102</v>
      </c>
      <c r="L1360" s="112" t="s">
        <v>102</v>
      </c>
      <c r="M1360" s="112" t="s">
        <v>4413</v>
      </c>
      <c r="N1360" s="112" t="s">
        <v>138</v>
      </c>
      <c r="O1360" s="112" t="s">
        <v>105</v>
      </c>
      <c r="P1360" s="112">
        <v>82.5</v>
      </c>
      <c r="Q1360" s="112" t="s">
        <v>118</v>
      </c>
    </row>
    <row r="1361" spans="1:17" hidden="1">
      <c r="A1361" s="112" t="s">
        <v>4227</v>
      </c>
      <c r="B1361" s="112" t="s">
        <v>4228</v>
      </c>
      <c r="C1361" s="112" t="s">
        <v>3315</v>
      </c>
      <c r="D1361" s="112" t="s">
        <v>3315</v>
      </c>
      <c r="E1361" s="112">
        <v>1477</v>
      </c>
      <c r="F1361" s="112" t="s">
        <v>3317</v>
      </c>
      <c r="G1361" s="112" t="s">
        <v>4414</v>
      </c>
      <c r="H1361" s="112" t="s">
        <v>4415</v>
      </c>
      <c r="K1361" s="112" t="s">
        <v>102</v>
      </c>
      <c r="L1361" s="112" t="s">
        <v>102</v>
      </c>
      <c r="M1361" s="112" t="s">
        <v>4416</v>
      </c>
      <c r="N1361" s="112" t="s">
        <v>138</v>
      </c>
      <c r="O1361" s="112" t="s">
        <v>4286</v>
      </c>
      <c r="P1361" s="111">
        <v>320.38</v>
      </c>
      <c r="Q1361" s="111">
        <f>P1361*0.1</f>
        <v>32.038000000000004</v>
      </c>
    </row>
    <row r="1362" spans="1:17" hidden="1">
      <c r="A1362" s="112" t="s">
        <v>4227</v>
      </c>
      <c r="B1362" s="112" t="s">
        <v>4228</v>
      </c>
      <c r="C1362" s="112" t="s">
        <v>3315</v>
      </c>
      <c r="D1362" s="112" t="s">
        <v>3315</v>
      </c>
      <c r="E1362" s="112">
        <v>238</v>
      </c>
      <c r="F1362" s="112" t="s">
        <v>3317</v>
      </c>
      <c r="G1362" s="112" t="s">
        <v>4417</v>
      </c>
      <c r="H1362" s="112" t="s">
        <v>4418</v>
      </c>
      <c r="K1362" s="112" t="s">
        <v>102</v>
      </c>
      <c r="L1362" s="112" t="s">
        <v>102</v>
      </c>
      <c r="M1362" s="112" t="s">
        <v>3320</v>
      </c>
      <c r="N1362" s="112" t="s">
        <v>138</v>
      </c>
      <c r="O1362" s="112" t="s">
        <v>105</v>
      </c>
      <c r="P1362" s="112">
        <v>737</v>
      </c>
      <c r="Q1362" s="112" t="s">
        <v>118</v>
      </c>
    </row>
    <row r="1363" spans="1:17" hidden="1">
      <c r="A1363" s="112" t="s">
        <v>4227</v>
      </c>
      <c r="B1363" s="112" t="s">
        <v>4228</v>
      </c>
      <c r="C1363" s="112" t="s">
        <v>3315</v>
      </c>
      <c r="D1363" s="112" t="s">
        <v>3315</v>
      </c>
      <c r="E1363" s="112">
        <v>243</v>
      </c>
      <c r="F1363" s="112" t="s">
        <v>3317</v>
      </c>
      <c r="G1363" s="112" t="s">
        <v>4419</v>
      </c>
      <c r="H1363" s="112" t="s">
        <v>4420</v>
      </c>
      <c r="K1363" s="112" t="s">
        <v>102</v>
      </c>
      <c r="L1363" s="112" t="s">
        <v>102</v>
      </c>
      <c r="M1363" s="112" t="s">
        <v>3320</v>
      </c>
      <c r="N1363" s="112" t="s">
        <v>138</v>
      </c>
      <c r="O1363" s="112" t="s">
        <v>105</v>
      </c>
      <c r="P1363" s="112">
        <v>935</v>
      </c>
      <c r="Q1363" s="112" t="s">
        <v>118</v>
      </c>
    </row>
    <row r="1364" spans="1:17" hidden="1">
      <c r="A1364" s="112" t="s">
        <v>4227</v>
      </c>
      <c r="B1364" s="112" t="s">
        <v>4228</v>
      </c>
      <c r="C1364" s="112" t="s">
        <v>3315</v>
      </c>
      <c r="D1364" s="112" t="s">
        <v>3315</v>
      </c>
      <c r="E1364" s="112">
        <v>245</v>
      </c>
      <c r="F1364" s="112" t="s">
        <v>3317</v>
      </c>
      <c r="G1364" s="112" t="s">
        <v>4421</v>
      </c>
      <c r="H1364" s="112" t="s">
        <v>4422</v>
      </c>
      <c r="K1364" s="112" t="s">
        <v>102</v>
      </c>
      <c r="L1364" s="112" t="s">
        <v>102</v>
      </c>
      <c r="M1364" s="112" t="s">
        <v>3320</v>
      </c>
      <c r="N1364" s="112" t="s">
        <v>138</v>
      </c>
      <c r="O1364" s="112" t="s">
        <v>105</v>
      </c>
      <c r="P1364" s="112">
        <v>165</v>
      </c>
      <c r="Q1364" s="112" t="s">
        <v>118</v>
      </c>
    </row>
    <row r="1365" spans="1:17" hidden="1">
      <c r="A1365" s="112" t="s">
        <v>4227</v>
      </c>
      <c r="B1365" s="112" t="s">
        <v>4228</v>
      </c>
      <c r="C1365" s="112" t="s">
        <v>3315</v>
      </c>
      <c r="D1365" s="112" t="s">
        <v>3315</v>
      </c>
      <c r="E1365" s="112" t="s">
        <v>4423</v>
      </c>
      <c r="F1365" s="112" t="s">
        <v>3317</v>
      </c>
      <c r="G1365" s="112" t="s">
        <v>4402</v>
      </c>
      <c r="H1365" s="112" t="s">
        <v>4424</v>
      </c>
      <c r="K1365" s="112" t="s">
        <v>102</v>
      </c>
      <c r="L1365" s="112" t="s">
        <v>102</v>
      </c>
      <c r="M1365" s="112" t="s">
        <v>4404</v>
      </c>
      <c r="O1365" s="112" t="s">
        <v>105</v>
      </c>
      <c r="P1365" s="112">
        <v>1002.9</v>
      </c>
      <c r="Q1365" s="112" t="s">
        <v>118</v>
      </c>
    </row>
    <row r="1366" spans="1:17" hidden="1">
      <c r="A1366" s="112" t="s">
        <v>4227</v>
      </c>
      <c r="B1366" s="112" t="s">
        <v>4228</v>
      </c>
      <c r="C1366" s="112" t="s">
        <v>3315</v>
      </c>
      <c r="D1366" s="112" t="s">
        <v>3315</v>
      </c>
      <c r="E1366" s="112" t="s">
        <v>4425</v>
      </c>
      <c r="F1366" s="112" t="s">
        <v>3317</v>
      </c>
      <c r="G1366" s="112" t="s">
        <v>4414</v>
      </c>
      <c r="H1366" s="112" t="s">
        <v>4426</v>
      </c>
      <c r="K1366" s="112" t="s">
        <v>102</v>
      </c>
      <c r="L1366" s="112" t="s">
        <v>102</v>
      </c>
      <c r="M1366" s="112" t="s">
        <v>4416</v>
      </c>
      <c r="N1366" s="112" t="s">
        <v>138</v>
      </c>
      <c r="O1366" s="112" t="s">
        <v>4286</v>
      </c>
      <c r="P1366" s="111">
        <v>433.2</v>
      </c>
      <c r="Q1366" s="111">
        <f>P1366*0.1</f>
        <v>43.32</v>
      </c>
    </row>
    <row r="1367" spans="1:17" hidden="1">
      <c r="A1367" s="112" t="s">
        <v>4227</v>
      </c>
      <c r="B1367" s="112" t="s">
        <v>4228</v>
      </c>
      <c r="C1367" s="112" t="s">
        <v>3315</v>
      </c>
      <c r="D1367" s="112" t="s">
        <v>3315</v>
      </c>
      <c r="E1367" s="112" t="s">
        <v>4425</v>
      </c>
      <c r="F1367" s="112" t="s">
        <v>3317</v>
      </c>
      <c r="G1367" s="112" t="s">
        <v>4427</v>
      </c>
      <c r="H1367" s="112" t="s">
        <v>4426</v>
      </c>
      <c r="K1367" s="112" t="s">
        <v>102</v>
      </c>
      <c r="L1367" s="112" t="s">
        <v>102</v>
      </c>
      <c r="M1367" s="112" t="s">
        <v>4428</v>
      </c>
      <c r="O1367" s="112" t="s">
        <v>4286</v>
      </c>
      <c r="P1367" s="111">
        <v>45.08</v>
      </c>
      <c r="Q1367" s="111">
        <f>P1367*0.1</f>
        <v>4.508</v>
      </c>
    </row>
    <row r="1368" spans="1:17" hidden="1">
      <c r="A1368" s="112" t="s">
        <v>4227</v>
      </c>
      <c r="B1368" s="112" t="s">
        <v>4228</v>
      </c>
      <c r="C1368" s="112" t="s">
        <v>3315</v>
      </c>
      <c r="D1368" s="112" t="s">
        <v>3315</v>
      </c>
      <c r="E1368" s="112" t="s">
        <v>4429</v>
      </c>
      <c r="F1368" s="112" t="s">
        <v>3317</v>
      </c>
      <c r="G1368" s="112" t="s">
        <v>4430</v>
      </c>
      <c r="H1368" s="112" t="s">
        <v>4431</v>
      </c>
      <c r="K1368" s="112" t="s">
        <v>102</v>
      </c>
      <c r="L1368" s="112" t="s">
        <v>102</v>
      </c>
      <c r="M1368" s="112" t="s">
        <v>3320</v>
      </c>
      <c r="O1368" s="112" t="s">
        <v>105</v>
      </c>
      <c r="P1368" s="112">
        <v>254.4</v>
      </c>
      <c r="Q1368" s="112" t="s">
        <v>118</v>
      </c>
    </row>
    <row r="1369" spans="1:17" hidden="1">
      <c r="A1369" s="112" t="s">
        <v>4227</v>
      </c>
      <c r="B1369" s="112" t="s">
        <v>4228</v>
      </c>
      <c r="C1369" s="112" t="s">
        <v>3315</v>
      </c>
      <c r="D1369" s="112" t="s">
        <v>3315</v>
      </c>
      <c r="E1369" s="112" t="s">
        <v>4432</v>
      </c>
      <c r="F1369" s="112" t="s">
        <v>3317</v>
      </c>
      <c r="G1369" s="112" t="s">
        <v>4433</v>
      </c>
      <c r="H1369" s="112" t="s">
        <v>4434</v>
      </c>
      <c r="K1369" s="112" t="s">
        <v>102</v>
      </c>
      <c r="L1369" s="112" t="s">
        <v>102</v>
      </c>
      <c r="M1369" s="112" t="s">
        <v>3320</v>
      </c>
      <c r="N1369" s="112" t="s">
        <v>138</v>
      </c>
      <c r="O1369" s="112" t="s">
        <v>105</v>
      </c>
      <c r="P1369" s="112">
        <v>29</v>
      </c>
      <c r="Q1369" s="112" t="s">
        <v>118</v>
      </c>
    </row>
    <row r="1370" spans="1:17" hidden="1">
      <c r="A1370" s="112" t="s">
        <v>4227</v>
      </c>
      <c r="B1370" s="112" t="s">
        <v>4228</v>
      </c>
      <c r="C1370" s="112" t="s">
        <v>3315</v>
      </c>
      <c r="D1370" s="112" t="s">
        <v>3315</v>
      </c>
      <c r="E1370" s="112" t="s">
        <v>4435</v>
      </c>
      <c r="F1370" s="112" t="s">
        <v>3317</v>
      </c>
      <c r="G1370" s="112" t="s">
        <v>4436</v>
      </c>
      <c r="H1370" s="112" t="s">
        <v>4437</v>
      </c>
      <c r="K1370" s="112" t="s">
        <v>102</v>
      </c>
      <c r="L1370" s="112" t="s">
        <v>102</v>
      </c>
      <c r="M1370" s="112" t="s">
        <v>3320</v>
      </c>
      <c r="O1370" s="112" t="s">
        <v>105</v>
      </c>
      <c r="P1370" s="112">
        <v>739.2</v>
      </c>
      <c r="Q1370" s="112" t="s">
        <v>118</v>
      </c>
    </row>
    <row r="1371" spans="1:17" hidden="1">
      <c r="A1371" s="112" t="s">
        <v>4227</v>
      </c>
      <c r="B1371" s="112" t="s">
        <v>4228</v>
      </c>
      <c r="C1371" s="112" t="s">
        <v>3315</v>
      </c>
      <c r="D1371" s="112" t="s">
        <v>3315</v>
      </c>
      <c r="E1371" s="112">
        <v>1479</v>
      </c>
      <c r="F1371" s="112" t="s">
        <v>3317</v>
      </c>
      <c r="G1371" s="112" t="s">
        <v>4438</v>
      </c>
      <c r="H1371" s="112" t="s">
        <v>4439</v>
      </c>
      <c r="K1371" s="112" t="s">
        <v>102</v>
      </c>
      <c r="L1371" s="112" t="s">
        <v>102</v>
      </c>
      <c r="M1371" s="112" t="s">
        <v>4440</v>
      </c>
      <c r="N1371" s="112" t="s">
        <v>138</v>
      </c>
      <c r="O1371" s="112" t="s">
        <v>105</v>
      </c>
      <c r="P1371" s="111">
        <v>103.08</v>
      </c>
      <c r="Q1371" s="111">
        <f>P1371*0.1</f>
        <v>10.308</v>
      </c>
    </row>
    <row r="1372" spans="1:17" hidden="1">
      <c r="A1372" s="112" t="s">
        <v>4227</v>
      </c>
      <c r="B1372" s="112" t="s">
        <v>4228</v>
      </c>
      <c r="C1372" s="112" t="s">
        <v>3315</v>
      </c>
      <c r="D1372" s="112" t="s">
        <v>3315</v>
      </c>
      <c r="E1372" s="112" t="s">
        <v>4441</v>
      </c>
      <c r="F1372" s="112" t="s">
        <v>3317</v>
      </c>
      <c r="G1372" s="112" t="s">
        <v>4442</v>
      </c>
      <c r="H1372" s="112" t="s">
        <v>4439</v>
      </c>
      <c r="K1372" s="112" t="s">
        <v>102</v>
      </c>
      <c r="L1372" s="112" t="s">
        <v>102</v>
      </c>
      <c r="M1372" s="112" t="s">
        <v>4443</v>
      </c>
      <c r="O1372" s="112" t="s">
        <v>105</v>
      </c>
      <c r="P1372" s="111">
        <v>1800.79</v>
      </c>
      <c r="Q1372" s="111">
        <f>P1372*0.1</f>
        <v>180.07900000000001</v>
      </c>
    </row>
    <row r="1373" spans="1:17" hidden="1">
      <c r="A1373" s="112" t="s">
        <v>4227</v>
      </c>
      <c r="B1373" s="112" t="s">
        <v>4228</v>
      </c>
      <c r="C1373" s="112" t="s">
        <v>3315</v>
      </c>
      <c r="D1373" s="112" t="s">
        <v>3315</v>
      </c>
      <c r="E1373" s="112">
        <v>1482</v>
      </c>
      <c r="F1373" s="112" t="s">
        <v>3317</v>
      </c>
      <c r="G1373" s="112" t="s">
        <v>4442</v>
      </c>
      <c r="H1373" s="112" t="s">
        <v>4439</v>
      </c>
      <c r="K1373" s="112" t="s">
        <v>102</v>
      </c>
      <c r="L1373" s="112" t="s">
        <v>102</v>
      </c>
      <c r="M1373" s="112" t="s">
        <v>4443</v>
      </c>
      <c r="O1373" s="112" t="s">
        <v>105</v>
      </c>
      <c r="P1373" s="111">
        <v>1154.26</v>
      </c>
      <c r="Q1373" s="111">
        <f>P1373*0.1</f>
        <v>115.426</v>
      </c>
    </row>
    <row r="1374" spans="1:17" hidden="1">
      <c r="A1374" s="112" t="s">
        <v>4227</v>
      </c>
      <c r="B1374" s="112" t="s">
        <v>4228</v>
      </c>
      <c r="C1374" s="112" t="s">
        <v>3315</v>
      </c>
      <c r="D1374" s="112" t="s">
        <v>3315</v>
      </c>
      <c r="E1374" s="112" t="s">
        <v>4441</v>
      </c>
      <c r="F1374" s="112" t="s">
        <v>3317</v>
      </c>
      <c r="G1374" s="112" t="s">
        <v>4444</v>
      </c>
      <c r="H1374" s="112" t="s">
        <v>4439</v>
      </c>
      <c r="K1374" s="112" t="s">
        <v>102</v>
      </c>
      <c r="L1374" s="112" t="s">
        <v>102</v>
      </c>
      <c r="M1374" s="112" t="s">
        <v>4443</v>
      </c>
      <c r="O1374" s="112" t="s">
        <v>4272</v>
      </c>
      <c r="P1374" s="111">
        <v>164.6</v>
      </c>
      <c r="Q1374" s="111">
        <f>P1374*0.1</f>
        <v>16.46</v>
      </c>
    </row>
    <row r="1375" spans="1:17" hidden="1">
      <c r="A1375" s="112" t="s">
        <v>4227</v>
      </c>
      <c r="B1375" s="112" t="s">
        <v>4228</v>
      </c>
      <c r="C1375" s="112" t="s">
        <v>3315</v>
      </c>
      <c r="D1375" s="112" t="s">
        <v>3315</v>
      </c>
      <c r="E1375" s="112" t="s">
        <v>4445</v>
      </c>
      <c r="F1375" s="112" t="s">
        <v>3317</v>
      </c>
      <c r="G1375" s="112" t="s">
        <v>4446</v>
      </c>
      <c r="H1375" s="112" t="s">
        <v>4447</v>
      </c>
      <c r="K1375" s="112" t="s">
        <v>102</v>
      </c>
      <c r="L1375" s="112" t="s">
        <v>102</v>
      </c>
      <c r="M1375" s="112" t="s">
        <v>3320</v>
      </c>
      <c r="O1375" s="112" t="s">
        <v>105</v>
      </c>
      <c r="P1375" s="112">
        <v>241.5</v>
      </c>
      <c r="Q1375" s="112" t="s">
        <v>118</v>
      </c>
    </row>
    <row r="1376" spans="1:17" hidden="1">
      <c r="A1376" s="112" t="s">
        <v>4227</v>
      </c>
      <c r="B1376" s="112" t="s">
        <v>4228</v>
      </c>
      <c r="C1376" s="112" t="s">
        <v>3315</v>
      </c>
      <c r="D1376" s="112" t="s">
        <v>3315</v>
      </c>
      <c r="E1376" s="112">
        <v>251</v>
      </c>
      <c r="F1376" s="112" t="s">
        <v>3317</v>
      </c>
      <c r="G1376" s="112" t="s">
        <v>4448</v>
      </c>
      <c r="H1376" s="112" t="s">
        <v>4449</v>
      </c>
      <c r="K1376" s="112" t="s">
        <v>102</v>
      </c>
      <c r="L1376" s="112" t="s">
        <v>102</v>
      </c>
      <c r="M1376" s="112" t="s">
        <v>3320</v>
      </c>
      <c r="N1376" s="112" t="s">
        <v>138</v>
      </c>
      <c r="O1376" s="112" t="s">
        <v>105</v>
      </c>
      <c r="P1376" s="112">
        <v>61.88</v>
      </c>
      <c r="Q1376" s="112" t="s">
        <v>118</v>
      </c>
    </row>
    <row r="1377" spans="1:17" hidden="1">
      <c r="A1377" s="112" t="s">
        <v>4227</v>
      </c>
      <c r="B1377" s="112" t="s">
        <v>4228</v>
      </c>
      <c r="C1377" s="112" t="s">
        <v>3315</v>
      </c>
      <c r="D1377" s="112" t="s">
        <v>3315</v>
      </c>
      <c r="E1377" s="112" t="s">
        <v>4450</v>
      </c>
      <c r="F1377" s="112" t="s">
        <v>3317</v>
      </c>
      <c r="G1377" s="112" t="s">
        <v>4451</v>
      </c>
      <c r="H1377" s="112" t="s">
        <v>4452</v>
      </c>
      <c r="K1377" s="112" t="s">
        <v>102</v>
      </c>
      <c r="L1377" s="112" t="s">
        <v>102</v>
      </c>
      <c r="M1377" s="112" t="s">
        <v>4256</v>
      </c>
      <c r="O1377" s="112" t="s">
        <v>944</v>
      </c>
      <c r="P1377" s="111">
        <v>981.4</v>
      </c>
      <c r="Q1377" s="111">
        <f>P1377*0.1</f>
        <v>98.14</v>
      </c>
    </row>
    <row r="1378" spans="1:17" hidden="1">
      <c r="A1378" s="112" t="s">
        <v>4227</v>
      </c>
      <c r="B1378" s="112" t="s">
        <v>4228</v>
      </c>
      <c r="C1378" s="112" t="s">
        <v>3315</v>
      </c>
      <c r="D1378" s="112" t="s">
        <v>3315</v>
      </c>
      <c r="E1378" s="112">
        <v>1487</v>
      </c>
      <c r="F1378" s="112" t="s">
        <v>3317</v>
      </c>
      <c r="G1378" s="112" t="s">
        <v>4451</v>
      </c>
      <c r="H1378" s="112" t="s">
        <v>4452</v>
      </c>
      <c r="K1378" s="112" t="s">
        <v>102</v>
      </c>
      <c r="L1378" s="112" t="s">
        <v>102</v>
      </c>
      <c r="M1378" s="112" t="s">
        <v>4256</v>
      </c>
      <c r="O1378" s="112" t="s">
        <v>944</v>
      </c>
      <c r="P1378" s="111">
        <v>688.85</v>
      </c>
      <c r="Q1378" s="111">
        <f>P1378*0.1</f>
        <v>68.885000000000005</v>
      </c>
    </row>
    <row r="1379" spans="1:17" hidden="1">
      <c r="A1379" s="112" t="s">
        <v>4227</v>
      </c>
      <c r="B1379" s="112" t="s">
        <v>4228</v>
      </c>
      <c r="C1379" s="112" t="s">
        <v>3315</v>
      </c>
      <c r="D1379" s="112" t="s">
        <v>3315</v>
      </c>
      <c r="E1379" s="112" t="s">
        <v>4453</v>
      </c>
      <c r="F1379" s="112" t="s">
        <v>3317</v>
      </c>
      <c r="G1379" s="112" t="s">
        <v>4454</v>
      </c>
      <c r="H1379" s="112" t="s">
        <v>4455</v>
      </c>
      <c r="K1379" s="112" t="s">
        <v>102</v>
      </c>
      <c r="L1379" s="112" t="s">
        <v>102</v>
      </c>
      <c r="M1379" s="112" t="s">
        <v>3320</v>
      </c>
      <c r="O1379" s="112" t="s">
        <v>105</v>
      </c>
      <c r="P1379" s="112">
        <v>981</v>
      </c>
      <c r="Q1379" s="112" t="s">
        <v>118</v>
      </c>
    </row>
    <row r="1380" spans="1:17" hidden="1">
      <c r="A1380" s="112" t="s">
        <v>4227</v>
      </c>
      <c r="B1380" s="112" t="s">
        <v>4228</v>
      </c>
      <c r="C1380" s="112" t="s">
        <v>3315</v>
      </c>
      <c r="D1380" s="112" t="s">
        <v>3315</v>
      </c>
      <c r="E1380" s="112">
        <v>287</v>
      </c>
      <c r="F1380" s="112" t="s">
        <v>3317</v>
      </c>
      <c r="G1380" s="112" t="s">
        <v>4456</v>
      </c>
      <c r="H1380" s="112" t="s">
        <v>4457</v>
      </c>
      <c r="K1380" s="112" t="s">
        <v>102</v>
      </c>
      <c r="L1380" s="112" t="s">
        <v>102</v>
      </c>
      <c r="M1380" s="112" t="s">
        <v>3320</v>
      </c>
      <c r="N1380" s="112" t="s">
        <v>138</v>
      </c>
      <c r="O1380" s="112" t="s">
        <v>105</v>
      </c>
      <c r="P1380" s="112">
        <v>1017.55</v>
      </c>
      <c r="Q1380" s="112" t="s">
        <v>118</v>
      </c>
    </row>
    <row r="1381" spans="1:17" hidden="1">
      <c r="A1381" s="112" t="s">
        <v>4227</v>
      </c>
      <c r="B1381" s="112" t="s">
        <v>4228</v>
      </c>
      <c r="C1381" s="112" t="s">
        <v>3315</v>
      </c>
      <c r="D1381" s="112" t="s">
        <v>3315</v>
      </c>
      <c r="E1381" s="112" t="s">
        <v>4458</v>
      </c>
      <c r="F1381" s="112" t="s">
        <v>3317</v>
      </c>
      <c r="G1381" s="112" t="s">
        <v>4459</v>
      </c>
      <c r="H1381" s="112" t="s">
        <v>4460</v>
      </c>
      <c r="K1381" s="112" t="s">
        <v>102</v>
      </c>
      <c r="L1381" s="112" t="s">
        <v>102</v>
      </c>
      <c r="M1381" s="112" t="s">
        <v>3320</v>
      </c>
      <c r="O1381" s="112" t="s">
        <v>105</v>
      </c>
      <c r="P1381" s="112">
        <v>276</v>
      </c>
      <c r="Q1381" s="112" t="s">
        <v>118</v>
      </c>
    </row>
    <row r="1382" spans="1:17" hidden="1">
      <c r="A1382" s="112" t="s">
        <v>4227</v>
      </c>
      <c r="B1382" s="112" t="s">
        <v>4228</v>
      </c>
      <c r="C1382" s="112" t="s">
        <v>3315</v>
      </c>
      <c r="D1382" s="112" t="s">
        <v>3315</v>
      </c>
      <c r="E1382" s="112">
        <v>292</v>
      </c>
      <c r="F1382" s="112" t="s">
        <v>3317</v>
      </c>
      <c r="G1382" s="112" t="s">
        <v>4461</v>
      </c>
      <c r="H1382" s="112" t="s">
        <v>4462</v>
      </c>
      <c r="K1382" s="112" t="s">
        <v>102</v>
      </c>
      <c r="L1382" s="112" t="s">
        <v>102</v>
      </c>
      <c r="M1382" s="112" t="s">
        <v>3320</v>
      </c>
      <c r="N1382" s="112" t="s">
        <v>138</v>
      </c>
      <c r="O1382" s="112" t="s">
        <v>105</v>
      </c>
      <c r="P1382" s="112">
        <v>151.26</v>
      </c>
      <c r="Q1382" s="112" t="s">
        <v>118</v>
      </c>
    </row>
    <row r="1383" spans="1:17" hidden="1">
      <c r="A1383" s="112" t="s">
        <v>4227</v>
      </c>
      <c r="B1383" s="112" t="s">
        <v>4228</v>
      </c>
      <c r="C1383" s="112" t="s">
        <v>3315</v>
      </c>
      <c r="D1383" s="112" t="s">
        <v>3315</v>
      </c>
      <c r="E1383" s="112">
        <v>1496</v>
      </c>
      <c r="F1383" s="112" t="s">
        <v>3317</v>
      </c>
      <c r="G1383" s="112" t="s">
        <v>4463</v>
      </c>
      <c r="H1383" s="112" t="s">
        <v>4464</v>
      </c>
      <c r="K1383" s="112" t="s">
        <v>102</v>
      </c>
      <c r="L1383" s="112" t="s">
        <v>102</v>
      </c>
      <c r="M1383" s="112" t="s">
        <v>4297</v>
      </c>
      <c r="O1383" s="112" t="s">
        <v>105</v>
      </c>
      <c r="P1383" s="112">
        <v>24.75</v>
      </c>
      <c r="Q1383" s="112" t="s">
        <v>118</v>
      </c>
    </row>
    <row r="1384" spans="1:17" hidden="1">
      <c r="A1384" s="112" t="s">
        <v>4227</v>
      </c>
      <c r="B1384" s="112" t="s">
        <v>4228</v>
      </c>
      <c r="C1384" s="112" t="s">
        <v>3315</v>
      </c>
      <c r="D1384" s="112" t="s">
        <v>3315</v>
      </c>
      <c r="E1384" s="112">
        <v>1495</v>
      </c>
      <c r="F1384" s="112" t="s">
        <v>3317</v>
      </c>
      <c r="G1384" s="112" t="s">
        <v>4465</v>
      </c>
      <c r="H1384" s="112" t="s">
        <v>4464</v>
      </c>
      <c r="K1384" s="112" t="s">
        <v>102</v>
      </c>
      <c r="L1384" s="112" t="s">
        <v>102</v>
      </c>
      <c r="M1384" s="112" t="s">
        <v>4297</v>
      </c>
      <c r="O1384" s="112" t="s">
        <v>944</v>
      </c>
      <c r="P1384" s="112">
        <v>14.85</v>
      </c>
      <c r="Q1384" s="112" t="s">
        <v>118</v>
      </c>
    </row>
    <row r="1385" spans="1:17" hidden="1">
      <c r="A1385" s="112" t="s">
        <v>4227</v>
      </c>
      <c r="B1385" s="112" t="s">
        <v>4228</v>
      </c>
      <c r="C1385" s="112" t="s">
        <v>3315</v>
      </c>
      <c r="D1385" s="112" t="s">
        <v>3315</v>
      </c>
      <c r="E1385" s="112" t="s">
        <v>4466</v>
      </c>
      <c r="F1385" s="112" t="s">
        <v>3317</v>
      </c>
      <c r="G1385" s="112" t="s">
        <v>4465</v>
      </c>
      <c r="H1385" s="112" t="s">
        <v>4464</v>
      </c>
      <c r="K1385" s="112" t="s">
        <v>102</v>
      </c>
      <c r="L1385" s="112" t="s">
        <v>102</v>
      </c>
      <c r="M1385" s="112" t="s">
        <v>4297</v>
      </c>
      <c r="O1385" s="112" t="s">
        <v>944</v>
      </c>
      <c r="P1385" s="112">
        <v>26.6</v>
      </c>
      <c r="Q1385" s="112" t="s">
        <v>118</v>
      </c>
    </row>
    <row r="1386" spans="1:17" hidden="1">
      <c r="A1386" s="112" t="s">
        <v>4227</v>
      </c>
      <c r="B1386" s="112" t="s">
        <v>4228</v>
      </c>
      <c r="C1386" s="112" t="s">
        <v>3315</v>
      </c>
      <c r="D1386" s="112" t="s">
        <v>3315</v>
      </c>
      <c r="E1386" s="112">
        <v>349</v>
      </c>
      <c r="F1386" s="112" t="s">
        <v>3317</v>
      </c>
      <c r="G1386" s="112" t="s">
        <v>4467</v>
      </c>
      <c r="H1386" s="112" t="s">
        <v>4468</v>
      </c>
      <c r="K1386" s="112" t="s">
        <v>102</v>
      </c>
      <c r="L1386" s="112" t="s">
        <v>102</v>
      </c>
      <c r="M1386" s="112" t="s">
        <v>3320</v>
      </c>
      <c r="N1386" s="112" t="s">
        <v>138</v>
      </c>
      <c r="O1386" s="112" t="s">
        <v>105</v>
      </c>
      <c r="P1386" s="112">
        <v>60.5</v>
      </c>
      <c r="Q1386" s="112" t="s">
        <v>118</v>
      </c>
    </row>
    <row r="1387" spans="1:17" hidden="1">
      <c r="A1387" s="112" t="s">
        <v>4227</v>
      </c>
      <c r="B1387" s="112" t="s">
        <v>4228</v>
      </c>
      <c r="C1387" s="112" t="s">
        <v>3315</v>
      </c>
      <c r="D1387" s="112" t="s">
        <v>3315</v>
      </c>
      <c r="E1387" s="112" t="s">
        <v>4469</v>
      </c>
      <c r="F1387" s="112" t="s">
        <v>3317</v>
      </c>
      <c r="G1387" s="112" t="s">
        <v>4470</v>
      </c>
      <c r="H1387" s="112" t="s">
        <v>4471</v>
      </c>
      <c r="K1387" s="112" t="s">
        <v>102</v>
      </c>
      <c r="L1387" s="112" t="s">
        <v>102</v>
      </c>
      <c r="M1387" s="112" t="s">
        <v>3320</v>
      </c>
      <c r="O1387" s="112" t="s">
        <v>4286</v>
      </c>
      <c r="P1387" s="112">
        <v>895.8</v>
      </c>
      <c r="Q1387" s="112" t="s">
        <v>118</v>
      </c>
    </row>
    <row r="1388" spans="1:17" hidden="1">
      <c r="A1388" s="112" t="s">
        <v>4227</v>
      </c>
      <c r="B1388" s="112" t="s">
        <v>4228</v>
      </c>
      <c r="C1388" s="112" t="s">
        <v>3315</v>
      </c>
      <c r="D1388" s="112" t="s">
        <v>3315</v>
      </c>
      <c r="E1388" s="112">
        <v>353</v>
      </c>
      <c r="F1388" s="112" t="s">
        <v>3317</v>
      </c>
      <c r="G1388" s="112" t="s">
        <v>4472</v>
      </c>
      <c r="H1388" s="112" t="s">
        <v>4471</v>
      </c>
      <c r="K1388" s="112" t="s">
        <v>102</v>
      </c>
      <c r="L1388" s="112" t="s">
        <v>102</v>
      </c>
      <c r="M1388" s="112" t="s">
        <v>3320</v>
      </c>
      <c r="N1388" s="112" t="s">
        <v>138</v>
      </c>
      <c r="O1388" s="112" t="s">
        <v>105</v>
      </c>
      <c r="P1388" s="112">
        <v>814</v>
      </c>
      <c r="Q1388" s="112" t="s">
        <v>118</v>
      </c>
    </row>
    <row r="1389" spans="1:17" hidden="1">
      <c r="A1389" s="112" t="s">
        <v>4227</v>
      </c>
      <c r="B1389" s="112" t="s">
        <v>4228</v>
      </c>
      <c r="C1389" s="112" t="s">
        <v>3315</v>
      </c>
      <c r="D1389" s="112" t="s">
        <v>3315</v>
      </c>
      <c r="E1389" s="112">
        <v>1503</v>
      </c>
      <c r="F1389" s="112" t="s">
        <v>3317</v>
      </c>
      <c r="G1389" s="112" t="s">
        <v>4473</v>
      </c>
      <c r="H1389" s="112" t="s">
        <v>4474</v>
      </c>
      <c r="K1389" s="112" t="s">
        <v>102</v>
      </c>
      <c r="L1389" s="112" t="s">
        <v>102</v>
      </c>
      <c r="M1389" s="112" t="s">
        <v>4475</v>
      </c>
      <c r="O1389" s="112" t="s">
        <v>105</v>
      </c>
      <c r="P1389" s="112">
        <v>96.25</v>
      </c>
      <c r="Q1389" s="112" t="s">
        <v>118</v>
      </c>
    </row>
    <row r="1390" spans="1:17" hidden="1">
      <c r="A1390" s="112" t="s">
        <v>4227</v>
      </c>
      <c r="B1390" s="112" t="s">
        <v>4228</v>
      </c>
      <c r="C1390" s="112" t="s">
        <v>3315</v>
      </c>
      <c r="D1390" s="112" t="s">
        <v>3315</v>
      </c>
      <c r="E1390" s="112" t="s">
        <v>4476</v>
      </c>
      <c r="F1390" s="112" t="s">
        <v>3317</v>
      </c>
      <c r="G1390" s="112" t="s">
        <v>4477</v>
      </c>
      <c r="H1390" s="112" t="s">
        <v>4478</v>
      </c>
      <c r="K1390" s="112" t="s">
        <v>102</v>
      </c>
      <c r="L1390" s="112" t="s">
        <v>102</v>
      </c>
      <c r="M1390" s="112" t="s">
        <v>4256</v>
      </c>
      <c r="O1390" s="112" t="s">
        <v>105</v>
      </c>
      <c r="P1390" s="112">
        <v>62.2</v>
      </c>
      <c r="Q1390" s="112" t="s">
        <v>118</v>
      </c>
    </row>
    <row r="1391" spans="1:17" hidden="1">
      <c r="A1391" s="112" t="s">
        <v>4227</v>
      </c>
      <c r="B1391" s="112" t="s">
        <v>4228</v>
      </c>
      <c r="C1391" s="112" t="s">
        <v>3315</v>
      </c>
      <c r="D1391" s="112" t="s">
        <v>3315</v>
      </c>
      <c r="E1391" s="112" t="s">
        <v>4476</v>
      </c>
      <c r="F1391" s="112" t="s">
        <v>3317</v>
      </c>
      <c r="G1391" s="112" t="s">
        <v>4479</v>
      </c>
      <c r="H1391" s="112" t="s">
        <v>4478</v>
      </c>
      <c r="K1391" s="112" t="s">
        <v>102</v>
      </c>
      <c r="L1391" s="112" t="s">
        <v>102</v>
      </c>
      <c r="M1391" s="112" t="s">
        <v>4256</v>
      </c>
      <c r="O1391" s="112" t="s">
        <v>944</v>
      </c>
      <c r="P1391" s="112">
        <v>518.29999999999995</v>
      </c>
      <c r="Q1391" s="112" t="s">
        <v>118</v>
      </c>
    </row>
    <row r="1392" spans="1:17" hidden="1">
      <c r="A1392" s="112" t="s">
        <v>4227</v>
      </c>
      <c r="B1392" s="112" t="s">
        <v>4228</v>
      </c>
      <c r="C1392" s="112" t="s">
        <v>3315</v>
      </c>
      <c r="D1392" s="112" t="s">
        <v>3315</v>
      </c>
      <c r="E1392" s="112">
        <v>1510</v>
      </c>
      <c r="F1392" s="112" t="s">
        <v>3317</v>
      </c>
      <c r="G1392" s="112" t="s">
        <v>4479</v>
      </c>
      <c r="H1392" s="112" t="s">
        <v>4480</v>
      </c>
      <c r="K1392" s="112" t="s">
        <v>102</v>
      </c>
      <c r="L1392" s="112" t="s">
        <v>102</v>
      </c>
      <c r="M1392" s="112" t="s">
        <v>4256</v>
      </c>
      <c r="O1392" s="112" t="s">
        <v>944</v>
      </c>
      <c r="P1392" s="112">
        <v>622.82000000000005</v>
      </c>
      <c r="Q1392" s="112" t="s">
        <v>118</v>
      </c>
    </row>
    <row r="1393" spans="1:17" hidden="1">
      <c r="A1393" s="112" t="s">
        <v>4227</v>
      </c>
      <c r="B1393" s="112" t="s">
        <v>4228</v>
      </c>
      <c r="C1393" s="112" t="s">
        <v>3315</v>
      </c>
      <c r="D1393" s="112" t="s">
        <v>3315</v>
      </c>
      <c r="E1393" s="112" t="s">
        <v>4481</v>
      </c>
      <c r="F1393" s="112" t="s">
        <v>3317</v>
      </c>
      <c r="G1393" s="112" t="s">
        <v>4482</v>
      </c>
      <c r="H1393" s="112" t="s">
        <v>4483</v>
      </c>
      <c r="K1393" s="112" t="s">
        <v>102</v>
      </c>
      <c r="L1393" s="112" t="s">
        <v>102</v>
      </c>
      <c r="M1393" s="112" t="s">
        <v>4484</v>
      </c>
      <c r="N1393" s="112" t="s">
        <v>138</v>
      </c>
      <c r="O1393" s="112" t="s">
        <v>105</v>
      </c>
      <c r="P1393" s="111">
        <v>2683.76</v>
      </c>
      <c r="Q1393" s="111">
        <f>P1393*0.1</f>
        <v>268.37600000000003</v>
      </c>
    </row>
    <row r="1394" spans="1:17" hidden="1">
      <c r="A1394" s="112" t="s">
        <v>4227</v>
      </c>
      <c r="B1394" s="112" t="s">
        <v>4228</v>
      </c>
      <c r="C1394" s="112" t="s">
        <v>3315</v>
      </c>
      <c r="D1394" s="112" t="s">
        <v>3315</v>
      </c>
      <c r="E1394" s="112" t="s">
        <v>4481</v>
      </c>
      <c r="F1394" s="112" t="s">
        <v>3317</v>
      </c>
      <c r="G1394" s="112" t="s">
        <v>4485</v>
      </c>
      <c r="H1394" s="112" t="s">
        <v>4483</v>
      </c>
      <c r="K1394" s="112" t="s">
        <v>102</v>
      </c>
      <c r="L1394" s="112" t="s">
        <v>102</v>
      </c>
      <c r="M1394" s="112" t="s">
        <v>4297</v>
      </c>
      <c r="O1394" s="112" t="s">
        <v>4272</v>
      </c>
      <c r="P1394" s="111">
        <v>45.43</v>
      </c>
      <c r="Q1394" s="111">
        <f>P1394*0.1</f>
        <v>4.5430000000000001</v>
      </c>
    </row>
    <row r="1395" spans="1:17" hidden="1">
      <c r="A1395" s="112" t="s">
        <v>4227</v>
      </c>
      <c r="B1395" s="112" t="s">
        <v>4228</v>
      </c>
      <c r="C1395" s="112" t="s">
        <v>3315</v>
      </c>
      <c r="D1395" s="112" t="s">
        <v>3315</v>
      </c>
      <c r="E1395" s="112">
        <v>389</v>
      </c>
      <c r="F1395" s="112" t="s">
        <v>3317</v>
      </c>
      <c r="G1395" s="112" t="s">
        <v>4486</v>
      </c>
      <c r="H1395" s="112" t="s">
        <v>4487</v>
      </c>
      <c r="K1395" s="112" t="s">
        <v>102</v>
      </c>
      <c r="L1395" s="112" t="s">
        <v>102</v>
      </c>
      <c r="M1395" s="112" t="s">
        <v>3320</v>
      </c>
      <c r="N1395" s="112" t="s">
        <v>138</v>
      </c>
      <c r="O1395" s="112" t="s">
        <v>105</v>
      </c>
      <c r="P1395" s="112">
        <v>48.13</v>
      </c>
      <c r="Q1395" s="112" t="s">
        <v>118</v>
      </c>
    </row>
    <row r="1396" spans="1:17" hidden="1">
      <c r="A1396" s="112" t="s">
        <v>4227</v>
      </c>
      <c r="B1396" s="112" t="s">
        <v>4228</v>
      </c>
      <c r="C1396" s="112" t="s">
        <v>3315</v>
      </c>
      <c r="D1396" s="112" t="s">
        <v>3315</v>
      </c>
      <c r="E1396" s="112">
        <v>1520</v>
      </c>
      <c r="F1396" s="112" t="s">
        <v>3317</v>
      </c>
      <c r="G1396" s="112" t="s">
        <v>4488</v>
      </c>
      <c r="H1396" s="112" t="s">
        <v>4489</v>
      </c>
      <c r="K1396" s="112" t="s">
        <v>102</v>
      </c>
      <c r="L1396" s="112" t="s">
        <v>102</v>
      </c>
      <c r="M1396" s="112" t="s">
        <v>4484</v>
      </c>
      <c r="N1396" s="112" t="s">
        <v>138</v>
      </c>
      <c r="O1396" s="112" t="s">
        <v>105</v>
      </c>
      <c r="P1396" s="112">
        <v>412.5</v>
      </c>
      <c r="Q1396" s="112" t="s">
        <v>118</v>
      </c>
    </row>
    <row r="1397" spans="1:17" hidden="1">
      <c r="A1397" s="112" t="s">
        <v>4227</v>
      </c>
      <c r="B1397" s="112" t="s">
        <v>4228</v>
      </c>
      <c r="C1397" s="112" t="s">
        <v>3315</v>
      </c>
      <c r="D1397" s="112" t="s">
        <v>3315</v>
      </c>
      <c r="E1397" s="112">
        <v>1517</v>
      </c>
      <c r="F1397" s="112" t="s">
        <v>3317</v>
      </c>
      <c r="G1397" s="112" t="s">
        <v>4490</v>
      </c>
      <c r="H1397" s="112" t="s">
        <v>4489</v>
      </c>
      <c r="K1397" s="112" t="s">
        <v>102</v>
      </c>
      <c r="L1397" s="112" t="s">
        <v>102</v>
      </c>
      <c r="M1397" s="112" t="s">
        <v>4297</v>
      </c>
      <c r="O1397" s="112" t="s">
        <v>4272</v>
      </c>
      <c r="P1397" s="112">
        <v>47.04</v>
      </c>
      <c r="Q1397" s="112" t="s">
        <v>118</v>
      </c>
    </row>
    <row r="1398" spans="1:17" hidden="1">
      <c r="A1398" s="112" t="s">
        <v>4227</v>
      </c>
      <c r="B1398" s="112" t="s">
        <v>4228</v>
      </c>
      <c r="C1398" s="112" t="s">
        <v>3315</v>
      </c>
      <c r="D1398" s="112" t="s">
        <v>3315</v>
      </c>
      <c r="E1398" s="112">
        <v>1516</v>
      </c>
      <c r="F1398" s="112" t="s">
        <v>3317</v>
      </c>
      <c r="G1398" s="112" t="s">
        <v>4482</v>
      </c>
      <c r="H1398" s="112" t="s">
        <v>4491</v>
      </c>
      <c r="K1398" s="112" t="s">
        <v>102</v>
      </c>
      <c r="L1398" s="112" t="s">
        <v>102</v>
      </c>
      <c r="M1398" s="112" t="s">
        <v>4484</v>
      </c>
      <c r="N1398" s="112" t="s">
        <v>138</v>
      </c>
      <c r="O1398" s="112" t="s">
        <v>105</v>
      </c>
      <c r="P1398" s="111">
        <v>2903.3</v>
      </c>
      <c r="Q1398" s="111">
        <f>P1398*0.1</f>
        <v>290.33000000000004</v>
      </c>
    </row>
    <row r="1399" spans="1:17" hidden="1">
      <c r="A1399" s="112" t="s">
        <v>4227</v>
      </c>
      <c r="B1399" s="112" t="s">
        <v>4228</v>
      </c>
      <c r="C1399" s="112" t="s">
        <v>3315</v>
      </c>
      <c r="D1399" s="112" t="s">
        <v>3315</v>
      </c>
      <c r="E1399" s="112">
        <v>1515</v>
      </c>
      <c r="F1399" s="112" t="s">
        <v>3317</v>
      </c>
      <c r="G1399" s="112" t="s">
        <v>4485</v>
      </c>
      <c r="H1399" s="112" t="s">
        <v>4491</v>
      </c>
      <c r="K1399" s="112" t="s">
        <v>102</v>
      </c>
      <c r="L1399" s="112" t="s">
        <v>102</v>
      </c>
      <c r="M1399" s="112" t="s">
        <v>4297</v>
      </c>
      <c r="O1399" s="112" t="s">
        <v>4272</v>
      </c>
      <c r="P1399" s="111">
        <v>37.17</v>
      </c>
      <c r="Q1399" s="111">
        <f>P1399*0.1</f>
        <v>3.7170000000000005</v>
      </c>
    </row>
    <row r="1400" spans="1:17" hidden="1">
      <c r="A1400" s="112" t="s">
        <v>4227</v>
      </c>
      <c r="B1400" s="112" t="s">
        <v>4228</v>
      </c>
      <c r="C1400" s="112" t="s">
        <v>3315</v>
      </c>
      <c r="D1400" s="112" t="s">
        <v>3315</v>
      </c>
      <c r="E1400" s="112" t="s">
        <v>4492</v>
      </c>
      <c r="F1400" s="112" t="s">
        <v>3317</v>
      </c>
      <c r="G1400" s="112" t="s">
        <v>4488</v>
      </c>
      <c r="H1400" s="112" t="s">
        <v>4493</v>
      </c>
      <c r="K1400" s="112" t="s">
        <v>102</v>
      </c>
      <c r="L1400" s="112" t="s">
        <v>102</v>
      </c>
      <c r="M1400" s="112" t="s">
        <v>4484</v>
      </c>
      <c r="N1400" s="112" t="s">
        <v>138</v>
      </c>
      <c r="O1400" s="112" t="s">
        <v>105</v>
      </c>
      <c r="P1400" s="112">
        <v>248.4</v>
      </c>
      <c r="Q1400" s="112" t="s">
        <v>118</v>
      </c>
    </row>
    <row r="1401" spans="1:17" hidden="1">
      <c r="A1401" s="112" t="s">
        <v>4227</v>
      </c>
      <c r="B1401" s="112" t="s">
        <v>4228</v>
      </c>
      <c r="C1401" s="112" t="s">
        <v>3315</v>
      </c>
      <c r="D1401" s="112" t="s">
        <v>3315</v>
      </c>
      <c r="E1401" s="112" t="s">
        <v>4492</v>
      </c>
      <c r="F1401" s="112" t="s">
        <v>3317</v>
      </c>
      <c r="G1401" s="112" t="s">
        <v>4490</v>
      </c>
      <c r="H1401" s="112" t="s">
        <v>4493</v>
      </c>
      <c r="K1401" s="112" t="s">
        <v>102</v>
      </c>
      <c r="L1401" s="112" t="s">
        <v>102</v>
      </c>
      <c r="M1401" s="112" t="s">
        <v>4297</v>
      </c>
      <c r="O1401" s="112" t="s">
        <v>4272</v>
      </c>
      <c r="P1401" s="112">
        <v>50.1</v>
      </c>
      <c r="Q1401" s="112" t="s">
        <v>118</v>
      </c>
    </row>
    <row r="1402" spans="1:17" hidden="1">
      <c r="A1402" s="112" t="s">
        <v>4227</v>
      </c>
      <c r="B1402" s="112" t="s">
        <v>4228</v>
      </c>
      <c r="C1402" s="112" t="s">
        <v>3315</v>
      </c>
      <c r="D1402" s="112" t="s">
        <v>3315</v>
      </c>
      <c r="E1402" s="112" t="s">
        <v>4494</v>
      </c>
      <c r="F1402" s="112" t="s">
        <v>3317</v>
      </c>
      <c r="G1402" s="112" t="s">
        <v>4495</v>
      </c>
      <c r="H1402" s="112" t="s">
        <v>4496</v>
      </c>
      <c r="K1402" s="112" t="s">
        <v>102</v>
      </c>
      <c r="L1402" s="112" t="s">
        <v>102</v>
      </c>
      <c r="M1402" s="112" t="s">
        <v>4497</v>
      </c>
      <c r="N1402" s="112" t="s">
        <v>138</v>
      </c>
      <c r="O1402" s="112" t="s">
        <v>105</v>
      </c>
      <c r="P1402" s="112">
        <v>834.9</v>
      </c>
      <c r="Q1402" s="112" t="s">
        <v>118</v>
      </c>
    </row>
    <row r="1403" spans="1:17" hidden="1">
      <c r="A1403" s="111" t="s">
        <v>4227</v>
      </c>
      <c r="B1403" s="111" t="s">
        <v>4228</v>
      </c>
      <c r="C1403" s="111" t="s">
        <v>3315</v>
      </c>
      <c r="D1403" s="111" t="s">
        <v>3315</v>
      </c>
      <c r="E1403" s="111" t="s">
        <v>4498</v>
      </c>
      <c r="F1403" s="111" t="s">
        <v>3317</v>
      </c>
      <c r="G1403" s="111" t="s">
        <v>4499</v>
      </c>
      <c r="H1403" s="111" t="s">
        <v>4500</v>
      </c>
      <c r="I1403" s="111"/>
      <c r="J1403" s="111"/>
      <c r="K1403" s="111" t="s">
        <v>102</v>
      </c>
      <c r="L1403" s="111" t="s">
        <v>102</v>
      </c>
      <c r="M1403" s="111" t="s">
        <v>4277</v>
      </c>
      <c r="N1403" s="111"/>
      <c r="O1403" s="111" t="s">
        <v>105</v>
      </c>
      <c r="P1403" s="111">
        <v>40.25</v>
      </c>
      <c r="Q1403" s="111">
        <v>40.25</v>
      </c>
    </row>
    <row r="1404" spans="1:17" hidden="1">
      <c r="A1404" s="112" t="s">
        <v>4227</v>
      </c>
      <c r="B1404" s="112" t="s">
        <v>4228</v>
      </c>
      <c r="C1404" s="112" t="s">
        <v>3315</v>
      </c>
      <c r="D1404" s="112" t="s">
        <v>3315</v>
      </c>
      <c r="E1404" s="112">
        <v>1528</v>
      </c>
      <c r="F1404" s="112" t="s">
        <v>3317</v>
      </c>
      <c r="G1404" s="112" t="s">
        <v>4501</v>
      </c>
      <c r="H1404" s="112" t="s">
        <v>4502</v>
      </c>
      <c r="K1404" s="112" t="s">
        <v>102</v>
      </c>
      <c r="L1404" s="112" t="s">
        <v>102</v>
      </c>
      <c r="M1404" s="112" t="s">
        <v>4256</v>
      </c>
      <c r="O1404" s="112" t="s">
        <v>944</v>
      </c>
      <c r="P1404" s="112">
        <v>43.73</v>
      </c>
      <c r="Q1404" s="112" t="s">
        <v>118</v>
      </c>
    </row>
    <row r="1405" spans="1:17" hidden="1">
      <c r="A1405" s="112" t="s">
        <v>4227</v>
      </c>
      <c r="B1405" s="112" t="s">
        <v>4228</v>
      </c>
      <c r="C1405" s="112" t="s">
        <v>3315</v>
      </c>
      <c r="D1405" s="112" t="s">
        <v>3315</v>
      </c>
      <c r="E1405" s="112" t="s">
        <v>4503</v>
      </c>
      <c r="F1405" s="112" t="s">
        <v>3317</v>
      </c>
      <c r="G1405" s="112" t="s">
        <v>4501</v>
      </c>
      <c r="H1405" s="112" t="s">
        <v>4504</v>
      </c>
      <c r="K1405" s="112" t="s">
        <v>102</v>
      </c>
      <c r="L1405" s="112" t="s">
        <v>102</v>
      </c>
      <c r="M1405" s="112" t="s">
        <v>4256</v>
      </c>
      <c r="O1405" s="112" t="s">
        <v>944</v>
      </c>
      <c r="P1405" s="112">
        <v>24.9</v>
      </c>
      <c r="Q1405" s="112" t="s">
        <v>118</v>
      </c>
    </row>
    <row r="1406" spans="1:17" hidden="1">
      <c r="A1406" s="112" t="s">
        <v>4227</v>
      </c>
      <c r="B1406" s="112" t="s">
        <v>4228</v>
      </c>
      <c r="C1406" s="112" t="s">
        <v>3315</v>
      </c>
      <c r="D1406" s="112" t="s">
        <v>3315</v>
      </c>
      <c r="E1406" s="112">
        <v>1532</v>
      </c>
      <c r="F1406" s="112" t="s">
        <v>3317</v>
      </c>
      <c r="G1406" s="112" t="s">
        <v>4505</v>
      </c>
      <c r="H1406" s="112" t="s">
        <v>4506</v>
      </c>
      <c r="K1406" s="112" t="s">
        <v>102</v>
      </c>
      <c r="L1406" s="112" t="s">
        <v>102</v>
      </c>
      <c r="M1406" s="112" t="s">
        <v>4297</v>
      </c>
      <c r="O1406" s="112" t="s">
        <v>4272</v>
      </c>
      <c r="P1406" s="112">
        <v>42.09</v>
      </c>
      <c r="Q1406" s="112" t="s">
        <v>118</v>
      </c>
    </row>
    <row r="1407" spans="1:17" hidden="1">
      <c r="A1407" s="112" t="s">
        <v>4227</v>
      </c>
      <c r="B1407" s="112" t="s">
        <v>4228</v>
      </c>
      <c r="C1407" s="112" t="s">
        <v>3315</v>
      </c>
      <c r="D1407" s="112" t="s">
        <v>3315</v>
      </c>
      <c r="E1407" s="112" t="s">
        <v>4507</v>
      </c>
      <c r="F1407" s="112" t="s">
        <v>3317</v>
      </c>
      <c r="G1407" s="112" t="s">
        <v>4505</v>
      </c>
      <c r="H1407" s="112" t="s">
        <v>4506</v>
      </c>
      <c r="K1407" s="112" t="s">
        <v>102</v>
      </c>
      <c r="L1407" s="112" t="s">
        <v>102</v>
      </c>
      <c r="M1407" s="112" t="s">
        <v>4297</v>
      </c>
      <c r="O1407" s="112" t="s">
        <v>4272</v>
      </c>
      <c r="P1407" s="112">
        <v>34.549999999999997</v>
      </c>
      <c r="Q1407" s="112" t="s">
        <v>118</v>
      </c>
    </row>
    <row r="1408" spans="1:17" hidden="1">
      <c r="A1408" s="112" t="s">
        <v>4227</v>
      </c>
      <c r="B1408" s="112" t="s">
        <v>4228</v>
      </c>
      <c r="C1408" s="112" t="s">
        <v>3315</v>
      </c>
      <c r="D1408" s="112" t="s">
        <v>3315</v>
      </c>
      <c r="E1408" s="112" t="s">
        <v>4508</v>
      </c>
      <c r="F1408" s="112" t="s">
        <v>3317</v>
      </c>
      <c r="G1408" s="112" t="s">
        <v>4509</v>
      </c>
      <c r="H1408" s="112" t="s">
        <v>4510</v>
      </c>
      <c r="K1408" s="112" t="s">
        <v>102</v>
      </c>
      <c r="L1408" s="112" t="s">
        <v>102</v>
      </c>
      <c r="M1408" s="112" t="s">
        <v>4302</v>
      </c>
      <c r="O1408" s="112" t="s">
        <v>105</v>
      </c>
      <c r="P1408" s="112">
        <v>44.85</v>
      </c>
      <c r="Q1408" s="112" t="s">
        <v>118</v>
      </c>
    </row>
    <row r="1409" spans="1:17" hidden="1">
      <c r="A1409" s="112" t="s">
        <v>4227</v>
      </c>
      <c r="B1409" s="112" t="s">
        <v>4228</v>
      </c>
      <c r="C1409" s="112" t="s">
        <v>3315</v>
      </c>
      <c r="D1409" s="112" t="s">
        <v>3315</v>
      </c>
      <c r="E1409" s="112">
        <v>1534</v>
      </c>
      <c r="F1409" s="112" t="s">
        <v>3317</v>
      </c>
      <c r="G1409" s="112" t="s">
        <v>4511</v>
      </c>
      <c r="H1409" s="112" t="s">
        <v>4510</v>
      </c>
      <c r="K1409" s="112" t="s">
        <v>102</v>
      </c>
      <c r="L1409" s="112" t="s">
        <v>102</v>
      </c>
      <c r="M1409" s="112" t="s">
        <v>4302</v>
      </c>
      <c r="O1409" s="112" t="s">
        <v>4272</v>
      </c>
      <c r="P1409" s="112">
        <v>254.37</v>
      </c>
      <c r="Q1409" s="112" t="s">
        <v>118</v>
      </c>
    </row>
    <row r="1410" spans="1:17" hidden="1">
      <c r="A1410" s="112" t="s">
        <v>4227</v>
      </c>
      <c r="B1410" s="112" t="s">
        <v>4228</v>
      </c>
      <c r="C1410" s="112" t="s">
        <v>3315</v>
      </c>
      <c r="D1410" s="112" t="s">
        <v>3315</v>
      </c>
      <c r="E1410" s="112" t="s">
        <v>4508</v>
      </c>
      <c r="F1410" s="112" t="s">
        <v>3317</v>
      </c>
      <c r="G1410" s="112" t="s">
        <v>4511</v>
      </c>
      <c r="H1410" s="112" t="s">
        <v>4510</v>
      </c>
      <c r="K1410" s="112" t="s">
        <v>102</v>
      </c>
      <c r="L1410" s="112" t="s">
        <v>102</v>
      </c>
      <c r="M1410" s="112" t="s">
        <v>4302</v>
      </c>
      <c r="O1410" s="112" t="s">
        <v>4272</v>
      </c>
      <c r="P1410" s="112">
        <v>289.8</v>
      </c>
      <c r="Q1410" s="112" t="s">
        <v>118</v>
      </c>
    </row>
    <row r="1411" spans="1:17" hidden="1">
      <c r="A1411" s="112" t="s">
        <v>4227</v>
      </c>
      <c r="B1411" s="112" t="s">
        <v>4228</v>
      </c>
      <c r="C1411" s="112" t="s">
        <v>3315</v>
      </c>
      <c r="D1411" s="112" t="s">
        <v>3315</v>
      </c>
      <c r="E1411" s="112" t="s">
        <v>4512</v>
      </c>
      <c r="F1411" s="112" t="s">
        <v>3317</v>
      </c>
      <c r="G1411" s="112" t="s">
        <v>4513</v>
      </c>
      <c r="H1411" s="112" t="s">
        <v>4514</v>
      </c>
      <c r="K1411" s="112" t="s">
        <v>102</v>
      </c>
      <c r="L1411" s="112" t="s">
        <v>102</v>
      </c>
      <c r="M1411" s="112" t="s">
        <v>4265</v>
      </c>
      <c r="O1411" s="112" t="s">
        <v>105</v>
      </c>
      <c r="P1411" s="112">
        <v>31.05</v>
      </c>
      <c r="Q1411" s="112" t="s">
        <v>118</v>
      </c>
    </row>
    <row r="1412" spans="1:17" hidden="1">
      <c r="A1412" s="112" t="s">
        <v>4227</v>
      </c>
      <c r="B1412" s="112" t="s">
        <v>4228</v>
      </c>
      <c r="C1412" s="112" t="s">
        <v>3315</v>
      </c>
      <c r="D1412" s="112" t="s">
        <v>3315</v>
      </c>
      <c r="E1412" s="112" t="s">
        <v>4515</v>
      </c>
      <c r="F1412" s="112" t="s">
        <v>3317</v>
      </c>
      <c r="G1412" s="112" t="s">
        <v>4516</v>
      </c>
      <c r="H1412" s="112" t="s">
        <v>4517</v>
      </c>
      <c r="K1412" s="112" t="s">
        <v>102</v>
      </c>
      <c r="L1412" s="112" t="s">
        <v>102</v>
      </c>
      <c r="M1412" s="112" t="s">
        <v>4518</v>
      </c>
      <c r="N1412" s="112" t="s">
        <v>138</v>
      </c>
      <c r="O1412" s="112" t="s">
        <v>105</v>
      </c>
      <c r="P1412" s="112">
        <v>407.4</v>
      </c>
      <c r="Q1412" s="112" t="s">
        <v>118</v>
      </c>
    </row>
    <row r="1413" spans="1:17" hidden="1">
      <c r="A1413" s="112" t="s">
        <v>4227</v>
      </c>
      <c r="B1413" s="112" t="s">
        <v>4228</v>
      </c>
      <c r="C1413" s="112" t="s">
        <v>3315</v>
      </c>
      <c r="D1413" s="112" t="s">
        <v>3315</v>
      </c>
      <c r="E1413" s="112" t="s">
        <v>4519</v>
      </c>
      <c r="F1413" s="112" t="s">
        <v>3317</v>
      </c>
      <c r="G1413" s="112" t="s">
        <v>4520</v>
      </c>
      <c r="H1413" s="112" t="s">
        <v>4521</v>
      </c>
      <c r="K1413" s="112" t="s">
        <v>102</v>
      </c>
      <c r="L1413" s="112" t="s">
        <v>102</v>
      </c>
      <c r="M1413" s="112" t="s">
        <v>4522</v>
      </c>
      <c r="N1413" s="112" t="s">
        <v>138</v>
      </c>
      <c r="O1413" s="112" t="s">
        <v>105</v>
      </c>
      <c r="P1413" s="112">
        <v>703.8</v>
      </c>
      <c r="Q1413" s="112" t="s">
        <v>118</v>
      </c>
    </row>
    <row r="1414" spans="1:17" hidden="1">
      <c r="A1414" s="112" t="s">
        <v>4227</v>
      </c>
      <c r="B1414" s="112" t="s">
        <v>4228</v>
      </c>
      <c r="C1414" s="112" t="s">
        <v>3315</v>
      </c>
      <c r="D1414" s="112" t="s">
        <v>3315</v>
      </c>
      <c r="E1414" s="112" t="s">
        <v>4523</v>
      </c>
      <c r="F1414" s="112" t="s">
        <v>3317</v>
      </c>
      <c r="G1414" s="112" t="s">
        <v>4524</v>
      </c>
      <c r="H1414" s="112" t="s">
        <v>4525</v>
      </c>
      <c r="K1414" s="112" t="s">
        <v>102</v>
      </c>
      <c r="L1414" s="112" t="s">
        <v>102</v>
      </c>
      <c r="M1414" s="112" t="s">
        <v>4526</v>
      </c>
      <c r="O1414" s="112" t="s">
        <v>944</v>
      </c>
      <c r="P1414" s="112">
        <v>22.2</v>
      </c>
      <c r="Q1414" s="112" t="s">
        <v>118</v>
      </c>
    </row>
    <row r="1415" spans="1:17" hidden="1">
      <c r="A1415" s="112" t="s">
        <v>4227</v>
      </c>
      <c r="B1415" s="112" t="s">
        <v>4228</v>
      </c>
      <c r="C1415" s="112" t="s">
        <v>3315</v>
      </c>
      <c r="D1415" s="112" t="s">
        <v>3315</v>
      </c>
      <c r="E1415" s="112">
        <v>1561</v>
      </c>
      <c r="F1415" s="112" t="s">
        <v>3317</v>
      </c>
      <c r="G1415" s="112" t="s">
        <v>4524</v>
      </c>
      <c r="H1415" s="112" t="s">
        <v>4525</v>
      </c>
      <c r="K1415" s="112" t="s">
        <v>102</v>
      </c>
      <c r="L1415" s="112" t="s">
        <v>102</v>
      </c>
      <c r="M1415" s="112" t="s">
        <v>4526</v>
      </c>
      <c r="O1415" s="112" t="s">
        <v>944</v>
      </c>
      <c r="P1415" s="112">
        <v>24.75</v>
      </c>
      <c r="Q1415" s="112" t="s">
        <v>118</v>
      </c>
    </row>
    <row r="1416" spans="1:17" hidden="1">
      <c r="A1416" s="112" t="s">
        <v>4227</v>
      </c>
      <c r="B1416" s="112" t="s">
        <v>4228</v>
      </c>
      <c r="C1416" s="112" t="s">
        <v>3315</v>
      </c>
      <c r="D1416" s="112" t="s">
        <v>3315</v>
      </c>
      <c r="E1416" s="112" t="s">
        <v>4527</v>
      </c>
      <c r="F1416" s="112" t="s">
        <v>3317</v>
      </c>
      <c r="G1416" s="112" t="s">
        <v>4528</v>
      </c>
      <c r="H1416" s="112" t="s">
        <v>4529</v>
      </c>
      <c r="K1416" s="112" t="s">
        <v>102</v>
      </c>
      <c r="L1416" s="112" t="s">
        <v>102</v>
      </c>
      <c r="M1416" s="112" t="s">
        <v>4530</v>
      </c>
      <c r="O1416" s="112" t="s">
        <v>105</v>
      </c>
      <c r="P1416" s="112">
        <v>830.65</v>
      </c>
      <c r="Q1416" s="112" t="s">
        <v>118</v>
      </c>
    </row>
    <row r="1417" spans="1:17" hidden="1">
      <c r="A1417" s="112" t="s">
        <v>4227</v>
      </c>
      <c r="B1417" s="112" t="s">
        <v>4228</v>
      </c>
      <c r="C1417" s="112" t="s">
        <v>3315</v>
      </c>
      <c r="D1417" s="112" t="s">
        <v>3315</v>
      </c>
      <c r="E1417" s="112">
        <v>1564</v>
      </c>
      <c r="F1417" s="112" t="s">
        <v>3317</v>
      </c>
      <c r="G1417" s="112" t="s">
        <v>4528</v>
      </c>
      <c r="H1417" s="112" t="s">
        <v>4529</v>
      </c>
      <c r="K1417" s="112" t="s">
        <v>102</v>
      </c>
      <c r="L1417" s="112" t="s">
        <v>102</v>
      </c>
      <c r="M1417" s="112" t="s">
        <v>4530</v>
      </c>
      <c r="O1417" s="112" t="s">
        <v>105</v>
      </c>
      <c r="P1417" s="112">
        <v>914.47</v>
      </c>
      <c r="Q1417" s="112" t="s">
        <v>118</v>
      </c>
    </row>
    <row r="1418" spans="1:17" hidden="1">
      <c r="A1418" s="112" t="s">
        <v>4227</v>
      </c>
      <c r="B1418" s="112" t="s">
        <v>4228</v>
      </c>
      <c r="C1418" s="112" t="s">
        <v>3315</v>
      </c>
      <c r="D1418" s="112" t="s">
        <v>3315</v>
      </c>
      <c r="E1418" s="112">
        <v>1563</v>
      </c>
      <c r="F1418" s="112" t="s">
        <v>3317</v>
      </c>
      <c r="G1418" s="112" t="s">
        <v>4531</v>
      </c>
      <c r="H1418" s="112" t="s">
        <v>4529</v>
      </c>
      <c r="K1418" s="112" t="s">
        <v>102</v>
      </c>
      <c r="L1418" s="112" t="s">
        <v>102</v>
      </c>
      <c r="M1418" s="112" t="s">
        <v>4530</v>
      </c>
      <c r="O1418" s="112" t="s">
        <v>4286</v>
      </c>
      <c r="P1418" s="112">
        <v>336.91</v>
      </c>
      <c r="Q1418" s="112" t="s">
        <v>118</v>
      </c>
    </row>
    <row r="1419" spans="1:17" hidden="1">
      <c r="A1419" s="112" t="s">
        <v>4227</v>
      </c>
      <c r="B1419" s="112" t="s">
        <v>4228</v>
      </c>
      <c r="C1419" s="112" t="s">
        <v>3315</v>
      </c>
      <c r="D1419" s="112" t="s">
        <v>3315</v>
      </c>
      <c r="E1419" s="112" t="s">
        <v>4527</v>
      </c>
      <c r="F1419" s="112" t="s">
        <v>3317</v>
      </c>
      <c r="G1419" s="112" t="s">
        <v>4531</v>
      </c>
      <c r="H1419" s="112" t="s">
        <v>4529</v>
      </c>
      <c r="K1419" s="112" t="s">
        <v>102</v>
      </c>
      <c r="L1419" s="112" t="s">
        <v>102</v>
      </c>
      <c r="M1419" s="112" t="s">
        <v>4530</v>
      </c>
      <c r="O1419" s="112" t="s">
        <v>4286</v>
      </c>
      <c r="P1419" s="112">
        <v>179.65</v>
      </c>
      <c r="Q1419" s="112" t="s">
        <v>118</v>
      </c>
    </row>
    <row r="1420" spans="1:17" hidden="1">
      <c r="A1420" s="112" t="s">
        <v>4227</v>
      </c>
      <c r="B1420" s="112" t="s">
        <v>4228</v>
      </c>
      <c r="C1420" s="112" t="s">
        <v>3315</v>
      </c>
      <c r="D1420" s="112" t="s">
        <v>3315</v>
      </c>
      <c r="E1420" s="112">
        <v>1567</v>
      </c>
      <c r="F1420" s="112" t="s">
        <v>3317</v>
      </c>
      <c r="G1420" s="112" t="s">
        <v>4532</v>
      </c>
      <c r="H1420" s="112" t="s">
        <v>4533</v>
      </c>
      <c r="K1420" s="112" t="s">
        <v>102</v>
      </c>
      <c r="L1420" s="112" t="s">
        <v>102</v>
      </c>
      <c r="M1420" s="112" t="s">
        <v>4534</v>
      </c>
      <c r="N1420" s="112" t="s">
        <v>138</v>
      </c>
      <c r="O1420" s="112" t="s">
        <v>105</v>
      </c>
      <c r="P1420" s="112">
        <v>167.53</v>
      </c>
      <c r="Q1420" s="112" t="s">
        <v>118</v>
      </c>
    </row>
    <row r="1421" spans="1:17" hidden="1">
      <c r="A1421" s="112" t="s">
        <v>4227</v>
      </c>
      <c r="B1421" s="112" t="s">
        <v>4228</v>
      </c>
      <c r="C1421" s="112" t="s">
        <v>3315</v>
      </c>
      <c r="D1421" s="112" t="s">
        <v>3315</v>
      </c>
      <c r="E1421" s="112" t="s">
        <v>4535</v>
      </c>
      <c r="F1421" s="112" t="s">
        <v>3317</v>
      </c>
      <c r="G1421" s="112" t="s">
        <v>4536</v>
      </c>
      <c r="H1421" s="112" t="s">
        <v>4533</v>
      </c>
      <c r="K1421" s="112" t="s">
        <v>102</v>
      </c>
      <c r="L1421" s="112" t="s">
        <v>102</v>
      </c>
      <c r="M1421" s="112" t="s">
        <v>4341</v>
      </c>
      <c r="O1421" s="112" t="s">
        <v>105</v>
      </c>
      <c r="P1421" s="112">
        <v>0</v>
      </c>
      <c r="Q1421" s="112" t="s">
        <v>118</v>
      </c>
    </row>
    <row r="1422" spans="1:17" hidden="1">
      <c r="A1422" s="112" t="s">
        <v>4227</v>
      </c>
      <c r="B1422" s="112" t="s">
        <v>4228</v>
      </c>
      <c r="C1422" s="112" t="s">
        <v>3315</v>
      </c>
      <c r="D1422" s="112" t="s">
        <v>3315</v>
      </c>
      <c r="E1422" s="112" t="s">
        <v>4535</v>
      </c>
      <c r="F1422" s="112" t="s">
        <v>3317</v>
      </c>
      <c r="G1422" s="112" t="s">
        <v>4537</v>
      </c>
      <c r="H1422" s="112" t="s">
        <v>4533</v>
      </c>
      <c r="K1422" s="112" t="s">
        <v>102</v>
      </c>
      <c r="L1422" s="112" t="s">
        <v>102</v>
      </c>
      <c r="M1422" s="112" t="s">
        <v>4341</v>
      </c>
      <c r="O1422" s="112" t="s">
        <v>944</v>
      </c>
      <c r="P1422" s="112">
        <v>94</v>
      </c>
      <c r="Q1422" s="112" t="s">
        <v>118</v>
      </c>
    </row>
    <row r="1423" spans="1:17" hidden="1">
      <c r="A1423" s="112" t="s">
        <v>4227</v>
      </c>
      <c r="B1423" s="112" t="s">
        <v>4228</v>
      </c>
      <c r="C1423" s="112" t="s">
        <v>3315</v>
      </c>
      <c r="D1423" s="112" t="s">
        <v>3315</v>
      </c>
      <c r="E1423" s="112">
        <v>1571</v>
      </c>
      <c r="F1423" s="112" t="s">
        <v>3317</v>
      </c>
      <c r="G1423" s="112" t="s">
        <v>4538</v>
      </c>
      <c r="H1423" s="112" t="s">
        <v>4539</v>
      </c>
      <c r="K1423" s="112" t="s">
        <v>102</v>
      </c>
      <c r="L1423" s="112" t="s">
        <v>102</v>
      </c>
      <c r="M1423" s="112" t="s">
        <v>4540</v>
      </c>
      <c r="N1423" s="112" t="s">
        <v>138</v>
      </c>
      <c r="O1423" s="112" t="s">
        <v>105</v>
      </c>
      <c r="P1423" s="112">
        <v>295.45</v>
      </c>
      <c r="Q1423" s="112" t="s">
        <v>118</v>
      </c>
    </row>
    <row r="1424" spans="1:17" hidden="1">
      <c r="A1424" s="112" t="s">
        <v>4227</v>
      </c>
      <c r="B1424" s="112" t="s">
        <v>4228</v>
      </c>
      <c r="C1424" s="112" t="s">
        <v>3315</v>
      </c>
      <c r="D1424" s="112" t="s">
        <v>3315</v>
      </c>
      <c r="E1424" s="112" t="s">
        <v>4541</v>
      </c>
      <c r="F1424" s="112" t="s">
        <v>3317</v>
      </c>
      <c r="G1424" s="112" t="s">
        <v>4542</v>
      </c>
      <c r="H1424" s="112" t="s">
        <v>4543</v>
      </c>
      <c r="K1424" s="112" t="s">
        <v>102</v>
      </c>
      <c r="L1424" s="112" t="s">
        <v>102</v>
      </c>
      <c r="M1424" s="112" t="s">
        <v>4544</v>
      </c>
      <c r="O1424" s="112" t="s">
        <v>4272</v>
      </c>
      <c r="P1424" s="112">
        <v>460.2</v>
      </c>
      <c r="Q1424" s="112" t="s">
        <v>118</v>
      </c>
    </row>
    <row r="1425" spans="1:17" hidden="1">
      <c r="A1425" s="112" t="s">
        <v>4227</v>
      </c>
      <c r="B1425" s="112" t="s">
        <v>4228</v>
      </c>
      <c r="C1425" s="112" t="s">
        <v>3315</v>
      </c>
      <c r="D1425" s="112" t="s">
        <v>3315</v>
      </c>
      <c r="E1425" s="112" t="s">
        <v>4545</v>
      </c>
      <c r="F1425" s="112" t="s">
        <v>3317</v>
      </c>
      <c r="G1425" s="112" t="s">
        <v>4546</v>
      </c>
      <c r="H1425" s="112" t="s">
        <v>4547</v>
      </c>
      <c r="K1425" s="112" t="s">
        <v>102</v>
      </c>
      <c r="L1425" s="112" t="s">
        <v>102</v>
      </c>
      <c r="M1425" s="112" t="s">
        <v>4548</v>
      </c>
      <c r="O1425" s="112" t="s">
        <v>4286</v>
      </c>
      <c r="P1425" s="112">
        <v>49.2</v>
      </c>
      <c r="Q1425" s="112" t="s">
        <v>118</v>
      </c>
    </row>
    <row r="1426" spans="1:17" hidden="1">
      <c r="A1426" s="112" t="s">
        <v>4227</v>
      </c>
      <c r="B1426" s="112" t="s">
        <v>4228</v>
      </c>
      <c r="C1426" s="112" t="s">
        <v>3315</v>
      </c>
      <c r="D1426" s="112" t="s">
        <v>3315</v>
      </c>
      <c r="E1426" s="112">
        <v>1576</v>
      </c>
      <c r="F1426" s="112" t="s">
        <v>3317</v>
      </c>
      <c r="G1426" s="112" t="s">
        <v>4546</v>
      </c>
      <c r="H1426" s="112" t="s">
        <v>4549</v>
      </c>
      <c r="K1426" s="112" t="s">
        <v>102</v>
      </c>
      <c r="L1426" s="112" t="s">
        <v>102</v>
      </c>
      <c r="M1426" s="112" t="s">
        <v>4548</v>
      </c>
      <c r="O1426" s="112" t="s">
        <v>4286</v>
      </c>
      <c r="P1426" s="112">
        <v>515.03</v>
      </c>
      <c r="Q1426" s="112" t="s">
        <v>118</v>
      </c>
    </row>
    <row r="1427" spans="1:17" hidden="1">
      <c r="A1427" s="112" t="s">
        <v>4227</v>
      </c>
      <c r="B1427" s="112" t="s">
        <v>4228</v>
      </c>
      <c r="C1427" s="112" t="s">
        <v>3315</v>
      </c>
      <c r="D1427" s="112" t="s">
        <v>3315</v>
      </c>
      <c r="E1427" s="112" t="s">
        <v>4550</v>
      </c>
      <c r="F1427" s="112" t="s">
        <v>3317</v>
      </c>
      <c r="G1427" s="112" t="s">
        <v>4551</v>
      </c>
      <c r="H1427" s="112" t="s">
        <v>4552</v>
      </c>
      <c r="K1427" s="112" t="s">
        <v>102</v>
      </c>
      <c r="L1427" s="112" t="s">
        <v>102</v>
      </c>
      <c r="M1427" s="112" t="s">
        <v>4553</v>
      </c>
      <c r="O1427" s="112" t="s">
        <v>105</v>
      </c>
      <c r="P1427" s="112">
        <v>89.44</v>
      </c>
      <c r="Q1427" s="112" t="s">
        <v>118</v>
      </c>
    </row>
    <row r="1428" spans="1:17" hidden="1">
      <c r="A1428" s="112" t="s">
        <v>4227</v>
      </c>
      <c r="B1428" s="112" t="s">
        <v>4228</v>
      </c>
      <c r="C1428" s="112" t="s">
        <v>3315</v>
      </c>
      <c r="D1428" s="112" t="s">
        <v>3315</v>
      </c>
      <c r="E1428" s="112">
        <v>1579</v>
      </c>
      <c r="F1428" s="112" t="s">
        <v>3317</v>
      </c>
      <c r="G1428" s="112" t="s">
        <v>4554</v>
      </c>
      <c r="H1428" s="112" t="s">
        <v>4552</v>
      </c>
      <c r="K1428" s="112" t="s">
        <v>102</v>
      </c>
      <c r="L1428" s="112" t="s">
        <v>102</v>
      </c>
      <c r="M1428" s="112" t="s">
        <v>4553</v>
      </c>
      <c r="O1428" s="112" t="s">
        <v>4286</v>
      </c>
      <c r="P1428" s="112">
        <v>590.96</v>
      </c>
      <c r="Q1428" s="112" t="s">
        <v>118</v>
      </c>
    </row>
    <row r="1429" spans="1:17" hidden="1">
      <c r="A1429" s="112" t="s">
        <v>4227</v>
      </c>
      <c r="B1429" s="112" t="s">
        <v>4228</v>
      </c>
      <c r="C1429" s="112" t="s">
        <v>3315</v>
      </c>
      <c r="D1429" s="112" t="s">
        <v>3315</v>
      </c>
      <c r="E1429" s="112" t="s">
        <v>4550</v>
      </c>
      <c r="F1429" s="112" t="s">
        <v>3317</v>
      </c>
      <c r="G1429" s="112" t="s">
        <v>4554</v>
      </c>
      <c r="H1429" s="112" t="s">
        <v>4552</v>
      </c>
      <c r="K1429" s="112" t="s">
        <v>102</v>
      </c>
      <c r="L1429" s="112" t="s">
        <v>102</v>
      </c>
      <c r="M1429" s="112" t="s">
        <v>4553</v>
      </c>
      <c r="O1429" s="112" t="s">
        <v>4286</v>
      </c>
      <c r="P1429" s="112">
        <v>709.56</v>
      </c>
      <c r="Q1429" s="112" t="s">
        <v>118</v>
      </c>
    </row>
    <row r="1430" spans="1:17" hidden="1">
      <c r="A1430" s="112" t="s">
        <v>4227</v>
      </c>
      <c r="B1430" s="112" t="s">
        <v>4228</v>
      </c>
      <c r="C1430" s="112" t="s">
        <v>3315</v>
      </c>
      <c r="D1430" s="112" t="s">
        <v>3315</v>
      </c>
      <c r="E1430" s="112">
        <v>1588</v>
      </c>
      <c r="F1430" s="112" t="s">
        <v>3317</v>
      </c>
      <c r="G1430" s="112" t="s">
        <v>4555</v>
      </c>
      <c r="H1430" s="112" t="s">
        <v>4556</v>
      </c>
      <c r="K1430" s="112" t="s">
        <v>102</v>
      </c>
      <c r="L1430" s="112" t="s">
        <v>102</v>
      </c>
      <c r="M1430" s="112" t="s">
        <v>4557</v>
      </c>
      <c r="O1430" s="112" t="s">
        <v>105</v>
      </c>
      <c r="P1430" s="112">
        <v>52.25</v>
      </c>
      <c r="Q1430" s="112" t="s">
        <v>118</v>
      </c>
    </row>
    <row r="1431" spans="1:17" hidden="1">
      <c r="A1431" s="112" t="s">
        <v>4227</v>
      </c>
      <c r="B1431" s="112" t="s">
        <v>4228</v>
      </c>
      <c r="C1431" s="112" t="s">
        <v>3315</v>
      </c>
      <c r="D1431" s="112" t="s">
        <v>3315</v>
      </c>
      <c r="E1431" s="112">
        <v>1590</v>
      </c>
      <c r="F1431" s="112" t="s">
        <v>3317</v>
      </c>
      <c r="G1431" s="112" t="s">
        <v>4558</v>
      </c>
      <c r="H1431" s="112" t="s">
        <v>4556</v>
      </c>
      <c r="K1431" s="112" t="s">
        <v>102</v>
      </c>
      <c r="L1431" s="112" t="s">
        <v>102</v>
      </c>
      <c r="M1431" s="112" t="s">
        <v>4559</v>
      </c>
      <c r="O1431" s="112" t="s">
        <v>105</v>
      </c>
      <c r="P1431" s="112">
        <v>549.29999999999995</v>
      </c>
      <c r="Q1431" s="112" t="s">
        <v>118</v>
      </c>
    </row>
    <row r="1432" spans="1:17" hidden="1">
      <c r="A1432" s="112" t="s">
        <v>4227</v>
      </c>
      <c r="B1432" s="112" t="s">
        <v>4228</v>
      </c>
      <c r="C1432" s="112" t="s">
        <v>3315</v>
      </c>
      <c r="D1432" s="112" t="s">
        <v>3315</v>
      </c>
      <c r="E1432" s="112">
        <v>1587</v>
      </c>
      <c r="F1432" s="112" t="s">
        <v>3317</v>
      </c>
      <c r="G1432" s="112" t="s">
        <v>4560</v>
      </c>
      <c r="H1432" s="112" t="s">
        <v>4556</v>
      </c>
      <c r="K1432" s="112" t="s">
        <v>102</v>
      </c>
      <c r="L1432" s="112" t="s">
        <v>102</v>
      </c>
      <c r="M1432" s="112" t="s">
        <v>4557</v>
      </c>
      <c r="O1432" s="112" t="s">
        <v>4272</v>
      </c>
      <c r="P1432" s="112">
        <v>14.84</v>
      </c>
      <c r="Q1432" s="112" t="s">
        <v>118</v>
      </c>
    </row>
    <row r="1433" spans="1:17" hidden="1">
      <c r="A1433" s="112" t="s">
        <v>4227</v>
      </c>
      <c r="B1433" s="112" t="s">
        <v>4228</v>
      </c>
      <c r="C1433" s="112" t="s">
        <v>3315</v>
      </c>
      <c r="D1433" s="112" t="s">
        <v>3315</v>
      </c>
      <c r="E1433" s="112">
        <v>1586</v>
      </c>
      <c r="F1433" s="112" t="s">
        <v>3317</v>
      </c>
      <c r="G1433" s="112" t="s">
        <v>4561</v>
      </c>
      <c r="H1433" s="112" t="s">
        <v>4556</v>
      </c>
      <c r="K1433" s="112" t="s">
        <v>102</v>
      </c>
      <c r="L1433" s="112" t="s">
        <v>102</v>
      </c>
      <c r="M1433" s="112" t="s">
        <v>4559</v>
      </c>
      <c r="O1433" s="112" t="s">
        <v>4272</v>
      </c>
      <c r="P1433" s="112">
        <v>263.37</v>
      </c>
      <c r="Q1433" s="112" t="s">
        <v>118</v>
      </c>
    </row>
    <row r="1434" spans="1:17" hidden="1">
      <c r="A1434" s="112" t="s">
        <v>4227</v>
      </c>
      <c r="B1434" s="112" t="s">
        <v>4228</v>
      </c>
      <c r="C1434" s="112" t="s">
        <v>3315</v>
      </c>
      <c r="D1434" s="112" t="s">
        <v>3315</v>
      </c>
      <c r="E1434" s="112">
        <v>568</v>
      </c>
      <c r="F1434" s="112" t="s">
        <v>3317</v>
      </c>
      <c r="G1434" s="112" t="s">
        <v>4562</v>
      </c>
      <c r="H1434" s="112" t="s">
        <v>4563</v>
      </c>
      <c r="K1434" s="112" t="s">
        <v>102</v>
      </c>
      <c r="L1434" s="112" t="s">
        <v>102</v>
      </c>
      <c r="M1434" s="112" t="s">
        <v>3320</v>
      </c>
      <c r="N1434" s="112" t="s">
        <v>138</v>
      </c>
      <c r="O1434" s="112" t="s">
        <v>105</v>
      </c>
      <c r="P1434" s="112">
        <v>385</v>
      </c>
      <c r="Q1434" s="112" t="s">
        <v>118</v>
      </c>
    </row>
    <row r="1435" spans="1:17" hidden="1">
      <c r="A1435" s="112" t="s">
        <v>4227</v>
      </c>
      <c r="B1435" s="112" t="s">
        <v>4228</v>
      </c>
      <c r="C1435" s="112" t="s">
        <v>3315</v>
      </c>
      <c r="D1435" s="112" t="s">
        <v>3315</v>
      </c>
      <c r="E1435" s="112" t="s">
        <v>4564</v>
      </c>
      <c r="F1435" s="112" t="s">
        <v>3317</v>
      </c>
      <c r="G1435" s="112" t="s">
        <v>4555</v>
      </c>
      <c r="H1435" s="112" t="s">
        <v>4565</v>
      </c>
      <c r="K1435" s="112" t="s">
        <v>102</v>
      </c>
      <c r="L1435" s="112" t="s">
        <v>102</v>
      </c>
      <c r="M1435" s="112" t="s">
        <v>4557</v>
      </c>
      <c r="O1435" s="112" t="s">
        <v>105</v>
      </c>
      <c r="P1435" s="112">
        <v>26.43</v>
      </c>
      <c r="Q1435" s="112" t="s">
        <v>118</v>
      </c>
    </row>
    <row r="1436" spans="1:17" hidden="1">
      <c r="A1436" s="112" t="s">
        <v>4227</v>
      </c>
      <c r="B1436" s="112" t="s">
        <v>4228</v>
      </c>
      <c r="C1436" s="112" t="s">
        <v>3315</v>
      </c>
      <c r="D1436" s="112" t="s">
        <v>3315</v>
      </c>
      <c r="E1436" s="112" t="s">
        <v>4564</v>
      </c>
      <c r="F1436" s="112" t="s">
        <v>3317</v>
      </c>
      <c r="G1436" s="112" t="s">
        <v>4560</v>
      </c>
      <c r="H1436" s="112" t="s">
        <v>4565</v>
      </c>
      <c r="K1436" s="112" t="s">
        <v>102</v>
      </c>
      <c r="L1436" s="112" t="s">
        <v>102</v>
      </c>
      <c r="M1436" s="112" t="s">
        <v>4557</v>
      </c>
      <c r="O1436" s="112" t="s">
        <v>4272</v>
      </c>
      <c r="P1436" s="112">
        <v>405.2</v>
      </c>
      <c r="Q1436" s="112" t="s">
        <v>118</v>
      </c>
    </row>
    <row r="1437" spans="1:17" hidden="1">
      <c r="A1437" s="112" t="s">
        <v>4227</v>
      </c>
      <c r="B1437" s="112" t="s">
        <v>4228</v>
      </c>
      <c r="C1437" s="112" t="s">
        <v>3315</v>
      </c>
      <c r="D1437" s="112" t="s">
        <v>3315</v>
      </c>
      <c r="E1437" s="112" t="s">
        <v>4566</v>
      </c>
      <c r="F1437" s="112" t="s">
        <v>3317</v>
      </c>
      <c r="G1437" s="112" t="s">
        <v>4561</v>
      </c>
      <c r="H1437" s="112" t="s">
        <v>4565</v>
      </c>
      <c r="K1437" s="112" t="s">
        <v>102</v>
      </c>
      <c r="L1437" s="112" t="s">
        <v>102</v>
      </c>
      <c r="M1437" s="112" t="s">
        <v>4559</v>
      </c>
      <c r="O1437" s="112" t="s">
        <v>4272</v>
      </c>
      <c r="P1437" s="112">
        <v>226.9</v>
      </c>
      <c r="Q1437" s="112" t="s">
        <v>118</v>
      </c>
    </row>
    <row r="1438" spans="1:17" hidden="1">
      <c r="A1438" s="112" t="s">
        <v>4227</v>
      </c>
      <c r="B1438" s="112" t="s">
        <v>4228</v>
      </c>
      <c r="C1438" s="112" t="s">
        <v>3315</v>
      </c>
      <c r="D1438" s="112" t="s">
        <v>3315</v>
      </c>
      <c r="E1438" s="112" t="s">
        <v>4567</v>
      </c>
      <c r="F1438" s="112" t="s">
        <v>3317</v>
      </c>
      <c r="G1438" s="112" t="s">
        <v>4568</v>
      </c>
      <c r="H1438" s="112" t="s">
        <v>4569</v>
      </c>
      <c r="K1438" s="112" t="s">
        <v>102</v>
      </c>
      <c r="L1438" s="112" t="s">
        <v>102</v>
      </c>
      <c r="M1438" s="112" t="s">
        <v>4401</v>
      </c>
      <c r="N1438" s="112" t="s">
        <v>138</v>
      </c>
      <c r="O1438" s="112" t="s">
        <v>105</v>
      </c>
      <c r="P1438" s="112">
        <v>360</v>
      </c>
      <c r="Q1438" s="112" t="s">
        <v>118</v>
      </c>
    </row>
    <row r="1439" spans="1:17" hidden="1">
      <c r="A1439" s="112" t="s">
        <v>4227</v>
      </c>
      <c r="B1439" s="112" t="s">
        <v>4228</v>
      </c>
      <c r="C1439" s="112" t="s">
        <v>3315</v>
      </c>
      <c r="D1439" s="112" t="s">
        <v>3315</v>
      </c>
      <c r="E1439" s="112" t="s">
        <v>4570</v>
      </c>
      <c r="F1439" s="112" t="s">
        <v>3317</v>
      </c>
      <c r="G1439" s="112" t="s">
        <v>4571</v>
      </c>
      <c r="H1439" s="112" t="s">
        <v>4572</v>
      </c>
      <c r="K1439" s="112" t="s">
        <v>102</v>
      </c>
      <c r="L1439" s="112" t="s">
        <v>102</v>
      </c>
      <c r="M1439" s="112" t="s">
        <v>4573</v>
      </c>
      <c r="O1439" s="112" t="s">
        <v>105</v>
      </c>
      <c r="P1439" s="112">
        <v>52.5</v>
      </c>
      <c r="Q1439" s="112" t="s">
        <v>118</v>
      </c>
    </row>
    <row r="1440" spans="1:17" hidden="1">
      <c r="A1440" s="112" t="s">
        <v>4227</v>
      </c>
      <c r="B1440" s="112" t="s">
        <v>4228</v>
      </c>
      <c r="C1440" s="112" t="s">
        <v>3315</v>
      </c>
      <c r="D1440" s="112" t="s">
        <v>3315</v>
      </c>
      <c r="E1440" s="112" t="s">
        <v>4574</v>
      </c>
      <c r="F1440" s="112" t="s">
        <v>3317</v>
      </c>
      <c r="G1440" s="112" t="s">
        <v>4575</v>
      </c>
      <c r="H1440" s="112" t="s">
        <v>4576</v>
      </c>
      <c r="K1440" s="112" t="s">
        <v>102</v>
      </c>
      <c r="L1440" s="112" t="s">
        <v>102</v>
      </c>
      <c r="M1440" s="112" t="s">
        <v>4577</v>
      </c>
      <c r="O1440" s="112" t="s">
        <v>4272</v>
      </c>
      <c r="P1440" s="112">
        <v>22.3</v>
      </c>
      <c r="Q1440" s="112" t="s">
        <v>118</v>
      </c>
    </row>
    <row r="1441" spans="1:17" hidden="1">
      <c r="A1441" s="112" t="s">
        <v>4227</v>
      </c>
      <c r="B1441" s="112" t="s">
        <v>4228</v>
      </c>
      <c r="C1441" s="112" t="s">
        <v>3315</v>
      </c>
      <c r="D1441" s="112" t="s">
        <v>3315</v>
      </c>
      <c r="E1441" s="112">
        <v>1599</v>
      </c>
      <c r="F1441" s="112" t="s">
        <v>3317</v>
      </c>
      <c r="G1441" s="112" t="s">
        <v>4575</v>
      </c>
      <c r="H1441" s="112" t="s">
        <v>4576</v>
      </c>
      <c r="K1441" s="112" t="s">
        <v>102</v>
      </c>
      <c r="L1441" s="112" t="s">
        <v>102</v>
      </c>
      <c r="M1441" s="112" t="s">
        <v>4577</v>
      </c>
      <c r="O1441" s="112" t="s">
        <v>4272</v>
      </c>
      <c r="P1441" s="112">
        <v>60.02</v>
      </c>
      <c r="Q1441" s="112" t="s">
        <v>118</v>
      </c>
    </row>
    <row r="1442" spans="1:17" hidden="1">
      <c r="A1442" s="112" t="s">
        <v>4227</v>
      </c>
      <c r="B1442" s="112" t="s">
        <v>4228</v>
      </c>
      <c r="C1442" s="112" t="s">
        <v>3315</v>
      </c>
      <c r="D1442" s="112" t="s">
        <v>3315</v>
      </c>
      <c r="E1442" s="112">
        <v>1602</v>
      </c>
      <c r="F1442" s="112" t="s">
        <v>3317</v>
      </c>
      <c r="G1442" s="112" t="s">
        <v>4571</v>
      </c>
      <c r="H1442" s="112" t="s">
        <v>4578</v>
      </c>
      <c r="K1442" s="112" t="s">
        <v>102</v>
      </c>
      <c r="L1442" s="112" t="s">
        <v>102</v>
      </c>
      <c r="M1442" s="112" t="s">
        <v>4573</v>
      </c>
      <c r="O1442" s="112" t="s">
        <v>105</v>
      </c>
      <c r="P1442" s="112">
        <v>705.41</v>
      </c>
      <c r="Q1442" s="112" t="s">
        <v>118</v>
      </c>
    </row>
    <row r="1443" spans="1:17" hidden="1">
      <c r="A1443" s="112" t="s">
        <v>4227</v>
      </c>
      <c r="B1443" s="112" t="s">
        <v>4228</v>
      </c>
      <c r="C1443" s="112" t="s">
        <v>3315</v>
      </c>
      <c r="D1443" s="112" t="s">
        <v>3315</v>
      </c>
      <c r="E1443" s="112">
        <v>651</v>
      </c>
      <c r="F1443" s="112" t="s">
        <v>3317</v>
      </c>
      <c r="G1443" s="112" t="s">
        <v>4579</v>
      </c>
      <c r="H1443" s="112" t="s">
        <v>4580</v>
      </c>
      <c r="K1443" s="112" t="s">
        <v>102</v>
      </c>
      <c r="L1443" s="112" t="s">
        <v>102</v>
      </c>
      <c r="M1443" s="112" t="s">
        <v>3320</v>
      </c>
      <c r="N1443" s="112" t="s">
        <v>138</v>
      </c>
      <c r="O1443" s="112" t="s">
        <v>105</v>
      </c>
      <c r="P1443" s="112">
        <v>68.75</v>
      </c>
      <c r="Q1443" s="112" t="s">
        <v>118</v>
      </c>
    </row>
    <row r="1444" spans="1:17" hidden="1">
      <c r="A1444" s="112" t="s">
        <v>4227</v>
      </c>
      <c r="B1444" s="112" t="s">
        <v>4228</v>
      </c>
      <c r="C1444" s="112" t="s">
        <v>3315</v>
      </c>
      <c r="D1444" s="112" t="s">
        <v>3315</v>
      </c>
      <c r="E1444" s="112" t="s">
        <v>4581</v>
      </c>
      <c r="F1444" s="112" t="s">
        <v>3317</v>
      </c>
      <c r="G1444" s="112" t="s">
        <v>4582</v>
      </c>
      <c r="H1444" s="112" t="s">
        <v>4583</v>
      </c>
      <c r="K1444" s="112" t="s">
        <v>102</v>
      </c>
      <c r="L1444" s="112" t="s">
        <v>102</v>
      </c>
      <c r="M1444" s="112" t="s">
        <v>3320</v>
      </c>
      <c r="N1444" s="112" t="s">
        <v>138</v>
      </c>
      <c r="O1444" s="112" t="s">
        <v>105</v>
      </c>
      <c r="P1444" s="112">
        <v>425.2</v>
      </c>
      <c r="Q1444" s="112" t="s">
        <v>118</v>
      </c>
    </row>
    <row r="1445" spans="1:17" hidden="1">
      <c r="A1445" s="112" t="s">
        <v>4227</v>
      </c>
      <c r="B1445" s="112" t="s">
        <v>4228</v>
      </c>
      <c r="C1445" s="112" t="s">
        <v>3315</v>
      </c>
      <c r="D1445" s="112" t="s">
        <v>3315</v>
      </c>
      <c r="E1445" s="112">
        <v>657</v>
      </c>
      <c r="F1445" s="112" t="s">
        <v>3317</v>
      </c>
      <c r="G1445" s="112" t="s">
        <v>4584</v>
      </c>
      <c r="H1445" s="112" t="s">
        <v>4585</v>
      </c>
      <c r="K1445" s="112" t="s">
        <v>102</v>
      </c>
      <c r="L1445" s="112" t="s">
        <v>102</v>
      </c>
      <c r="M1445" s="112" t="s">
        <v>3320</v>
      </c>
      <c r="N1445" s="112" t="s">
        <v>138</v>
      </c>
      <c r="O1445" s="112" t="s">
        <v>105</v>
      </c>
      <c r="P1445" s="112">
        <v>94.88</v>
      </c>
      <c r="Q1445" s="112" t="s">
        <v>118</v>
      </c>
    </row>
    <row r="1446" spans="1:17" hidden="1">
      <c r="A1446" s="112" t="s">
        <v>4227</v>
      </c>
      <c r="B1446" s="112" t="s">
        <v>4228</v>
      </c>
      <c r="C1446" s="112" t="s">
        <v>3315</v>
      </c>
      <c r="D1446" s="112" t="s">
        <v>3315</v>
      </c>
      <c r="E1446" s="112" t="s">
        <v>4586</v>
      </c>
      <c r="F1446" s="112" t="s">
        <v>3317</v>
      </c>
      <c r="G1446" s="112" t="s">
        <v>4587</v>
      </c>
      <c r="H1446" s="112" t="s">
        <v>4588</v>
      </c>
      <c r="K1446" s="112" t="s">
        <v>102</v>
      </c>
      <c r="L1446" s="112" t="s">
        <v>102</v>
      </c>
      <c r="M1446" s="112" t="s">
        <v>4589</v>
      </c>
      <c r="O1446" s="112" t="s">
        <v>4233</v>
      </c>
      <c r="P1446" s="112">
        <v>80.099999999999994</v>
      </c>
      <c r="Q1446" s="112" t="s">
        <v>118</v>
      </c>
    </row>
    <row r="1447" spans="1:17" hidden="1">
      <c r="A1447" s="112" t="s">
        <v>4227</v>
      </c>
      <c r="B1447" s="112" t="s">
        <v>4228</v>
      </c>
      <c r="C1447" s="112" t="s">
        <v>3315</v>
      </c>
      <c r="D1447" s="112" t="s">
        <v>3315</v>
      </c>
      <c r="E1447" s="112">
        <v>1607</v>
      </c>
      <c r="F1447" s="112" t="s">
        <v>3317</v>
      </c>
      <c r="G1447" s="112" t="s">
        <v>4587</v>
      </c>
      <c r="H1447" s="112" t="s">
        <v>4590</v>
      </c>
      <c r="K1447" s="112" t="s">
        <v>102</v>
      </c>
      <c r="L1447" s="112" t="s">
        <v>102</v>
      </c>
      <c r="M1447" s="112" t="s">
        <v>4589</v>
      </c>
      <c r="O1447" s="112" t="s">
        <v>4233</v>
      </c>
      <c r="P1447" s="112">
        <v>111.51</v>
      </c>
      <c r="Q1447" s="112" t="s">
        <v>118</v>
      </c>
    </row>
    <row r="1448" spans="1:17" hidden="1">
      <c r="A1448" s="112" t="s">
        <v>4227</v>
      </c>
      <c r="B1448" s="112" t="s">
        <v>4228</v>
      </c>
      <c r="C1448" s="112" t="s">
        <v>3315</v>
      </c>
      <c r="D1448" s="112" t="s">
        <v>3315</v>
      </c>
      <c r="E1448" s="112">
        <v>1613</v>
      </c>
      <c r="F1448" s="112" t="s">
        <v>3317</v>
      </c>
      <c r="G1448" s="112" t="s">
        <v>4591</v>
      </c>
      <c r="H1448" s="112" t="s">
        <v>4592</v>
      </c>
      <c r="K1448" s="112" t="s">
        <v>102</v>
      </c>
      <c r="L1448" s="112" t="s">
        <v>102</v>
      </c>
      <c r="M1448" s="112" t="s">
        <v>4297</v>
      </c>
      <c r="O1448" s="112" t="s">
        <v>944</v>
      </c>
      <c r="P1448" s="111">
        <v>131.05000000000001</v>
      </c>
      <c r="Q1448" s="111">
        <f>P1448*0.1</f>
        <v>13.105000000000002</v>
      </c>
    </row>
    <row r="1449" spans="1:17" hidden="1">
      <c r="A1449" s="112" t="s">
        <v>4227</v>
      </c>
      <c r="B1449" s="112" t="s">
        <v>4228</v>
      </c>
      <c r="C1449" s="112" t="s">
        <v>3315</v>
      </c>
      <c r="D1449" s="112" t="s">
        <v>3315</v>
      </c>
      <c r="E1449" s="112" t="s">
        <v>4593</v>
      </c>
      <c r="F1449" s="112" t="s">
        <v>3317</v>
      </c>
      <c r="G1449" s="112" t="s">
        <v>4591</v>
      </c>
      <c r="H1449" s="112" t="s">
        <v>4594</v>
      </c>
      <c r="K1449" s="112" t="s">
        <v>102</v>
      </c>
      <c r="L1449" s="112" t="s">
        <v>102</v>
      </c>
      <c r="M1449" s="112" t="s">
        <v>4297</v>
      </c>
      <c r="O1449" s="112" t="s">
        <v>944</v>
      </c>
      <c r="P1449" s="111">
        <v>207.6</v>
      </c>
      <c r="Q1449" s="111">
        <f>P1449*0.1</f>
        <v>20.76</v>
      </c>
    </row>
    <row r="1450" spans="1:17" hidden="1">
      <c r="A1450" s="112" t="s">
        <v>4227</v>
      </c>
      <c r="B1450" s="112" t="s">
        <v>4228</v>
      </c>
      <c r="C1450" s="112" t="s">
        <v>3315</v>
      </c>
      <c r="D1450" s="112" t="s">
        <v>3315</v>
      </c>
      <c r="E1450" s="112">
        <v>1618</v>
      </c>
      <c r="F1450" s="112" t="s">
        <v>3317</v>
      </c>
      <c r="G1450" s="112" t="s">
        <v>4595</v>
      </c>
      <c r="H1450" s="112" t="s">
        <v>4596</v>
      </c>
      <c r="K1450" s="112" t="s">
        <v>102</v>
      </c>
      <c r="L1450" s="112" t="s">
        <v>102</v>
      </c>
      <c r="M1450" s="112" t="s">
        <v>4597</v>
      </c>
      <c r="O1450" s="112" t="s">
        <v>105</v>
      </c>
      <c r="P1450" s="112">
        <v>193.78</v>
      </c>
      <c r="Q1450" s="112" t="s">
        <v>118</v>
      </c>
    </row>
    <row r="1451" spans="1:17" hidden="1">
      <c r="A1451" s="112" t="s">
        <v>4227</v>
      </c>
      <c r="B1451" s="112" t="s">
        <v>4228</v>
      </c>
      <c r="C1451" s="112" t="s">
        <v>3315</v>
      </c>
      <c r="D1451" s="112" t="s">
        <v>3315</v>
      </c>
      <c r="E1451" s="112">
        <v>1617</v>
      </c>
      <c r="F1451" s="112" t="s">
        <v>3317</v>
      </c>
      <c r="G1451" s="112" t="s">
        <v>4598</v>
      </c>
      <c r="H1451" s="112" t="s">
        <v>4596</v>
      </c>
      <c r="K1451" s="112" t="s">
        <v>102</v>
      </c>
      <c r="L1451" s="112" t="s">
        <v>102</v>
      </c>
      <c r="M1451" s="112" t="s">
        <v>4597</v>
      </c>
      <c r="O1451" s="112" t="s">
        <v>4233</v>
      </c>
      <c r="P1451" s="112">
        <v>388.23</v>
      </c>
      <c r="Q1451" s="112" t="s">
        <v>118</v>
      </c>
    </row>
    <row r="1452" spans="1:17" hidden="1">
      <c r="A1452" s="112" t="s">
        <v>4227</v>
      </c>
      <c r="B1452" s="112" t="s">
        <v>4228</v>
      </c>
      <c r="C1452" s="112" t="s">
        <v>3315</v>
      </c>
      <c r="D1452" s="112" t="s">
        <v>3315</v>
      </c>
      <c r="E1452" s="112">
        <v>1620</v>
      </c>
      <c r="F1452" s="112" t="s">
        <v>3317</v>
      </c>
      <c r="G1452" s="112" t="s">
        <v>4599</v>
      </c>
      <c r="H1452" s="112" t="s">
        <v>4600</v>
      </c>
      <c r="K1452" s="112" t="s">
        <v>102</v>
      </c>
      <c r="L1452" s="112" t="s">
        <v>102</v>
      </c>
      <c r="M1452" s="112" t="s">
        <v>4297</v>
      </c>
      <c r="O1452" s="112" t="s">
        <v>944</v>
      </c>
      <c r="P1452" s="112">
        <v>18.16</v>
      </c>
      <c r="Q1452" s="112" t="s">
        <v>118</v>
      </c>
    </row>
    <row r="1453" spans="1:17" hidden="1">
      <c r="A1453" s="112" t="s">
        <v>4227</v>
      </c>
      <c r="B1453" s="112" t="s">
        <v>4228</v>
      </c>
      <c r="C1453" s="112" t="s">
        <v>3315</v>
      </c>
      <c r="D1453" s="112" t="s">
        <v>3315</v>
      </c>
      <c r="E1453" s="112" t="s">
        <v>4601</v>
      </c>
      <c r="F1453" s="112" t="s">
        <v>3317</v>
      </c>
      <c r="G1453" s="112" t="s">
        <v>4595</v>
      </c>
      <c r="H1453" s="112" t="s">
        <v>4602</v>
      </c>
      <c r="K1453" s="112" t="s">
        <v>102</v>
      </c>
      <c r="L1453" s="112" t="s">
        <v>102</v>
      </c>
      <c r="M1453" s="112" t="s">
        <v>4597</v>
      </c>
      <c r="O1453" s="112" t="s">
        <v>105</v>
      </c>
      <c r="P1453" s="112">
        <v>50.63</v>
      </c>
      <c r="Q1453" s="112" t="s">
        <v>118</v>
      </c>
    </row>
    <row r="1454" spans="1:17" hidden="1">
      <c r="A1454" s="112" t="s">
        <v>4227</v>
      </c>
      <c r="B1454" s="112" t="s">
        <v>4228</v>
      </c>
      <c r="C1454" s="112" t="s">
        <v>3315</v>
      </c>
      <c r="D1454" s="112" t="s">
        <v>3315</v>
      </c>
      <c r="E1454" s="112" t="s">
        <v>4603</v>
      </c>
      <c r="F1454" s="112" t="s">
        <v>3317</v>
      </c>
      <c r="G1454" s="112" t="s">
        <v>4604</v>
      </c>
      <c r="H1454" s="112" t="s">
        <v>4602</v>
      </c>
      <c r="K1454" s="112" t="s">
        <v>102</v>
      </c>
      <c r="L1454" s="112" t="s">
        <v>102</v>
      </c>
      <c r="M1454" s="112" t="s">
        <v>4602</v>
      </c>
      <c r="N1454" s="112" t="s">
        <v>138</v>
      </c>
      <c r="O1454" s="112" t="s">
        <v>4286</v>
      </c>
      <c r="P1454" s="112">
        <v>115.2</v>
      </c>
      <c r="Q1454" s="112" t="s">
        <v>118</v>
      </c>
    </row>
    <row r="1455" spans="1:17" hidden="1">
      <c r="A1455" s="112" t="s">
        <v>4227</v>
      </c>
      <c r="B1455" s="112" t="s">
        <v>4228</v>
      </c>
      <c r="C1455" s="112" t="s">
        <v>3315</v>
      </c>
      <c r="D1455" s="112" t="s">
        <v>3315</v>
      </c>
      <c r="E1455" s="112" t="s">
        <v>4601</v>
      </c>
      <c r="F1455" s="112" t="s">
        <v>3317</v>
      </c>
      <c r="G1455" s="112" t="s">
        <v>4598</v>
      </c>
      <c r="H1455" s="112" t="s">
        <v>4602</v>
      </c>
      <c r="K1455" s="112" t="s">
        <v>102</v>
      </c>
      <c r="L1455" s="112" t="s">
        <v>102</v>
      </c>
      <c r="M1455" s="112" t="s">
        <v>4597</v>
      </c>
      <c r="O1455" s="112" t="s">
        <v>4233</v>
      </c>
      <c r="P1455" s="112">
        <v>251.26</v>
      </c>
      <c r="Q1455" s="112" t="s">
        <v>118</v>
      </c>
    </row>
    <row r="1456" spans="1:17" hidden="1">
      <c r="A1456" s="112" t="s">
        <v>4227</v>
      </c>
      <c r="B1456" s="112" t="s">
        <v>4228</v>
      </c>
      <c r="C1456" s="112" t="s">
        <v>3315</v>
      </c>
      <c r="D1456" s="112" t="s">
        <v>3315</v>
      </c>
      <c r="E1456" s="112" t="s">
        <v>4605</v>
      </c>
      <c r="F1456" s="112" t="s">
        <v>3317</v>
      </c>
      <c r="G1456" s="112" t="s">
        <v>4606</v>
      </c>
      <c r="H1456" s="112" t="s">
        <v>4607</v>
      </c>
      <c r="K1456" s="112" t="s">
        <v>102</v>
      </c>
      <c r="L1456" s="112" t="s">
        <v>102</v>
      </c>
      <c r="M1456" s="112" t="s">
        <v>4475</v>
      </c>
      <c r="O1456" s="112" t="s">
        <v>105</v>
      </c>
      <c r="P1456" s="111">
        <v>194.75</v>
      </c>
      <c r="Q1456" s="111">
        <f>P1456*0.1</f>
        <v>19.475000000000001</v>
      </c>
    </row>
    <row r="1457" spans="1:17" hidden="1">
      <c r="A1457" s="112" t="s">
        <v>4227</v>
      </c>
      <c r="B1457" s="112" t="s">
        <v>4228</v>
      </c>
      <c r="C1457" s="112" t="s">
        <v>3315</v>
      </c>
      <c r="D1457" s="112" t="s">
        <v>3315</v>
      </c>
      <c r="E1457" s="112" t="s">
        <v>4605</v>
      </c>
      <c r="F1457" s="112" t="s">
        <v>3317</v>
      </c>
      <c r="G1457" s="112" t="s">
        <v>4608</v>
      </c>
      <c r="H1457" s="112" t="s">
        <v>4607</v>
      </c>
      <c r="K1457" s="112" t="s">
        <v>102</v>
      </c>
      <c r="L1457" s="112" t="s">
        <v>102</v>
      </c>
      <c r="M1457" s="112" t="s">
        <v>4475</v>
      </c>
      <c r="O1457" s="112" t="s">
        <v>4272</v>
      </c>
      <c r="P1457" s="111">
        <v>10.5</v>
      </c>
      <c r="Q1457" s="111">
        <f>P1457*0.1</f>
        <v>1.05</v>
      </c>
    </row>
    <row r="1458" spans="1:17" hidden="1">
      <c r="A1458" s="112" t="s">
        <v>4227</v>
      </c>
      <c r="B1458" s="112" t="s">
        <v>4228</v>
      </c>
      <c r="C1458" s="112" t="s">
        <v>3315</v>
      </c>
      <c r="D1458" s="112" t="s">
        <v>3315</v>
      </c>
      <c r="E1458" s="112" t="s">
        <v>4609</v>
      </c>
      <c r="F1458" s="112" t="s">
        <v>3317</v>
      </c>
      <c r="G1458" s="112" t="s">
        <v>4610</v>
      </c>
      <c r="H1458" s="112" t="s">
        <v>4611</v>
      </c>
      <c r="K1458" s="112" t="s">
        <v>102</v>
      </c>
      <c r="L1458" s="112" t="s">
        <v>102</v>
      </c>
      <c r="M1458" s="112" t="s">
        <v>4256</v>
      </c>
      <c r="O1458" s="112" t="s">
        <v>105</v>
      </c>
      <c r="P1458" s="112">
        <v>190.26</v>
      </c>
      <c r="Q1458" s="112" t="s">
        <v>118</v>
      </c>
    </row>
    <row r="1459" spans="1:17" hidden="1">
      <c r="A1459" s="112" t="s">
        <v>4227</v>
      </c>
      <c r="B1459" s="112" t="s">
        <v>4228</v>
      </c>
      <c r="C1459" s="112" t="s">
        <v>3315</v>
      </c>
      <c r="D1459" s="112" t="s">
        <v>3315</v>
      </c>
      <c r="E1459" s="112" t="s">
        <v>4612</v>
      </c>
      <c r="F1459" s="112" t="s">
        <v>3317</v>
      </c>
      <c r="G1459" s="112" t="s">
        <v>4613</v>
      </c>
      <c r="H1459" s="112" t="s">
        <v>4614</v>
      </c>
      <c r="K1459" s="112" t="s">
        <v>102</v>
      </c>
      <c r="L1459" s="112" t="s">
        <v>102</v>
      </c>
      <c r="M1459" s="112" t="s">
        <v>4615</v>
      </c>
      <c r="O1459" s="112" t="s">
        <v>105</v>
      </c>
      <c r="P1459" s="112">
        <v>19</v>
      </c>
      <c r="Q1459" s="112" t="s">
        <v>118</v>
      </c>
    </row>
    <row r="1460" spans="1:17" hidden="1">
      <c r="A1460" s="112" t="s">
        <v>4227</v>
      </c>
      <c r="B1460" s="112" t="s">
        <v>4228</v>
      </c>
      <c r="C1460" s="112" t="s">
        <v>3315</v>
      </c>
      <c r="D1460" s="112" t="s">
        <v>3315</v>
      </c>
      <c r="E1460" s="112">
        <v>1624</v>
      </c>
      <c r="F1460" s="112" t="s">
        <v>3317</v>
      </c>
      <c r="G1460" s="112" t="s">
        <v>4606</v>
      </c>
      <c r="H1460" s="112" t="s">
        <v>4616</v>
      </c>
      <c r="K1460" s="112" t="s">
        <v>102</v>
      </c>
      <c r="L1460" s="112" t="s">
        <v>102</v>
      </c>
      <c r="M1460" s="112" t="s">
        <v>4475</v>
      </c>
      <c r="O1460" s="112" t="s">
        <v>105</v>
      </c>
      <c r="P1460" s="112">
        <v>61.89</v>
      </c>
      <c r="Q1460" s="112" t="s">
        <v>118</v>
      </c>
    </row>
    <row r="1461" spans="1:17" hidden="1">
      <c r="A1461" s="112" t="s">
        <v>4227</v>
      </c>
      <c r="B1461" s="112" t="s">
        <v>4228</v>
      </c>
      <c r="C1461" s="112" t="s">
        <v>3315</v>
      </c>
      <c r="D1461" s="112" t="s">
        <v>3315</v>
      </c>
      <c r="E1461" s="112" t="s">
        <v>4617</v>
      </c>
      <c r="F1461" s="112" t="s">
        <v>3317</v>
      </c>
      <c r="G1461" s="112" t="s">
        <v>4618</v>
      </c>
      <c r="H1461" s="112" t="s">
        <v>4619</v>
      </c>
      <c r="K1461" s="112" t="s">
        <v>102</v>
      </c>
      <c r="L1461" s="112" t="s">
        <v>102</v>
      </c>
      <c r="M1461" s="112" t="s">
        <v>4620</v>
      </c>
      <c r="O1461" s="112" t="s">
        <v>105</v>
      </c>
      <c r="P1461" s="112">
        <v>2303.38</v>
      </c>
      <c r="Q1461" s="112" t="s">
        <v>118</v>
      </c>
    </row>
    <row r="1462" spans="1:17" hidden="1">
      <c r="A1462" s="112" t="s">
        <v>4227</v>
      </c>
      <c r="B1462" s="112" t="s">
        <v>4228</v>
      </c>
      <c r="C1462" s="112" t="s">
        <v>3315</v>
      </c>
      <c r="D1462" s="112" t="s">
        <v>3315</v>
      </c>
      <c r="E1462" s="112" t="s">
        <v>4617</v>
      </c>
      <c r="F1462" s="112" t="s">
        <v>3317</v>
      </c>
      <c r="G1462" s="112" t="s">
        <v>4621</v>
      </c>
      <c r="H1462" s="112" t="s">
        <v>4619</v>
      </c>
      <c r="K1462" s="112" t="s">
        <v>102</v>
      </c>
      <c r="L1462" s="112" t="s">
        <v>102</v>
      </c>
      <c r="M1462" s="112" t="s">
        <v>4620</v>
      </c>
      <c r="O1462" s="112" t="s">
        <v>4286</v>
      </c>
      <c r="P1462" s="112">
        <v>16.34</v>
      </c>
      <c r="Q1462" s="112" t="s">
        <v>118</v>
      </c>
    </row>
    <row r="1463" spans="1:17" hidden="1">
      <c r="A1463" s="112" t="s">
        <v>4227</v>
      </c>
      <c r="B1463" s="112" t="s">
        <v>4228</v>
      </c>
      <c r="C1463" s="112" t="s">
        <v>3315</v>
      </c>
      <c r="D1463" s="112" t="s">
        <v>3315</v>
      </c>
      <c r="E1463" s="112" t="s">
        <v>4622</v>
      </c>
      <c r="F1463" s="112" t="s">
        <v>3317</v>
      </c>
      <c r="G1463" s="112" t="s">
        <v>4623</v>
      </c>
      <c r="H1463" s="112" t="s">
        <v>4624</v>
      </c>
      <c r="K1463" s="112" t="s">
        <v>102</v>
      </c>
      <c r="L1463" s="112" t="s">
        <v>102</v>
      </c>
      <c r="M1463" s="112" t="s">
        <v>4297</v>
      </c>
      <c r="O1463" s="112" t="s">
        <v>4272</v>
      </c>
      <c r="P1463" s="112">
        <v>12.95</v>
      </c>
      <c r="Q1463" s="112" t="s">
        <v>118</v>
      </c>
    </row>
    <row r="1464" spans="1:17" hidden="1">
      <c r="A1464" s="112" t="s">
        <v>4227</v>
      </c>
      <c r="B1464" s="112" t="s">
        <v>4228</v>
      </c>
      <c r="C1464" s="112" t="s">
        <v>3315</v>
      </c>
      <c r="D1464" s="112" t="s">
        <v>3315</v>
      </c>
      <c r="E1464" s="112" t="s">
        <v>4625</v>
      </c>
      <c r="F1464" s="112" t="s">
        <v>3317</v>
      </c>
      <c r="G1464" s="112" t="s">
        <v>4626</v>
      </c>
      <c r="H1464" s="112" t="s">
        <v>4627</v>
      </c>
      <c r="K1464" s="112" t="s">
        <v>102</v>
      </c>
      <c r="L1464" s="112" t="s">
        <v>102</v>
      </c>
      <c r="M1464" s="112" t="s">
        <v>327</v>
      </c>
      <c r="O1464" s="112" t="s">
        <v>105</v>
      </c>
      <c r="P1464" s="112">
        <v>411.7</v>
      </c>
      <c r="Q1464" s="112" t="s">
        <v>118</v>
      </c>
    </row>
    <row r="1465" spans="1:17" hidden="1">
      <c r="A1465" s="112" t="s">
        <v>4227</v>
      </c>
      <c r="B1465" s="112" t="s">
        <v>4228</v>
      </c>
      <c r="C1465" s="112" t="s">
        <v>3315</v>
      </c>
      <c r="D1465" s="112" t="s">
        <v>3315</v>
      </c>
      <c r="E1465" s="112">
        <v>1630</v>
      </c>
      <c r="F1465" s="112" t="s">
        <v>3317</v>
      </c>
      <c r="G1465" s="112" t="s">
        <v>4610</v>
      </c>
      <c r="H1465" s="112" t="s">
        <v>4628</v>
      </c>
      <c r="K1465" s="112" t="s">
        <v>102</v>
      </c>
      <c r="L1465" s="112" t="s">
        <v>102</v>
      </c>
      <c r="M1465" s="112" t="s">
        <v>4256</v>
      </c>
      <c r="O1465" s="112" t="s">
        <v>105</v>
      </c>
      <c r="P1465" s="112">
        <v>0</v>
      </c>
      <c r="Q1465" s="112" t="s">
        <v>118</v>
      </c>
    </row>
    <row r="1466" spans="1:17" hidden="1">
      <c r="A1466" s="112" t="s">
        <v>4227</v>
      </c>
      <c r="B1466" s="112" t="s">
        <v>4228</v>
      </c>
      <c r="C1466" s="112" t="s">
        <v>3315</v>
      </c>
      <c r="D1466" s="112" t="s">
        <v>3315</v>
      </c>
      <c r="E1466" s="112">
        <v>1632</v>
      </c>
      <c r="F1466" s="112" t="s">
        <v>3317</v>
      </c>
      <c r="G1466" s="112" t="s">
        <v>4626</v>
      </c>
      <c r="H1466" s="112" t="s">
        <v>4629</v>
      </c>
      <c r="K1466" s="112" t="s">
        <v>102</v>
      </c>
      <c r="L1466" s="112" t="s">
        <v>102</v>
      </c>
      <c r="M1466" s="112" t="s">
        <v>327</v>
      </c>
      <c r="O1466" s="112" t="s">
        <v>105</v>
      </c>
      <c r="P1466" s="112">
        <v>816.75</v>
      </c>
      <c r="Q1466" s="112" t="s">
        <v>118</v>
      </c>
    </row>
    <row r="1467" spans="1:17" hidden="1">
      <c r="A1467" s="112" t="s">
        <v>4227</v>
      </c>
      <c r="B1467" s="112" t="s">
        <v>4228</v>
      </c>
      <c r="C1467" s="112" t="s">
        <v>3315</v>
      </c>
      <c r="D1467" s="112" t="s">
        <v>3315</v>
      </c>
      <c r="E1467" s="112">
        <v>1633</v>
      </c>
      <c r="F1467" s="112" t="s">
        <v>3317</v>
      </c>
      <c r="G1467" s="112" t="s">
        <v>4613</v>
      </c>
      <c r="H1467" s="112" t="s">
        <v>4630</v>
      </c>
      <c r="K1467" s="112" t="s">
        <v>102</v>
      </c>
      <c r="L1467" s="112" t="s">
        <v>102</v>
      </c>
      <c r="M1467" s="112" t="s">
        <v>4615</v>
      </c>
      <c r="O1467" s="112" t="s">
        <v>105</v>
      </c>
      <c r="P1467" s="112">
        <v>127.87</v>
      </c>
      <c r="Q1467" s="112" t="s">
        <v>118</v>
      </c>
    </row>
    <row r="1468" spans="1:17" hidden="1">
      <c r="A1468" s="112" t="s">
        <v>4227</v>
      </c>
      <c r="B1468" s="112" t="s">
        <v>4228</v>
      </c>
      <c r="C1468" s="112" t="s">
        <v>3315</v>
      </c>
      <c r="D1468" s="112" t="s">
        <v>3315</v>
      </c>
      <c r="E1468" s="112">
        <v>1635</v>
      </c>
      <c r="F1468" s="112" t="s">
        <v>3317</v>
      </c>
      <c r="G1468" s="112" t="s">
        <v>4631</v>
      </c>
      <c r="H1468" s="112" t="s">
        <v>4632</v>
      </c>
      <c r="K1468" s="112" t="s">
        <v>102</v>
      </c>
      <c r="L1468" s="112" t="s">
        <v>102</v>
      </c>
      <c r="M1468" s="112" t="s">
        <v>4256</v>
      </c>
      <c r="O1468" s="112" t="s">
        <v>105</v>
      </c>
      <c r="P1468" s="112">
        <v>42.7</v>
      </c>
      <c r="Q1468" s="112" t="s">
        <v>118</v>
      </c>
    </row>
    <row r="1469" spans="1:17" hidden="1">
      <c r="A1469" s="112" t="s">
        <v>4227</v>
      </c>
      <c r="B1469" s="112" t="s">
        <v>4228</v>
      </c>
      <c r="C1469" s="112" t="s">
        <v>3315</v>
      </c>
      <c r="D1469" s="112" t="s">
        <v>3315</v>
      </c>
      <c r="E1469" s="112">
        <v>1634</v>
      </c>
      <c r="F1469" s="112" t="s">
        <v>3317</v>
      </c>
      <c r="G1469" s="112" t="s">
        <v>4633</v>
      </c>
      <c r="H1469" s="112" t="s">
        <v>4632</v>
      </c>
      <c r="K1469" s="112" t="s">
        <v>102</v>
      </c>
      <c r="L1469" s="112" t="s">
        <v>102</v>
      </c>
      <c r="M1469" s="112" t="s">
        <v>4256</v>
      </c>
      <c r="O1469" s="112" t="s">
        <v>4272</v>
      </c>
      <c r="P1469" s="112">
        <v>43.35</v>
      </c>
      <c r="Q1469" s="112" t="s">
        <v>118</v>
      </c>
    </row>
    <row r="1470" spans="1:17" hidden="1">
      <c r="A1470" s="112" t="s">
        <v>4227</v>
      </c>
      <c r="B1470" s="112" t="s">
        <v>4228</v>
      </c>
      <c r="C1470" s="112" t="s">
        <v>3315</v>
      </c>
      <c r="D1470" s="112" t="s">
        <v>3315</v>
      </c>
      <c r="E1470" s="112">
        <v>1637</v>
      </c>
      <c r="F1470" s="112" t="s">
        <v>3317</v>
      </c>
      <c r="G1470" s="112" t="s">
        <v>4618</v>
      </c>
      <c r="H1470" s="112" t="s">
        <v>4634</v>
      </c>
      <c r="K1470" s="112" t="s">
        <v>102</v>
      </c>
      <c r="L1470" s="112" t="s">
        <v>102</v>
      </c>
      <c r="M1470" s="112" t="s">
        <v>4620</v>
      </c>
      <c r="O1470" s="112" t="s">
        <v>105</v>
      </c>
      <c r="P1470" s="112">
        <v>1528.42</v>
      </c>
      <c r="Q1470" s="112" t="s">
        <v>118</v>
      </c>
    </row>
    <row r="1471" spans="1:17" hidden="1">
      <c r="A1471" s="112" t="s">
        <v>4227</v>
      </c>
      <c r="B1471" s="112" t="s">
        <v>4228</v>
      </c>
      <c r="C1471" s="112" t="s">
        <v>3315</v>
      </c>
      <c r="D1471" s="112" t="s">
        <v>3315</v>
      </c>
      <c r="E1471" s="112">
        <v>1636</v>
      </c>
      <c r="F1471" s="112" t="s">
        <v>3317</v>
      </c>
      <c r="G1471" s="112" t="s">
        <v>4621</v>
      </c>
      <c r="H1471" s="112" t="s">
        <v>4634</v>
      </c>
      <c r="K1471" s="112" t="s">
        <v>102</v>
      </c>
      <c r="L1471" s="112" t="s">
        <v>102</v>
      </c>
      <c r="M1471" s="112" t="s">
        <v>4620</v>
      </c>
      <c r="O1471" s="112" t="s">
        <v>4286</v>
      </c>
      <c r="P1471" s="112">
        <v>1540.41</v>
      </c>
      <c r="Q1471" s="112" t="s">
        <v>118</v>
      </c>
    </row>
    <row r="1472" spans="1:17" hidden="1">
      <c r="A1472" s="112" t="s">
        <v>4227</v>
      </c>
      <c r="B1472" s="112" t="s">
        <v>4228</v>
      </c>
      <c r="C1472" s="112" t="s">
        <v>3315</v>
      </c>
      <c r="D1472" s="112" t="s">
        <v>3315</v>
      </c>
      <c r="E1472" s="112">
        <v>1639</v>
      </c>
      <c r="F1472" s="112" t="s">
        <v>3317</v>
      </c>
      <c r="G1472" s="112" t="s">
        <v>4635</v>
      </c>
      <c r="H1472" s="112" t="s">
        <v>4636</v>
      </c>
      <c r="K1472" s="112" t="s">
        <v>102</v>
      </c>
      <c r="L1472" s="112" t="s">
        <v>102</v>
      </c>
      <c r="M1472" s="112" t="s">
        <v>4620</v>
      </c>
      <c r="O1472" s="112" t="s">
        <v>105</v>
      </c>
      <c r="P1472" s="112">
        <v>3256.99</v>
      </c>
      <c r="Q1472" s="112" t="s">
        <v>118</v>
      </c>
    </row>
    <row r="1473" spans="1:17" hidden="1">
      <c r="A1473" s="112" t="s">
        <v>4227</v>
      </c>
      <c r="B1473" s="112" t="s">
        <v>4228</v>
      </c>
      <c r="C1473" s="112" t="s">
        <v>3315</v>
      </c>
      <c r="D1473" s="112" t="s">
        <v>3315</v>
      </c>
      <c r="E1473" s="112">
        <v>1638</v>
      </c>
      <c r="F1473" s="112" t="s">
        <v>3317</v>
      </c>
      <c r="G1473" s="112" t="s">
        <v>4637</v>
      </c>
      <c r="H1473" s="112" t="s">
        <v>4636</v>
      </c>
      <c r="K1473" s="112" t="s">
        <v>102</v>
      </c>
      <c r="L1473" s="112" t="s">
        <v>102</v>
      </c>
      <c r="M1473" s="112" t="s">
        <v>4620</v>
      </c>
      <c r="O1473" s="112" t="s">
        <v>4286</v>
      </c>
      <c r="P1473" s="112">
        <v>209.74</v>
      </c>
      <c r="Q1473" s="112" t="s">
        <v>118</v>
      </c>
    </row>
    <row r="1474" spans="1:17" hidden="1">
      <c r="A1474" s="112" t="s">
        <v>4227</v>
      </c>
      <c r="B1474" s="112" t="s">
        <v>4228</v>
      </c>
      <c r="C1474" s="112" t="s">
        <v>3315</v>
      </c>
      <c r="D1474" s="112" t="s">
        <v>3315</v>
      </c>
      <c r="E1474" s="112">
        <v>1640</v>
      </c>
      <c r="F1474" s="112" t="s">
        <v>3317</v>
      </c>
      <c r="G1474" s="112" t="s">
        <v>4638</v>
      </c>
      <c r="H1474" s="112" t="s">
        <v>4639</v>
      </c>
      <c r="K1474" s="112" t="s">
        <v>102</v>
      </c>
      <c r="L1474" s="112" t="s">
        <v>102</v>
      </c>
      <c r="M1474" s="112" t="s">
        <v>4640</v>
      </c>
      <c r="O1474" s="112" t="s">
        <v>105</v>
      </c>
      <c r="P1474" s="112">
        <v>30.25</v>
      </c>
      <c r="Q1474" s="112" t="s">
        <v>118</v>
      </c>
    </row>
    <row r="1475" spans="1:17" hidden="1">
      <c r="A1475" s="112" t="s">
        <v>4227</v>
      </c>
      <c r="B1475" s="112" t="s">
        <v>4228</v>
      </c>
      <c r="C1475" s="112" t="s">
        <v>3315</v>
      </c>
      <c r="D1475" s="112" t="s">
        <v>3315</v>
      </c>
      <c r="E1475" s="112">
        <v>1642</v>
      </c>
      <c r="F1475" s="112" t="s">
        <v>3317</v>
      </c>
      <c r="G1475" s="112" t="s">
        <v>4641</v>
      </c>
      <c r="H1475" s="112" t="s">
        <v>4642</v>
      </c>
      <c r="K1475" s="112" t="s">
        <v>102</v>
      </c>
      <c r="L1475" s="112" t="s">
        <v>102</v>
      </c>
      <c r="M1475" s="112" t="s">
        <v>4261</v>
      </c>
      <c r="O1475" s="112" t="s">
        <v>105</v>
      </c>
      <c r="P1475" s="112">
        <v>1214.03</v>
      </c>
      <c r="Q1475" s="112" t="s">
        <v>118</v>
      </c>
    </row>
    <row r="1476" spans="1:17" hidden="1">
      <c r="A1476" s="112" t="s">
        <v>4227</v>
      </c>
      <c r="B1476" s="112" t="s">
        <v>4228</v>
      </c>
      <c r="C1476" s="112" t="s">
        <v>3315</v>
      </c>
      <c r="D1476" s="112" t="s">
        <v>3315</v>
      </c>
      <c r="E1476" s="112" t="s">
        <v>4643</v>
      </c>
      <c r="F1476" s="112" t="s">
        <v>3317</v>
      </c>
      <c r="G1476" s="112" t="s">
        <v>4644</v>
      </c>
      <c r="H1476" s="112" t="s">
        <v>4645</v>
      </c>
      <c r="K1476" s="112" t="s">
        <v>102</v>
      </c>
      <c r="L1476" s="112" t="s">
        <v>102</v>
      </c>
      <c r="M1476" s="112" t="s">
        <v>4640</v>
      </c>
      <c r="O1476" s="112" t="s">
        <v>105</v>
      </c>
      <c r="P1476" s="112">
        <v>28.9</v>
      </c>
      <c r="Q1476" s="112" t="s">
        <v>118</v>
      </c>
    </row>
    <row r="1477" spans="1:17" hidden="1">
      <c r="A1477" s="112" t="s">
        <v>4227</v>
      </c>
      <c r="B1477" s="112" t="s">
        <v>4228</v>
      </c>
      <c r="C1477" s="112" t="s">
        <v>3315</v>
      </c>
      <c r="D1477" s="112" t="s">
        <v>3315</v>
      </c>
      <c r="E1477" s="112" t="s">
        <v>4646</v>
      </c>
      <c r="F1477" s="112" t="s">
        <v>3317</v>
      </c>
      <c r="G1477" s="112" t="s">
        <v>4647</v>
      </c>
      <c r="H1477" s="112" t="s">
        <v>4648</v>
      </c>
      <c r="K1477" s="112" t="s">
        <v>102</v>
      </c>
      <c r="L1477" s="112" t="s">
        <v>102</v>
      </c>
      <c r="M1477" s="112" t="s">
        <v>4649</v>
      </c>
      <c r="O1477" s="112" t="s">
        <v>105</v>
      </c>
      <c r="P1477" s="112">
        <v>3844.03</v>
      </c>
      <c r="Q1477" s="112" t="s">
        <v>118</v>
      </c>
    </row>
    <row r="1478" spans="1:17" hidden="1">
      <c r="A1478" s="112" t="s">
        <v>4227</v>
      </c>
      <c r="B1478" s="112" t="s">
        <v>4228</v>
      </c>
      <c r="C1478" s="112" t="s">
        <v>3315</v>
      </c>
      <c r="D1478" s="112" t="s">
        <v>3315</v>
      </c>
      <c r="E1478" s="112" t="s">
        <v>4646</v>
      </c>
      <c r="F1478" s="112" t="s">
        <v>3317</v>
      </c>
      <c r="G1478" s="112" t="s">
        <v>4650</v>
      </c>
      <c r="H1478" s="112" t="s">
        <v>4648</v>
      </c>
      <c r="K1478" s="112" t="s">
        <v>102</v>
      </c>
      <c r="L1478" s="112" t="s">
        <v>102</v>
      </c>
      <c r="M1478" s="112" t="s">
        <v>4649</v>
      </c>
      <c r="O1478" s="112" t="s">
        <v>4286</v>
      </c>
      <c r="P1478" s="112">
        <v>7.08</v>
      </c>
      <c r="Q1478" s="112" t="s">
        <v>118</v>
      </c>
    </row>
    <row r="1479" spans="1:17" hidden="1">
      <c r="A1479" s="112" t="s">
        <v>4227</v>
      </c>
      <c r="B1479" s="112" t="s">
        <v>4228</v>
      </c>
      <c r="C1479" s="112" t="s">
        <v>3315</v>
      </c>
      <c r="D1479" s="112" t="s">
        <v>3315</v>
      </c>
      <c r="E1479" s="112">
        <v>1649</v>
      </c>
      <c r="F1479" s="112" t="s">
        <v>3317</v>
      </c>
      <c r="G1479" s="112" t="s">
        <v>4651</v>
      </c>
      <c r="H1479" s="112" t="s">
        <v>4652</v>
      </c>
      <c r="K1479" s="112" t="s">
        <v>102</v>
      </c>
      <c r="L1479" s="112" t="s">
        <v>102</v>
      </c>
      <c r="M1479" s="112" t="s">
        <v>4256</v>
      </c>
      <c r="O1479" s="112" t="s">
        <v>105</v>
      </c>
      <c r="P1479" s="112">
        <v>43.22</v>
      </c>
      <c r="Q1479" s="112" t="s">
        <v>118</v>
      </c>
    </row>
    <row r="1480" spans="1:17" hidden="1">
      <c r="A1480" s="112" t="s">
        <v>4227</v>
      </c>
      <c r="B1480" s="112" t="s">
        <v>4228</v>
      </c>
      <c r="C1480" s="112" t="s">
        <v>3315</v>
      </c>
      <c r="D1480" s="112" t="s">
        <v>3315</v>
      </c>
      <c r="E1480" s="112">
        <v>1648</v>
      </c>
      <c r="F1480" s="112" t="s">
        <v>3317</v>
      </c>
      <c r="G1480" s="112" t="s">
        <v>4653</v>
      </c>
      <c r="H1480" s="112" t="s">
        <v>4652</v>
      </c>
      <c r="K1480" s="112" t="s">
        <v>102</v>
      </c>
      <c r="L1480" s="112" t="s">
        <v>102</v>
      </c>
      <c r="M1480" s="112" t="s">
        <v>4256</v>
      </c>
      <c r="O1480" s="112" t="s">
        <v>944</v>
      </c>
      <c r="P1480" s="112">
        <v>6.64</v>
      </c>
      <c r="Q1480" s="112" t="s">
        <v>118</v>
      </c>
    </row>
    <row r="1481" spans="1:17" hidden="1">
      <c r="A1481" s="112" t="s">
        <v>4227</v>
      </c>
      <c r="B1481" s="112" t="s">
        <v>4228</v>
      </c>
      <c r="C1481" s="112" t="s">
        <v>3315</v>
      </c>
      <c r="D1481" s="112" t="s">
        <v>3315</v>
      </c>
      <c r="E1481" s="112">
        <v>1652</v>
      </c>
      <c r="F1481" s="112" t="s">
        <v>3317</v>
      </c>
      <c r="G1481" s="112" t="s">
        <v>4647</v>
      </c>
      <c r="H1481" s="112" t="s">
        <v>4654</v>
      </c>
      <c r="K1481" s="112" t="s">
        <v>102</v>
      </c>
      <c r="L1481" s="112" t="s">
        <v>102</v>
      </c>
      <c r="M1481" s="112" t="s">
        <v>4649</v>
      </c>
      <c r="O1481" s="112" t="s">
        <v>105</v>
      </c>
      <c r="P1481" s="112">
        <v>3422.02</v>
      </c>
      <c r="Q1481" s="112" t="s">
        <v>118</v>
      </c>
    </row>
    <row r="1482" spans="1:17" hidden="1">
      <c r="A1482" s="112" t="s">
        <v>4227</v>
      </c>
      <c r="B1482" s="112" t="s">
        <v>4228</v>
      </c>
      <c r="C1482" s="112" t="s">
        <v>3315</v>
      </c>
      <c r="D1482" s="112" t="s">
        <v>3315</v>
      </c>
      <c r="E1482" s="112">
        <v>1651</v>
      </c>
      <c r="F1482" s="112" t="s">
        <v>3317</v>
      </c>
      <c r="G1482" s="112" t="s">
        <v>4650</v>
      </c>
      <c r="H1482" s="112" t="s">
        <v>4654</v>
      </c>
      <c r="K1482" s="112" t="s">
        <v>102</v>
      </c>
      <c r="L1482" s="112" t="s">
        <v>102</v>
      </c>
      <c r="M1482" s="112" t="s">
        <v>4649</v>
      </c>
      <c r="O1482" s="112" t="s">
        <v>4286</v>
      </c>
      <c r="P1482" s="112">
        <v>498.97</v>
      </c>
      <c r="Q1482" s="112" t="s">
        <v>118</v>
      </c>
    </row>
    <row r="1483" spans="1:17" hidden="1">
      <c r="A1483" s="112" t="s">
        <v>4227</v>
      </c>
      <c r="B1483" s="112" t="s">
        <v>4228</v>
      </c>
      <c r="C1483" s="112" t="s">
        <v>3315</v>
      </c>
      <c r="D1483" s="112" t="s">
        <v>3315</v>
      </c>
      <c r="E1483" s="112" t="s">
        <v>4655</v>
      </c>
      <c r="F1483" s="112" t="s">
        <v>3317</v>
      </c>
      <c r="G1483" s="112" t="s">
        <v>4656</v>
      </c>
      <c r="H1483" s="112" t="s">
        <v>4657</v>
      </c>
      <c r="K1483" s="112" t="s">
        <v>102</v>
      </c>
      <c r="L1483" s="112" t="s">
        <v>102</v>
      </c>
      <c r="M1483" s="112" t="s">
        <v>4658</v>
      </c>
      <c r="O1483" s="112" t="s">
        <v>105</v>
      </c>
      <c r="P1483" s="112">
        <v>197.15</v>
      </c>
      <c r="Q1483" s="112" t="s">
        <v>118</v>
      </c>
    </row>
    <row r="1484" spans="1:17" hidden="1">
      <c r="A1484" s="112" t="s">
        <v>4227</v>
      </c>
      <c r="B1484" s="112" t="s">
        <v>4228</v>
      </c>
      <c r="C1484" s="112" t="s">
        <v>3315</v>
      </c>
      <c r="D1484" s="112" t="s">
        <v>3315</v>
      </c>
      <c r="E1484" s="112" t="s">
        <v>4659</v>
      </c>
      <c r="F1484" s="112" t="s">
        <v>3317</v>
      </c>
      <c r="G1484" s="112" t="s">
        <v>4635</v>
      </c>
      <c r="H1484" s="112" t="s">
        <v>4660</v>
      </c>
      <c r="K1484" s="112" t="s">
        <v>102</v>
      </c>
      <c r="L1484" s="112" t="s">
        <v>102</v>
      </c>
      <c r="M1484" s="112" t="s">
        <v>4620</v>
      </c>
      <c r="O1484" s="112" t="s">
        <v>105</v>
      </c>
      <c r="P1484" s="112">
        <v>4001.05</v>
      </c>
      <c r="Q1484" s="112" t="s">
        <v>118</v>
      </c>
    </row>
    <row r="1485" spans="1:17" hidden="1">
      <c r="A1485" s="112" t="s">
        <v>4227</v>
      </c>
      <c r="B1485" s="112" t="s">
        <v>4228</v>
      </c>
      <c r="C1485" s="112" t="s">
        <v>3315</v>
      </c>
      <c r="D1485" s="112" t="s">
        <v>3315</v>
      </c>
      <c r="E1485" s="112">
        <v>1661</v>
      </c>
      <c r="F1485" s="112" t="s">
        <v>3317</v>
      </c>
      <c r="G1485" s="112" t="s">
        <v>4661</v>
      </c>
      <c r="H1485" s="112" t="s">
        <v>4662</v>
      </c>
      <c r="K1485" s="112" t="s">
        <v>102</v>
      </c>
      <c r="L1485" s="112" t="s">
        <v>102</v>
      </c>
      <c r="M1485" s="112" t="s">
        <v>4620</v>
      </c>
      <c r="O1485" s="112" t="s">
        <v>105</v>
      </c>
      <c r="P1485" s="112">
        <v>194.49</v>
      </c>
      <c r="Q1485" s="112" t="s">
        <v>118</v>
      </c>
    </row>
    <row r="1486" spans="1:17" hidden="1">
      <c r="A1486" s="112" t="s">
        <v>4227</v>
      </c>
      <c r="B1486" s="112" t="s">
        <v>4228</v>
      </c>
      <c r="C1486" s="112" t="s">
        <v>3315</v>
      </c>
      <c r="D1486" s="112" t="s">
        <v>3315</v>
      </c>
      <c r="E1486" s="112">
        <v>1660</v>
      </c>
      <c r="F1486" s="112" t="s">
        <v>3317</v>
      </c>
      <c r="G1486" s="112" t="s">
        <v>4663</v>
      </c>
      <c r="H1486" s="112" t="s">
        <v>4662</v>
      </c>
      <c r="K1486" s="112" t="s">
        <v>102</v>
      </c>
      <c r="L1486" s="112" t="s">
        <v>102</v>
      </c>
      <c r="M1486" s="112" t="s">
        <v>4620</v>
      </c>
      <c r="O1486" s="112" t="s">
        <v>4286</v>
      </c>
      <c r="P1486" s="112">
        <v>17.079999999999998</v>
      </c>
      <c r="Q1486" s="112" t="s">
        <v>118</v>
      </c>
    </row>
    <row r="1487" spans="1:17" hidden="1">
      <c r="A1487" s="112" t="s">
        <v>4227</v>
      </c>
      <c r="B1487" s="112" t="s">
        <v>4228</v>
      </c>
      <c r="C1487" s="112" t="s">
        <v>3315</v>
      </c>
      <c r="D1487" s="112" t="s">
        <v>3315</v>
      </c>
      <c r="E1487" s="112">
        <v>1662</v>
      </c>
      <c r="F1487" s="112" t="s">
        <v>3317</v>
      </c>
      <c r="G1487" s="112" t="s">
        <v>4664</v>
      </c>
      <c r="H1487" s="112" t="s">
        <v>4665</v>
      </c>
      <c r="K1487" s="112" t="s">
        <v>102</v>
      </c>
      <c r="L1487" s="112" t="s">
        <v>102</v>
      </c>
      <c r="M1487" s="112" t="s">
        <v>4666</v>
      </c>
      <c r="N1487" s="112" t="s">
        <v>138</v>
      </c>
      <c r="O1487" s="112" t="s">
        <v>105</v>
      </c>
      <c r="P1487" s="112">
        <v>16.5</v>
      </c>
      <c r="Q1487" s="112" t="s">
        <v>118</v>
      </c>
    </row>
    <row r="1488" spans="1:17" hidden="1">
      <c r="A1488" s="112" t="s">
        <v>4227</v>
      </c>
      <c r="B1488" s="112" t="s">
        <v>4228</v>
      </c>
      <c r="C1488" s="112" t="s">
        <v>3315</v>
      </c>
      <c r="D1488" s="112" t="s">
        <v>3315</v>
      </c>
      <c r="E1488" s="112">
        <v>1664</v>
      </c>
      <c r="F1488" s="112" t="s">
        <v>3317</v>
      </c>
      <c r="G1488" s="112" t="s">
        <v>4667</v>
      </c>
      <c r="H1488" s="112" t="s">
        <v>4665</v>
      </c>
      <c r="K1488" s="112" t="s">
        <v>102</v>
      </c>
      <c r="L1488" s="112" t="s">
        <v>102</v>
      </c>
      <c r="M1488" s="112" t="s">
        <v>4668</v>
      </c>
      <c r="O1488" s="112" t="s">
        <v>4233</v>
      </c>
      <c r="P1488" s="112">
        <v>214.31</v>
      </c>
      <c r="Q1488" s="112" t="s">
        <v>118</v>
      </c>
    </row>
    <row r="1489" spans="1:17" hidden="1">
      <c r="A1489" s="112" t="s">
        <v>4227</v>
      </c>
      <c r="B1489" s="112" t="s">
        <v>4228</v>
      </c>
      <c r="C1489" s="112" t="s">
        <v>3315</v>
      </c>
      <c r="D1489" s="112" t="s">
        <v>3315</v>
      </c>
      <c r="E1489" s="112" t="s">
        <v>4669</v>
      </c>
      <c r="F1489" s="112" t="s">
        <v>3317</v>
      </c>
      <c r="G1489" s="112" t="s">
        <v>4670</v>
      </c>
      <c r="H1489" s="112" t="s">
        <v>4671</v>
      </c>
      <c r="K1489" s="112" t="s">
        <v>102</v>
      </c>
      <c r="L1489" s="112" t="s">
        <v>102</v>
      </c>
      <c r="M1489" s="112" t="s">
        <v>4671</v>
      </c>
      <c r="N1489" s="112" t="s">
        <v>138</v>
      </c>
      <c r="O1489" s="112" t="s">
        <v>4286</v>
      </c>
      <c r="P1489" s="112">
        <v>27.6</v>
      </c>
      <c r="Q1489" s="112" t="s">
        <v>118</v>
      </c>
    </row>
    <row r="1490" spans="1:17" hidden="1">
      <c r="A1490" s="112" t="s">
        <v>4227</v>
      </c>
      <c r="B1490" s="112" t="s">
        <v>4228</v>
      </c>
      <c r="C1490" s="112" t="s">
        <v>3315</v>
      </c>
      <c r="D1490" s="112" t="s">
        <v>3315</v>
      </c>
      <c r="E1490" s="112" t="s">
        <v>4672</v>
      </c>
      <c r="F1490" s="112" t="s">
        <v>3317</v>
      </c>
      <c r="G1490" s="112" t="s">
        <v>4667</v>
      </c>
      <c r="H1490" s="112" t="s">
        <v>4673</v>
      </c>
      <c r="K1490" s="112" t="s">
        <v>102</v>
      </c>
      <c r="L1490" s="112" t="s">
        <v>102</v>
      </c>
      <c r="M1490" s="112" t="s">
        <v>4668</v>
      </c>
      <c r="O1490" s="112" t="s">
        <v>4233</v>
      </c>
      <c r="P1490" s="112">
        <v>148.1</v>
      </c>
      <c r="Q1490" s="112" t="s">
        <v>118</v>
      </c>
    </row>
    <row r="1491" spans="1:17" hidden="1">
      <c r="A1491" s="112" t="s">
        <v>4227</v>
      </c>
      <c r="B1491" s="112" t="s">
        <v>4228</v>
      </c>
      <c r="C1491" s="112" t="s">
        <v>3315</v>
      </c>
      <c r="D1491" s="112" t="s">
        <v>3315</v>
      </c>
      <c r="E1491" s="112" t="s">
        <v>4674</v>
      </c>
      <c r="F1491" s="112" t="s">
        <v>3317</v>
      </c>
      <c r="G1491" s="112" t="s">
        <v>4675</v>
      </c>
      <c r="H1491" s="112" t="s">
        <v>4676</v>
      </c>
      <c r="K1491" s="112" t="s">
        <v>102</v>
      </c>
      <c r="L1491" s="112" t="s">
        <v>102</v>
      </c>
      <c r="M1491" s="112" t="s">
        <v>4677</v>
      </c>
      <c r="O1491" s="112" t="s">
        <v>105</v>
      </c>
      <c r="P1491" s="112">
        <v>17.25</v>
      </c>
      <c r="Q1491" s="112" t="s">
        <v>118</v>
      </c>
    </row>
    <row r="1492" spans="1:17" hidden="1">
      <c r="A1492" s="112" t="s">
        <v>4227</v>
      </c>
      <c r="B1492" s="112" t="s">
        <v>4228</v>
      </c>
      <c r="C1492" s="112" t="s">
        <v>3315</v>
      </c>
      <c r="D1492" s="112" t="s">
        <v>3315</v>
      </c>
      <c r="E1492" s="112" t="s">
        <v>4674</v>
      </c>
      <c r="F1492" s="112" t="s">
        <v>3317</v>
      </c>
      <c r="G1492" s="112" t="s">
        <v>4678</v>
      </c>
      <c r="H1492" s="112" t="s">
        <v>4676</v>
      </c>
      <c r="K1492" s="112" t="s">
        <v>102</v>
      </c>
      <c r="L1492" s="112" t="s">
        <v>102</v>
      </c>
      <c r="M1492" s="112" t="s">
        <v>4677</v>
      </c>
      <c r="O1492" s="112" t="s">
        <v>4272</v>
      </c>
      <c r="P1492" s="112">
        <v>23.3</v>
      </c>
      <c r="Q1492" s="112" t="s">
        <v>118</v>
      </c>
    </row>
    <row r="1493" spans="1:17" hidden="1">
      <c r="A1493" s="112" t="s">
        <v>4227</v>
      </c>
      <c r="B1493" s="112" t="s">
        <v>4228</v>
      </c>
      <c r="C1493" s="112" t="s">
        <v>3315</v>
      </c>
      <c r="D1493" s="112" t="s">
        <v>3315</v>
      </c>
      <c r="E1493" s="112" t="s">
        <v>4679</v>
      </c>
      <c r="F1493" s="112" t="s">
        <v>3317</v>
      </c>
      <c r="G1493" s="112" t="s">
        <v>4641</v>
      </c>
      <c r="H1493" s="112" t="s">
        <v>4680</v>
      </c>
      <c r="K1493" s="112" t="s">
        <v>102</v>
      </c>
      <c r="L1493" s="112" t="s">
        <v>102</v>
      </c>
      <c r="M1493" s="112" t="s">
        <v>4261</v>
      </c>
      <c r="O1493" s="112" t="s">
        <v>105</v>
      </c>
      <c r="P1493" s="112">
        <v>1096.17</v>
      </c>
      <c r="Q1493" s="112" t="s">
        <v>118</v>
      </c>
    </row>
    <row r="1494" spans="1:17" hidden="1">
      <c r="A1494" s="112" t="s">
        <v>4227</v>
      </c>
      <c r="B1494" s="112" t="s">
        <v>4228</v>
      </c>
      <c r="C1494" s="112" t="s">
        <v>3315</v>
      </c>
      <c r="D1494" s="112" t="s">
        <v>3315</v>
      </c>
      <c r="E1494" s="112" t="s">
        <v>4681</v>
      </c>
      <c r="F1494" s="112" t="s">
        <v>3317</v>
      </c>
      <c r="G1494" s="112" t="s">
        <v>4682</v>
      </c>
      <c r="H1494" s="112" t="s">
        <v>4683</v>
      </c>
      <c r="K1494" s="112" t="s">
        <v>102</v>
      </c>
      <c r="L1494" s="112" t="s">
        <v>102</v>
      </c>
      <c r="M1494" s="112" t="s">
        <v>4297</v>
      </c>
      <c r="O1494" s="112" t="s">
        <v>105</v>
      </c>
      <c r="P1494" s="112">
        <v>198.8</v>
      </c>
      <c r="Q1494" s="112" t="s">
        <v>118</v>
      </c>
    </row>
    <row r="1495" spans="1:17" hidden="1">
      <c r="A1495" s="112" t="s">
        <v>4227</v>
      </c>
      <c r="B1495" s="112" t="s">
        <v>4228</v>
      </c>
      <c r="C1495" s="112" t="s">
        <v>3315</v>
      </c>
      <c r="D1495" s="112" t="s">
        <v>3315</v>
      </c>
      <c r="E1495" s="112">
        <v>1672</v>
      </c>
      <c r="F1495" s="112" t="s">
        <v>3317</v>
      </c>
      <c r="G1495" s="112" t="s">
        <v>4684</v>
      </c>
      <c r="H1495" s="112" t="s">
        <v>4683</v>
      </c>
      <c r="K1495" s="112" t="s">
        <v>102</v>
      </c>
      <c r="L1495" s="112" t="s">
        <v>102</v>
      </c>
      <c r="M1495" s="112" t="s">
        <v>4297</v>
      </c>
      <c r="N1495" s="112" t="s">
        <v>138</v>
      </c>
      <c r="O1495" s="112" t="s">
        <v>4685</v>
      </c>
      <c r="P1495" s="112">
        <v>278.55</v>
      </c>
      <c r="Q1495" s="112" t="s">
        <v>118</v>
      </c>
    </row>
    <row r="1496" spans="1:17" hidden="1">
      <c r="A1496" s="112" t="s">
        <v>4227</v>
      </c>
      <c r="B1496" s="112" t="s">
        <v>4228</v>
      </c>
      <c r="C1496" s="112" t="s">
        <v>3315</v>
      </c>
      <c r="D1496" s="112" t="s">
        <v>3315</v>
      </c>
      <c r="E1496" s="112" t="s">
        <v>4681</v>
      </c>
      <c r="F1496" s="112" t="s">
        <v>3317</v>
      </c>
      <c r="G1496" s="112" t="s">
        <v>4684</v>
      </c>
      <c r="H1496" s="112" t="s">
        <v>4683</v>
      </c>
      <c r="K1496" s="112" t="s">
        <v>102</v>
      </c>
      <c r="L1496" s="112" t="s">
        <v>102</v>
      </c>
      <c r="M1496" s="112" t="s">
        <v>4297</v>
      </c>
      <c r="N1496" s="112" t="s">
        <v>138</v>
      </c>
      <c r="O1496" s="112" t="s">
        <v>4685</v>
      </c>
      <c r="P1496" s="112">
        <v>126.65</v>
      </c>
      <c r="Q1496" s="112" t="s">
        <v>118</v>
      </c>
    </row>
    <row r="1497" spans="1:17" hidden="1">
      <c r="A1497" s="111" t="s">
        <v>4227</v>
      </c>
      <c r="B1497" s="111" t="s">
        <v>4228</v>
      </c>
      <c r="C1497" s="111" t="s">
        <v>3315</v>
      </c>
      <c r="D1497" s="111" t="s">
        <v>3315</v>
      </c>
      <c r="E1497" s="111">
        <v>1676</v>
      </c>
      <c r="F1497" s="111" t="s">
        <v>3317</v>
      </c>
      <c r="G1497" s="111" t="s">
        <v>4686</v>
      </c>
      <c r="H1497" s="111" t="s">
        <v>4687</v>
      </c>
      <c r="I1497" s="111"/>
      <c r="J1497" s="111"/>
      <c r="K1497" s="111" t="s">
        <v>102</v>
      </c>
      <c r="L1497" s="111" t="s">
        <v>102</v>
      </c>
      <c r="M1497" s="111" t="s">
        <v>4688</v>
      </c>
      <c r="N1497" s="111" t="s">
        <v>138</v>
      </c>
      <c r="O1497" s="111" t="s">
        <v>105</v>
      </c>
      <c r="P1497" s="111">
        <v>99</v>
      </c>
      <c r="Q1497" s="111">
        <v>99</v>
      </c>
    </row>
    <row r="1498" spans="1:17" hidden="1">
      <c r="A1498" s="111" t="s">
        <v>4227</v>
      </c>
      <c r="B1498" s="111" t="s">
        <v>4228</v>
      </c>
      <c r="C1498" s="111" t="s">
        <v>3315</v>
      </c>
      <c r="D1498" s="111" t="s">
        <v>3315</v>
      </c>
      <c r="E1498" s="111">
        <v>1678</v>
      </c>
      <c r="F1498" s="111" t="s">
        <v>3317</v>
      </c>
      <c r="G1498" s="111" t="s">
        <v>4689</v>
      </c>
      <c r="H1498" s="111" t="s">
        <v>4690</v>
      </c>
      <c r="I1498" s="111"/>
      <c r="J1498" s="111"/>
      <c r="K1498" s="111" t="s">
        <v>102</v>
      </c>
      <c r="L1498" s="111" t="s">
        <v>102</v>
      </c>
      <c r="M1498" s="111" t="s">
        <v>4688</v>
      </c>
      <c r="N1498" s="111" t="s">
        <v>138</v>
      </c>
      <c r="O1498" s="111" t="s">
        <v>105</v>
      </c>
      <c r="P1498" s="111">
        <v>34.380000000000003</v>
      </c>
      <c r="Q1498" s="111">
        <v>34.380000000000003</v>
      </c>
    </row>
    <row r="1499" spans="1:17" hidden="1">
      <c r="A1499" s="111" t="s">
        <v>4227</v>
      </c>
      <c r="B1499" s="111" t="s">
        <v>4691</v>
      </c>
      <c r="C1499" s="111" t="s">
        <v>3315</v>
      </c>
      <c r="D1499" s="111" t="s">
        <v>3315</v>
      </c>
      <c r="E1499" s="111">
        <v>1684</v>
      </c>
      <c r="F1499" s="111" t="s">
        <v>3317</v>
      </c>
      <c r="G1499" s="111" t="s">
        <v>4692</v>
      </c>
      <c r="H1499" s="111" t="s">
        <v>4693</v>
      </c>
      <c r="I1499" s="111"/>
      <c r="J1499" s="111"/>
      <c r="K1499" s="111" t="s">
        <v>102</v>
      </c>
      <c r="L1499" s="111" t="s">
        <v>102</v>
      </c>
      <c r="M1499" s="111" t="s">
        <v>4694</v>
      </c>
      <c r="N1499" s="111" t="s">
        <v>138</v>
      </c>
      <c r="O1499" s="111" t="s">
        <v>105</v>
      </c>
      <c r="P1499" s="111">
        <v>16.5</v>
      </c>
      <c r="Q1499" s="111">
        <v>16.5</v>
      </c>
    </row>
    <row r="1500" spans="1:17" hidden="1">
      <c r="A1500" s="111" t="s">
        <v>4227</v>
      </c>
      <c r="B1500" s="111" t="s">
        <v>4228</v>
      </c>
      <c r="C1500" s="111" t="s">
        <v>3315</v>
      </c>
      <c r="D1500" s="111" t="s">
        <v>3315</v>
      </c>
      <c r="E1500" s="111">
        <v>1685</v>
      </c>
      <c r="F1500" s="111" t="s">
        <v>3317</v>
      </c>
      <c r="G1500" s="111" t="s">
        <v>4695</v>
      </c>
      <c r="H1500" s="111" t="s">
        <v>4696</v>
      </c>
      <c r="I1500" s="111"/>
      <c r="J1500" s="111"/>
      <c r="K1500" s="111" t="s">
        <v>102</v>
      </c>
      <c r="L1500" s="111" t="s">
        <v>102</v>
      </c>
      <c r="M1500" s="111" t="s">
        <v>4688</v>
      </c>
      <c r="N1500" s="111" t="s">
        <v>138</v>
      </c>
      <c r="O1500" s="111" t="s">
        <v>105</v>
      </c>
      <c r="P1500" s="111">
        <v>25.44</v>
      </c>
      <c r="Q1500" s="111">
        <v>25.44</v>
      </c>
    </row>
    <row r="1501" spans="1:17" hidden="1">
      <c r="A1501" s="111" t="s">
        <v>4227</v>
      </c>
      <c r="B1501" s="111" t="s">
        <v>4228</v>
      </c>
      <c r="C1501" s="111" t="s">
        <v>3315</v>
      </c>
      <c r="D1501" s="111" t="s">
        <v>3315</v>
      </c>
      <c r="E1501" s="111">
        <v>1689</v>
      </c>
      <c r="F1501" s="111" t="s">
        <v>3317</v>
      </c>
      <c r="G1501" s="111" t="s">
        <v>4697</v>
      </c>
      <c r="H1501" s="111" t="s">
        <v>4698</v>
      </c>
      <c r="I1501" s="111"/>
      <c r="J1501" s="111"/>
      <c r="K1501" s="111" t="s">
        <v>102</v>
      </c>
      <c r="L1501" s="111" t="s">
        <v>102</v>
      </c>
      <c r="M1501" s="111" t="s">
        <v>2243</v>
      </c>
      <c r="N1501" s="111"/>
      <c r="O1501" s="111" t="s">
        <v>105</v>
      </c>
      <c r="P1501" s="111">
        <v>1954.79</v>
      </c>
      <c r="Q1501" s="111">
        <v>1954.79</v>
      </c>
    </row>
    <row r="1502" spans="1:17" hidden="1">
      <c r="A1502" s="111" t="s">
        <v>4227</v>
      </c>
      <c r="B1502" s="111" t="s">
        <v>4228</v>
      </c>
      <c r="C1502" s="111" t="s">
        <v>3315</v>
      </c>
      <c r="D1502" s="111" t="s">
        <v>3315</v>
      </c>
      <c r="E1502" s="111" t="s">
        <v>4699</v>
      </c>
      <c r="F1502" s="111" t="s">
        <v>3317</v>
      </c>
      <c r="G1502" s="111" t="s">
        <v>4689</v>
      </c>
      <c r="H1502" s="111" t="s">
        <v>4700</v>
      </c>
      <c r="I1502" s="111"/>
      <c r="J1502" s="111"/>
      <c r="K1502" s="111" t="s">
        <v>102</v>
      </c>
      <c r="L1502" s="111" t="s">
        <v>102</v>
      </c>
      <c r="M1502" s="111" t="s">
        <v>4688</v>
      </c>
      <c r="N1502" s="111" t="s">
        <v>138</v>
      </c>
      <c r="O1502" s="111" t="s">
        <v>105</v>
      </c>
      <c r="P1502" s="111">
        <v>17.25</v>
      </c>
      <c r="Q1502" s="111">
        <v>17.25</v>
      </c>
    </row>
    <row r="1503" spans="1:17" hidden="1">
      <c r="A1503" s="111" t="s">
        <v>4227</v>
      </c>
      <c r="B1503" s="111" t="s">
        <v>4228</v>
      </c>
      <c r="C1503" s="111" t="s">
        <v>3315</v>
      </c>
      <c r="D1503" s="111" t="s">
        <v>3315</v>
      </c>
      <c r="E1503" s="111" t="s">
        <v>4701</v>
      </c>
      <c r="F1503" s="111" t="s">
        <v>3317</v>
      </c>
      <c r="G1503" s="111" t="s">
        <v>4702</v>
      </c>
      <c r="H1503" s="111" t="s">
        <v>4703</v>
      </c>
      <c r="I1503" s="111"/>
      <c r="J1503" s="111"/>
      <c r="K1503" s="111" t="s">
        <v>102</v>
      </c>
      <c r="L1503" s="111" t="s">
        <v>102</v>
      </c>
      <c r="M1503" s="111" t="s">
        <v>4261</v>
      </c>
      <c r="N1503" s="111"/>
      <c r="O1503" s="111" t="s">
        <v>105</v>
      </c>
      <c r="P1503" s="111">
        <v>22.95</v>
      </c>
      <c r="Q1503" s="111">
        <v>22.95</v>
      </c>
    </row>
    <row r="1504" spans="1:17" hidden="1">
      <c r="A1504" s="111" t="s">
        <v>4227</v>
      </c>
      <c r="B1504" s="111" t="s">
        <v>4228</v>
      </c>
      <c r="C1504" s="111" t="s">
        <v>3315</v>
      </c>
      <c r="D1504" s="111" t="s">
        <v>3315</v>
      </c>
      <c r="E1504" s="111" t="s">
        <v>4704</v>
      </c>
      <c r="F1504" s="111" t="s">
        <v>3317</v>
      </c>
      <c r="G1504" s="111" t="s">
        <v>4697</v>
      </c>
      <c r="H1504" s="111" t="s">
        <v>4705</v>
      </c>
      <c r="I1504" s="111"/>
      <c r="J1504" s="111"/>
      <c r="K1504" s="111" t="s">
        <v>102</v>
      </c>
      <c r="L1504" s="111" t="s">
        <v>102</v>
      </c>
      <c r="M1504" s="111" t="s">
        <v>2243</v>
      </c>
      <c r="N1504" s="111"/>
      <c r="O1504" s="111" t="s">
        <v>105</v>
      </c>
      <c r="P1504" s="111">
        <v>2369.2399999999998</v>
      </c>
      <c r="Q1504" s="111">
        <v>2369.2399999999998</v>
      </c>
    </row>
    <row r="1505" spans="1:17" hidden="1">
      <c r="A1505" s="112" t="s">
        <v>4227</v>
      </c>
      <c r="B1505" s="112" t="s">
        <v>4228</v>
      </c>
      <c r="C1505" s="112" t="s">
        <v>3315</v>
      </c>
      <c r="D1505" s="112" t="s">
        <v>3315</v>
      </c>
      <c r="E1505" s="112">
        <v>1700</v>
      </c>
      <c r="F1505" s="112" t="s">
        <v>3317</v>
      </c>
      <c r="G1505" s="112" t="s">
        <v>4706</v>
      </c>
      <c r="H1505" s="112" t="s">
        <v>4707</v>
      </c>
      <c r="K1505" s="112" t="s">
        <v>102</v>
      </c>
      <c r="L1505" s="112" t="s">
        <v>102</v>
      </c>
      <c r="M1505" s="112" t="s">
        <v>327</v>
      </c>
      <c r="O1505" s="112" t="s">
        <v>105</v>
      </c>
      <c r="P1505" s="112">
        <v>48.13</v>
      </c>
      <c r="Q1505" s="112" t="s">
        <v>118</v>
      </c>
    </row>
    <row r="1506" spans="1:17" hidden="1">
      <c r="A1506" s="112" t="s">
        <v>4227</v>
      </c>
      <c r="B1506" s="112" t="s">
        <v>4228</v>
      </c>
      <c r="C1506" s="112" t="s">
        <v>3315</v>
      </c>
      <c r="D1506" s="112" t="s">
        <v>3315</v>
      </c>
      <c r="E1506" s="112">
        <v>1699</v>
      </c>
      <c r="F1506" s="112" t="s">
        <v>3317</v>
      </c>
      <c r="G1506" s="112" t="s">
        <v>4708</v>
      </c>
      <c r="H1506" s="112" t="s">
        <v>4707</v>
      </c>
      <c r="K1506" s="112" t="s">
        <v>102</v>
      </c>
      <c r="L1506" s="112" t="s">
        <v>102</v>
      </c>
      <c r="M1506" s="112" t="s">
        <v>327</v>
      </c>
      <c r="O1506" s="112" t="s">
        <v>944</v>
      </c>
      <c r="P1506" s="112">
        <v>162.55000000000001</v>
      </c>
      <c r="Q1506" s="112" t="s">
        <v>118</v>
      </c>
    </row>
    <row r="1507" spans="1:17" hidden="1">
      <c r="A1507" s="112" t="s">
        <v>4227</v>
      </c>
      <c r="B1507" s="112" t="s">
        <v>4228</v>
      </c>
      <c r="C1507" s="112" t="s">
        <v>3315</v>
      </c>
      <c r="D1507" s="112" t="s">
        <v>3315</v>
      </c>
      <c r="E1507" s="112" t="s">
        <v>4709</v>
      </c>
      <c r="F1507" s="112" t="s">
        <v>3317</v>
      </c>
      <c r="G1507" s="112" t="s">
        <v>4708</v>
      </c>
      <c r="H1507" s="112" t="s">
        <v>4707</v>
      </c>
      <c r="K1507" s="112" t="s">
        <v>102</v>
      </c>
      <c r="L1507" s="112" t="s">
        <v>102</v>
      </c>
      <c r="M1507" s="112" t="s">
        <v>327</v>
      </c>
      <c r="O1507" s="112" t="s">
        <v>944</v>
      </c>
      <c r="P1507" s="112">
        <v>164.65</v>
      </c>
      <c r="Q1507" s="112" t="s">
        <v>118</v>
      </c>
    </row>
    <row r="1508" spans="1:17" hidden="1">
      <c r="A1508" s="112" t="s">
        <v>4227</v>
      </c>
      <c r="B1508" s="112" t="s">
        <v>4228</v>
      </c>
      <c r="C1508" s="112" t="s">
        <v>3315</v>
      </c>
      <c r="D1508" s="112" t="s">
        <v>3315</v>
      </c>
      <c r="E1508" s="112">
        <v>1706</v>
      </c>
      <c r="F1508" s="112" t="s">
        <v>3317</v>
      </c>
      <c r="G1508" s="112" t="s">
        <v>4710</v>
      </c>
      <c r="H1508" s="112" t="s">
        <v>4711</v>
      </c>
      <c r="K1508" s="112" t="s">
        <v>102</v>
      </c>
      <c r="L1508" s="112" t="s">
        <v>102</v>
      </c>
      <c r="M1508" s="112" t="s">
        <v>4428</v>
      </c>
      <c r="O1508" s="112" t="s">
        <v>4286</v>
      </c>
      <c r="P1508" s="112">
        <v>68.760000000000005</v>
      </c>
      <c r="Q1508" s="112" t="s">
        <v>118</v>
      </c>
    </row>
    <row r="1509" spans="1:17" hidden="1">
      <c r="A1509" s="112" t="s">
        <v>4227</v>
      </c>
      <c r="B1509" s="112" t="s">
        <v>4228</v>
      </c>
      <c r="C1509" s="112" t="s">
        <v>3315</v>
      </c>
      <c r="D1509" s="112" t="s">
        <v>3315</v>
      </c>
      <c r="E1509" s="112">
        <v>1705</v>
      </c>
      <c r="F1509" s="112" t="s">
        <v>3317</v>
      </c>
      <c r="G1509" s="112" t="s">
        <v>4712</v>
      </c>
      <c r="H1509" s="112" t="s">
        <v>4711</v>
      </c>
      <c r="K1509" s="112" t="s">
        <v>102</v>
      </c>
      <c r="L1509" s="112" t="s">
        <v>102</v>
      </c>
      <c r="M1509" s="112" t="s">
        <v>4428</v>
      </c>
      <c r="O1509" s="112" t="s">
        <v>4286</v>
      </c>
      <c r="P1509" s="112">
        <v>3.96</v>
      </c>
      <c r="Q1509" s="112" t="s">
        <v>118</v>
      </c>
    </row>
    <row r="1510" spans="1:17" hidden="1">
      <c r="A1510" s="112" t="s">
        <v>4227</v>
      </c>
      <c r="B1510" s="112" t="s">
        <v>4228</v>
      </c>
      <c r="C1510" s="112" t="s">
        <v>3315</v>
      </c>
      <c r="D1510" s="112" t="s">
        <v>3315</v>
      </c>
      <c r="E1510" s="112">
        <v>1708</v>
      </c>
      <c r="F1510" s="112" t="s">
        <v>3317</v>
      </c>
      <c r="G1510" s="112" t="s">
        <v>4713</v>
      </c>
      <c r="H1510" s="112" t="s">
        <v>4714</v>
      </c>
      <c r="K1510" s="112" t="s">
        <v>102</v>
      </c>
      <c r="L1510" s="112" t="s">
        <v>102</v>
      </c>
      <c r="M1510" s="112" t="s">
        <v>4544</v>
      </c>
      <c r="O1510" s="112" t="s">
        <v>105</v>
      </c>
      <c r="P1510" s="112">
        <v>137.52000000000001</v>
      </c>
      <c r="Q1510" s="112" t="s">
        <v>118</v>
      </c>
    </row>
    <row r="1511" spans="1:17" hidden="1">
      <c r="A1511" s="112" t="s">
        <v>4227</v>
      </c>
      <c r="B1511" s="112" t="s">
        <v>4228</v>
      </c>
      <c r="C1511" s="112" t="s">
        <v>3315</v>
      </c>
      <c r="D1511" s="112" t="s">
        <v>3315</v>
      </c>
      <c r="E1511" s="112">
        <v>1707</v>
      </c>
      <c r="F1511" s="112" t="s">
        <v>3317</v>
      </c>
      <c r="G1511" s="112" t="s">
        <v>4715</v>
      </c>
      <c r="H1511" s="112" t="s">
        <v>4714</v>
      </c>
      <c r="K1511" s="112" t="s">
        <v>102</v>
      </c>
      <c r="L1511" s="112" t="s">
        <v>102</v>
      </c>
      <c r="M1511" s="112" t="s">
        <v>4544</v>
      </c>
      <c r="O1511" s="112" t="s">
        <v>944</v>
      </c>
      <c r="P1511" s="112">
        <v>728.49</v>
      </c>
      <c r="Q1511" s="112" t="s">
        <v>118</v>
      </c>
    </row>
    <row r="1512" spans="1:17" hidden="1">
      <c r="A1512" s="112" t="s">
        <v>4227</v>
      </c>
      <c r="B1512" s="112" t="s">
        <v>4228</v>
      </c>
      <c r="C1512" s="112" t="s">
        <v>3315</v>
      </c>
      <c r="D1512" s="112" t="s">
        <v>3315</v>
      </c>
      <c r="E1512" s="112">
        <v>758</v>
      </c>
      <c r="F1512" s="112" t="s">
        <v>3317</v>
      </c>
      <c r="G1512" s="112" t="s">
        <v>4716</v>
      </c>
      <c r="H1512" s="112" t="s">
        <v>4717</v>
      </c>
      <c r="K1512" s="112" t="s">
        <v>102</v>
      </c>
      <c r="L1512" s="112" t="s">
        <v>102</v>
      </c>
      <c r="M1512" s="112" t="s">
        <v>3320</v>
      </c>
      <c r="N1512" s="112" t="s">
        <v>138</v>
      </c>
      <c r="O1512" s="112" t="s">
        <v>105</v>
      </c>
      <c r="P1512" s="111">
        <v>55</v>
      </c>
      <c r="Q1512" s="111">
        <f>P1512*0.1</f>
        <v>5.5</v>
      </c>
    </row>
    <row r="1513" spans="1:17" hidden="1">
      <c r="A1513" s="112" t="s">
        <v>4227</v>
      </c>
      <c r="B1513" s="112" t="s">
        <v>4228</v>
      </c>
      <c r="C1513" s="112" t="s">
        <v>3315</v>
      </c>
      <c r="D1513" s="112" t="s">
        <v>3315</v>
      </c>
      <c r="E1513" s="112">
        <v>1716</v>
      </c>
      <c r="F1513" s="112" t="s">
        <v>3317</v>
      </c>
      <c r="G1513" s="112" t="s">
        <v>4718</v>
      </c>
      <c r="H1513" s="112" t="s">
        <v>4719</v>
      </c>
      <c r="K1513" s="112" t="s">
        <v>102</v>
      </c>
      <c r="L1513" s="112" t="s">
        <v>102</v>
      </c>
      <c r="M1513" s="112" t="s">
        <v>4302</v>
      </c>
      <c r="O1513" s="112" t="s">
        <v>4286</v>
      </c>
      <c r="P1513" s="111">
        <v>1604.33</v>
      </c>
      <c r="Q1513" s="111">
        <f>P1513*0.1</f>
        <v>160.43299999999999</v>
      </c>
    </row>
    <row r="1514" spans="1:17" hidden="1">
      <c r="A1514" s="112" t="s">
        <v>4227</v>
      </c>
      <c r="B1514" s="112" t="s">
        <v>4228</v>
      </c>
      <c r="C1514" s="112" t="s">
        <v>3315</v>
      </c>
      <c r="D1514" s="112" t="s">
        <v>3315</v>
      </c>
      <c r="E1514" s="112">
        <v>1714</v>
      </c>
      <c r="F1514" s="112" t="s">
        <v>3317</v>
      </c>
      <c r="G1514" s="112" t="s">
        <v>4720</v>
      </c>
      <c r="H1514" s="112" t="s">
        <v>4719</v>
      </c>
      <c r="K1514" s="112" t="s">
        <v>102</v>
      </c>
      <c r="L1514" s="112" t="s">
        <v>102</v>
      </c>
      <c r="M1514" s="112" t="s">
        <v>4302</v>
      </c>
      <c r="O1514" s="112" t="s">
        <v>4286</v>
      </c>
      <c r="P1514" s="111">
        <v>144.47999999999999</v>
      </c>
      <c r="Q1514" s="111">
        <f>P1514*0.1</f>
        <v>14.448</v>
      </c>
    </row>
    <row r="1515" spans="1:17" hidden="1">
      <c r="A1515" s="112" t="s">
        <v>4227</v>
      </c>
      <c r="B1515" s="112" t="s">
        <v>4228</v>
      </c>
      <c r="C1515" s="112" t="s">
        <v>3315</v>
      </c>
      <c r="D1515" s="112" t="s">
        <v>3315</v>
      </c>
      <c r="E1515" s="112">
        <v>784</v>
      </c>
      <c r="F1515" s="112" t="s">
        <v>3317</v>
      </c>
      <c r="G1515" s="112" t="s">
        <v>4721</v>
      </c>
      <c r="H1515" s="112" t="s">
        <v>4722</v>
      </c>
      <c r="K1515" s="112" t="s">
        <v>102</v>
      </c>
      <c r="L1515" s="112" t="s">
        <v>102</v>
      </c>
      <c r="M1515" s="112" t="s">
        <v>3320</v>
      </c>
      <c r="N1515" s="112" t="s">
        <v>138</v>
      </c>
      <c r="O1515" s="112" t="s">
        <v>105</v>
      </c>
      <c r="P1515" s="112">
        <v>55</v>
      </c>
      <c r="Q1515" s="112" t="s">
        <v>118</v>
      </c>
    </row>
    <row r="1516" spans="1:17" hidden="1">
      <c r="A1516" s="112" t="s">
        <v>4227</v>
      </c>
      <c r="B1516" s="112" t="s">
        <v>4228</v>
      </c>
      <c r="C1516" s="112" t="s">
        <v>3315</v>
      </c>
      <c r="D1516" s="112" t="s">
        <v>3315</v>
      </c>
      <c r="E1516" s="112">
        <v>1718</v>
      </c>
      <c r="F1516" s="112" t="s">
        <v>3317</v>
      </c>
      <c r="G1516" s="112" t="s">
        <v>4723</v>
      </c>
      <c r="H1516" s="112" t="s">
        <v>4724</v>
      </c>
      <c r="K1516" s="112" t="s">
        <v>102</v>
      </c>
      <c r="L1516" s="112" t="s">
        <v>102</v>
      </c>
      <c r="M1516" s="112" t="s">
        <v>4428</v>
      </c>
      <c r="O1516" s="112" t="s">
        <v>4286</v>
      </c>
      <c r="P1516" s="111">
        <v>671.35</v>
      </c>
      <c r="Q1516" s="111">
        <f>P1516*0.1</f>
        <v>67.135000000000005</v>
      </c>
    </row>
    <row r="1517" spans="1:17" hidden="1">
      <c r="A1517" s="112" t="s">
        <v>4227</v>
      </c>
      <c r="B1517" s="112" t="s">
        <v>4228</v>
      </c>
      <c r="C1517" s="112" t="s">
        <v>3315</v>
      </c>
      <c r="D1517" s="112" t="s">
        <v>3315</v>
      </c>
      <c r="E1517" s="112">
        <v>1719</v>
      </c>
      <c r="F1517" s="112" t="s">
        <v>3317</v>
      </c>
      <c r="G1517" s="112" t="s">
        <v>4725</v>
      </c>
      <c r="H1517" s="112" t="s">
        <v>4724</v>
      </c>
      <c r="K1517" s="112" t="s">
        <v>102</v>
      </c>
      <c r="L1517" s="112" t="s">
        <v>102</v>
      </c>
      <c r="M1517" s="112" t="s">
        <v>4428</v>
      </c>
      <c r="O1517" s="112" t="s">
        <v>4286</v>
      </c>
      <c r="P1517" s="111">
        <v>152.69999999999999</v>
      </c>
      <c r="Q1517" s="111">
        <f>P1517*0.1</f>
        <v>15.27</v>
      </c>
    </row>
    <row r="1518" spans="1:17" hidden="1">
      <c r="A1518" s="112" t="s">
        <v>4227</v>
      </c>
      <c r="B1518" s="112" t="s">
        <v>4228</v>
      </c>
      <c r="C1518" s="112" t="s">
        <v>3315</v>
      </c>
      <c r="D1518" s="112" t="s">
        <v>3315</v>
      </c>
      <c r="E1518" s="112">
        <v>803</v>
      </c>
      <c r="F1518" s="112" t="s">
        <v>3317</v>
      </c>
      <c r="G1518" s="112" t="s">
        <v>4726</v>
      </c>
      <c r="H1518" s="112" t="s">
        <v>4727</v>
      </c>
      <c r="K1518" s="112" t="s">
        <v>102</v>
      </c>
      <c r="L1518" s="112" t="s">
        <v>102</v>
      </c>
      <c r="M1518" s="112" t="s">
        <v>3320</v>
      </c>
      <c r="N1518" s="112" t="s">
        <v>138</v>
      </c>
      <c r="O1518" s="112" t="s">
        <v>105</v>
      </c>
      <c r="P1518" s="112">
        <v>103.13</v>
      </c>
      <c r="Q1518" s="112" t="s">
        <v>118</v>
      </c>
    </row>
    <row r="1519" spans="1:17" hidden="1">
      <c r="A1519" s="112" t="s">
        <v>4227</v>
      </c>
      <c r="B1519" s="112" t="s">
        <v>4228</v>
      </c>
      <c r="C1519" s="112" t="s">
        <v>3315</v>
      </c>
      <c r="D1519" s="112" t="s">
        <v>3315</v>
      </c>
      <c r="E1519" s="112">
        <v>817</v>
      </c>
      <c r="F1519" s="112" t="s">
        <v>3317</v>
      </c>
      <c r="G1519" s="112" t="s">
        <v>4728</v>
      </c>
      <c r="H1519" s="112" t="s">
        <v>4729</v>
      </c>
      <c r="K1519" s="112" t="s">
        <v>102</v>
      </c>
      <c r="L1519" s="112" t="s">
        <v>102</v>
      </c>
      <c r="M1519" s="112" t="s">
        <v>3320</v>
      </c>
      <c r="N1519" s="112" t="s">
        <v>138</v>
      </c>
      <c r="O1519" s="112" t="s">
        <v>105</v>
      </c>
      <c r="P1519" s="112">
        <v>2310</v>
      </c>
      <c r="Q1519" s="112" t="s">
        <v>118</v>
      </c>
    </row>
    <row r="1520" spans="1:17" hidden="1">
      <c r="A1520" s="112" t="s">
        <v>4227</v>
      </c>
      <c r="B1520" s="112" t="s">
        <v>4228</v>
      </c>
      <c r="C1520" s="112" t="s">
        <v>3315</v>
      </c>
      <c r="D1520" s="112" t="s">
        <v>3315</v>
      </c>
      <c r="E1520" s="112" t="s">
        <v>4730</v>
      </c>
      <c r="F1520" s="112" t="s">
        <v>3317</v>
      </c>
      <c r="G1520" s="112" t="s">
        <v>4712</v>
      </c>
      <c r="H1520" s="112" t="s">
        <v>4731</v>
      </c>
      <c r="K1520" s="112" t="s">
        <v>102</v>
      </c>
      <c r="L1520" s="112" t="s">
        <v>102</v>
      </c>
      <c r="M1520" s="112" t="s">
        <v>4428</v>
      </c>
      <c r="O1520" s="112" t="s">
        <v>4286</v>
      </c>
      <c r="P1520" s="112">
        <v>5.3</v>
      </c>
      <c r="Q1520" s="112" t="s">
        <v>118</v>
      </c>
    </row>
    <row r="1521" spans="1:17" hidden="1">
      <c r="A1521" s="112" t="s">
        <v>4227</v>
      </c>
      <c r="B1521" s="112" t="s">
        <v>4228</v>
      </c>
      <c r="C1521" s="112" t="s">
        <v>3315</v>
      </c>
      <c r="D1521" s="112" t="s">
        <v>3315</v>
      </c>
      <c r="E1521" s="112" t="s">
        <v>4732</v>
      </c>
      <c r="F1521" s="112" t="s">
        <v>3317</v>
      </c>
      <c r="G1521" s="112" t="s">
        <v>4713</v>
      </c>
      <c r="H1521" s="112" t="s">
        <v>4733</v>
      </c>
      <c r="K1521" s="112" t="s">
        <v>102</v>
      </c>
      <c r="L1521" s="112" t="s">
        <v>102</v>
      </c>
      <c r="M1521" s="112" t="s">
        <v>4544</v>
      </c>
      <c r="O1521" s="112" t="s">
        <v>105</v>
      </c>
      <c r="P1521" s="112">
        <v>69</v>
      </c>
      <c r="Q1521" s="112" t="s">
        <v>118</v>
      </c>
    </row>
    <row r="1522" spans="1:17" hidden="1">
      <c r="A1522" s="112" t="s">
        <v>4227</v>
      </c>
      <c r="B1522" s="112" t="s">
        <v>4228</v>
      </c>
      <c r="C1522" s="112" t="s">
        <v>3315</v>
      </c>
      <c r="D1522" s="112" t="s">
        <v>3315</v>
      </c>
      <c r="E1522" s="112" t="s">
        <v>4732</v>
      </c>
      <c r="F1522" s="112" t="s">
        <v>3317</v>
      </c>
      <c r="G1522" s="112" t="s">
        <v>4715</v>
      </c>
      <c r="H1522" s="112" t="s">
        <v>4733</v>
      </c>
      <c r="K1522" s="112" t="s">
        <v>102</v>
      </c>
      <c r="L1522" s="112" t="s">
        <v>102</v>
      </c>
      <c r="M1522" s="112" t="s">
        <v>4544</v>
      </c>
      <c r="O1522" s="112" t="s">
        <v>944</v>
      </c>
      <c r="P1522" s="112">
        <v>709.9</v>
      </c>
      <c r="Q1522" s="112" t="s">
        <v>118</v>
      </c>
    </row>
    <row r="1523" spans="1:17" hidden="1">
      <c r="A1523" s="112" t="s">
        <v>4227</v>
      </c>
      <c r="B1523" s="112" t="s">
        <v>4228</v>
      </c>
      <c r="C1523" s="112" t="s">
        <v>3315</v>
      </c>
      <c r="D1523" s="112" t="s">
        <v>3315</v>
      </c>
      <c r="E1523" s="112" t="s">
        <v>4734</v>
      </c>
      <c r="F1523" s="112" t="s">
        <v>3317</v>
      </c>
      <c r="G1523" s="112" t="s">
        <v>4735</v>
      </c>
      <c r="H1523" s="112" t="s">
        <v>4736</v>
      </c>
      <c r="K1523" s="112" t="s">
        <v>102</v>
      </c>
      <c r="L1523" s="112" t="s">
        <v>102</v>
      </c>
      <c r="M1523" s="112" t="s">
        <v>3320</v>
      </c>
      <c r="O1523" s="112" t="s">
        <v>105</v>
      </c>
      <c r="P1523" s="111">
        <v>100.35</v>
      </c>
      <c r="Q1523" s="111">
        <f>P1523*0.1</f>
        <v>10.035</v>
      </c>
    </row>
    <row r="1524" spans="1:17" hidden="1">
      <c r="A1524" s="112" t="s">
        <v>4227</v>
      </c>
      <c r="B1524" s="112" t="s">
        <v>4228</v>
      </c>
      <c r="C1524" s="112" t="s">
        <v>3315</v>
      </c>
      <c r="D1524" s="112" t="s">
        <v>3315</v>
      </c>
      <c r="E1524" s="112" t="s">
        <v>4737</v>
      </c>
      <c r="F1524" s="112" t="s">
        <v>3317</v>
      </c>
      <c r="G1524" s="112" t="s">
        <v>4718</v>
      </c>
      <c r="H1524" s="112" t="s">
        <v>4738</v>
      </c>
      <c r="K1524" s="112" t="s">
        <v>102</v>
      </c>
      <c r="L1524" s="112" t="s">
        <v>102</v>
      </c>
      <c r="M1524" s="112" t="s">
        <v>4302</v>
      </c>
      <c r="O1524" s="112" t="s">
        <v>4286</v>
      </c>
      <c r="P1524" s="111">
        <v>175.88</v>
      </c>
      <c r="Q1524" s="111">
        <f>P1524*0.1</f>
        <v>17.588000000000001</v>
      </c>
    </row>
    <row r="1525" spans="1:17" hidden="1">
      <c r="A1525" s="112" t="s">
        <v>4227</v>
      </c>
      <c r="B1525" s="112" t="s">
        <v>4228</v>
      </c>
      <c r="C1525" s="112" t="s">
        <v>3315</v>
      </c>
      <c r="D1525" s="112" t="s">
        <v>3315</v>
      </c>
      <c r="E1525" s="112" t="s">
        <v>4737</v>
      </c>
      <c r="F1525" s="112" t="s">
        <v>3317</v>
      </c>
      <c r="G1525" s="112" t="s">
        <v>4720</v>
      </c>
      <c r="H1525" s="112" t="s">
        <v>4738</v>
      </c>
      <c r="K1525" s="112" t="s">
        <v>102</v>
      </c>
      <c r="L1525" s="112" t="s">
        <v>102</v>
      </c>
      <c r="M1525" s="112" t="s">
        <v>4302</v>
      </c>
      <c r="O1525" s="112" t="s">
        <v>4286</v>
      </c>
      <c r="P1525" s="111">
        <v>14.5</v>
      </c>
      <c r="Q1525" s="111">
        <f>P1525*0.1</f>
        <v>1.4500000000000002</v>
      </c>
    </row>
    <row r="1526" spans="1:17" hidden="1">
      <c r="A1526" s="112" t="s">
        <v>4227</v>
      </c>
      <c r="B1526" s="112" t="s">
        <v>4228</v>
      </c>
      <c r="C1526" s="112" t="s">
        <v>3315</v>
      </c>
      <c r="D1526" s="112" t="s">
        <v>3315</v>
      </c>
      <c r="E1526" s="112" t="s">
        <v>4739</v>
      </c>
      <c r="F1526" s="112" t="s">
        <v>3317</v>
      </c>
      <c r="G1526" s="112" t="s">
        <v>4740</v>
      </c>
      <c r="H1526" s="112" t="s">
        <v>4741</v>
      </c>
      <c r="K1526" s="112" t="s">
        <v>102</v>
      </c>
      <c r="L1526" s="112" t="s">
        <v>102</v>
      </c>
      <c r="M1526" s="112" t="s">
        <v>4302</v>
      </c>
      <c r="O1526" s="112" t="s">
        <v>4286</v>
      </c>
      <c r="P1526" s="111">
        <v>1679.41</v>
      </c>
      <c r="Q1526" s="111">
        <f>P1526*0.1</f>
        <v>167.94100000000003</v>
      </c>
    </row>
    <row r="1527" spans="1:17" hidden="1">
      <c r="A1527" s="112" t="s">
        <v>4227</v>
      </c>
      <c r="B1527" s="112" t="s">
        <v>4228</v>
      </c>
      <c r="C1527" s="112" t="s">
        <v>3315</v>
      </c>
      <c r="D1527" s="112" t="s">
        <v>3315</v>
      </c>
      <c r="E1527" s="112" t="s">
        <v>4742</v>
      </c>
      <c r="F1527" s="112" t="s">
        <v>3317</v>
      </c>
      <c r="G1527" s="112" t="s">
        <v>4743</v>
      </c>
      <c r="H1527" s="112" t="s">
        <v>4744</v>
      </c>
      <c r="K1527" s="112" t="s">
        <v>102</v>
      </c>
      <c r="L1527" s="112" t="s">
        <v>102</v>
      </c>
      <c r="M1527" s="112" t="s">
        <v>3320</v>
      </c>
      <c r="O1527" s="112" t="s">
        <v>105</v>
      </c>
      <c r="P1527" s="112">
        <v>441</v>
      </c>
      <c r="Q1527" s="112" t="s">
        <v>118</v>
      </c>
    </row>
    <row r="1528" spans="1:17" hidden="1">
      <c r="A1528" s="112" t="s">
        <v>4227</v>
      </c>
      <c r="B1528" s="112" t="s">
        <v>4228</v>
      </c>
      <c r="C1528" s="112" t="s">
        <v>3315</v>
      </c>
      <c r="D1528" s="112" t="s">
        <v>3315</v>
      </c>
      <c r="E1528" s="112" t="s">
        <v>4745</v>
      </c>
      <c r="F1528" s="112" t="s">
        <v>3317</v>
      </c>
      <c r="G1528" s="112" t="s">
        <v>4723</v>
      </c>
      <c r="H1528" s="112" t="s">
        <v>4746</v>
      </c>
      <c r="K1528" s="112" t="s">
        <v>102</v>
      </c>
      <c r="L1528" s="112" t="s">
        <v>102</v>
      </c>
      <c r="M1528" s="112" t="s">
        <v>4428</v>
      </c>
      <c r="O1528" s="112" t="s">
        <v>4286</v>
      </c>
      <c r="P1528" s="111">
        <v>691.72</v>
      </c>
      <c r="Q1528" s="111">
        <f>P1528*0.1</f>
        <v>69.172000000000011</v>
      </c>
    </row>
    <row r="1529" spans="1:17" hidden="1">
      <c r="A1529" s="112" t="s">
        <v>4227</v>
      </c>
      <c r="B1529" s="112" t="s">
        <v>4228</v>
      </c>
      <c r="C1529" s="112" t="s">
        <v>3315</v>
      </c>
      <c r="D1529" s="112" t="s">
        <v>3315</v>
      </c>
      <c r="E1529" s="112" t="s">
        <v>4745</v>
      </c>
      <c r="F1529" s="112" t="s">
        <v>3317</v>
      </c>
      <c r="G1529" s="112" t="s">
        <v>4725</v>
      </c>
      <c r="H1529" s="112" t="s">
        <v>4746</v>
      </c>
      <c r="K1529" s="112" t="s">
        <v>102</v>
      </c>
      <c r="L1529" s="112" t="s">
        <v>102</v>
      </c>
      <c r="M1529" s="112" t="s">
        <v>4428</v>
      </c>
      <c r="O1529" s="112" t="s">
        <v>4286</v>
      </c>
      <c r="P1529" s="111">
        <v>73.349999999999994</v>
      </c>
      <c r="Q1529" s="111">
        <f>P1529*0.1</f>
        <v>7.335</v>
      </c>
    </row>
    <row r="1530" spans="1:17" hidden="1">
      <c r="A1530" s="112" t="s">
        <v>4227</v>
      </c>
      <c r="B1530" s="112" t="s">
        <v>4228</v>
      </c>
      <c r="C1530" s="112" t="s">
        <v>3315</v>
      </c>
      <c r="D1530" s="112" t="s">
        <v>3315</v>
      </c>
      <c r="E1530" s="112" t="s">
        <v>4747</v>
      </c>
      <c r="F1530" s="112" t="s">
        <v>3317</v>
      </c>
      <c r="G1530" s="112" t="s">
        <v>4748</v>
      </c>
      <c r="H1530" s="112" t="s">
        <v>4749</v>
      </c>
      <c r="K1530" s="112" t="s">
        <v>102</v>
      </c>
      <c r="L1530" s="112" t="s">
        <v>102</v>
      </c>
      <c r="M1530" s="112" t="s">
        <v>3320</v>
      </c>
      <c r="O1530" s="112" t="s">
        <v>105</v>
      </c>
      <c r="P1530" s="112">
        <v>228.25</v>
      </c>
      <c r="Q1530" s="112" t="s">
        <v>118</v>
      </c>
    </row>
    <row r="1531" spans="1:17" hidden="1">
      <c r="A1531" s="112" t="s">
        <v>4227</v>
      </c>
      <c r="B1531" s="112" t="s">
        <v>4228</v>
      </c>
      <c r="C1531" s="112" t="s">
        <v>3315</v>
      </c>
      <c r="D1531" s="112" t="s">
        <v>3315</v>
      </c>
      <c r="E1531" s="112" t="s">
        <v>4750</v>
      </c>
      <c r="F1531" s="112" t="s">
        <v>3317</v>
      </c>
      <c r="G1531" s="112" t="s">
        <v>4751</v>
      </c>
      <c r="H1531" s="112" t="s">
        <v>4752</v>
      </c>
      <c r="K1531" s="112" t="s">
        <v>102</v>
      </c>
      <c r="L1531" s="112" t="s">
        <v>102</v>
      </c>
      <c r="M1531" s="112" t="s">
        <v>3320</v>
      </c>
      <c r="O1531" s="112" t="s">
        <v>105</v>
      </c>
      <c r="P1531" s="112">
        <v>1012.6</v>
      </c>
      <c r="Q1531" s="112" t="s">
        <v>118</v>
      </c>
    </row>
    <row r="1532" spans="1:17" hidden="1">
      <c r="A1532" s="112" t="s">
        <v>4227</v>
      </c>
      <c r="B1532" s="112" t="s">
        <v>4228</v>
      </c>
      <c r="C1532" s="112" t="s">
        <v>3315</v>
      </c>
      <c r="D1532" s="112" t="s">
        <v>3315</v>
      </c>
      <c r="E1532" s="112">
        <v>1732</v>
      </c>
      <c r="F1532" s="112" t="s">
        <v>3317</v>
      </c>
      <c r="G1532" s="112" t="s">
        <v>4753</v>
      </c>
      <c r="H1532" s="112" t="s">
        <v>4754</v>
      </c>
      <c r="K1532" s="112" t="s">
        <v>102</v>
      </c>
      <c r="L1532" s="112" t="s">
        <v>102</v>
      </c>
      <c r="M1532" s="112" t="s">
        <v>4248</v>
      </c>
      <c r="O1532" s="112" t="s">
        <v>105</v>
      </c>
      <c r="P1532" s="112">
        <v>1808.89</v>
      </c>
      <c r="Q1532" s="112" t="s">
        <v>118</v>
      </c>
    </row>
    <row r="1533" spans="1:17" hidden="1">
      <c r="A1533" s="112" t="s">
        <v>4227</v>
      </c>
      <c r="B1533" s="112" t="s">
        <v>4228</v>
      </c>
      <c r="C1533" s="112" t="s">
        <v>3315</v>
      </c>
      <c r="D1533" s="112" t="s">
        <v>3315</v>
      </c>
      <c r="E1533" s="112">
        <v>1727</v>
      </c>
      <c r="F1533" s="112" t="s">
        <v>3317</v>
      </c>
      <c r="G1533" s="112" t="s">
        <v>4755</v>
      </c>
      <c r="H1533" s="112" t="s">
        <v>4754</v>
      </c>
      <c r="K1533" s="112" t="s">
        <v>102</v>
      </c>
      <c r="L1533" s="112" t="s">
        <v>102</v>
      </c>
      <c r="M1533" s="112" t="s">
        <v>4756</v>
      </c>
      <c r="O1533" s="112" t="s">
        <v>4233</v>
      </c>
      <c r="P1533" s="112">
        <v>119.87</v>
      </c>
      <c r="Q1533" s="112" t="s">
        <v>118</v>
      </c>
    </row>
    <row r="1534" spans="1:17" hidden="1">
      <c r="A1534" s="112" t="s">
        <v>4227</v>
      </c>
      <c r="B1534" s="112" t="s">
        <v>4228</v>
      </c>
      <c r="C1534" s="112" t="s">
        <v>3315</v>
      </c>
      <c r="D1534" s="112" t="s">
        <v>3315</v>
      </c>
      <c r="E1534" s="112" t="s">
        <v>4757</v>
      </c>
      <c r="F1534" s="112" t="s">
        <v>3317</v>
      </c>
      <c r="G1534" s="112" t="s">
        <v>4758</v>
      </c>
      <c r="H1534" s="112" t="s">
        <v>4759</v>
      </c>
      <c r="K1534" s="112" t="s">
        <v>102</v>
      </c>
      <c r="L1534" s="112" t="s">
        <v>102</v>
      </c>
      <c r="M1534" s="112" t="s">
        <v>4756</v>
      </c>
      <c r="O1534" s="112" t="s">
        <v>105</v>
      </c>
      <c r="P1534" s="112">
        <v>43.85</v>
      </c>
      <c r="Q1534" s="112" t="s">
        <v>118</v>
      </c>
    </row>
    <row r="1535" spans="1:17" hidden="1">
      <c r="A1535" s="112" t="s">
        <v>4227</v>
      </c>
      <c r="B1535" s="112" t="s">
        <v>4228</v>
      </c>
      <c r="C1535" s="112" t="s">
        <v>3315</v>
      </c>
      <c r="D1535" s="112" t="s">
        <v>3315</v>
      </c>
      <c r="E1535" s="112" t="s">
        <v>4760</v>
      </c>
      <c r="F1535" s="112" t="s">
        <v>3317</v>
      </c>
      <c r="G1535" s="112" t="s">
        <v>4753</v>
      </c>
      <c r="H1535" s="112" t="s">
        <v>4759</v>
      </c>
      <c r="K1535" s="112" t="s">
        <v>102</v>
      </c>
      <c r="L1535" s="112" t="s">
        <v>102</v>
      </c>
      <c r="M1535" s="112" t="s">
        <v>4248</v>
      </c>
      <c r="O1535" s="112" t="s">
        <v>105</v>
      </c>
      <c r="P1535" s="112">
        <v>3245.45</v>
      </c>
      <c r="Q1535" s="112" t="s">
        <v>118</v>
      </c>
    </row>
    <row r="1536" spans="1:17" hidden="1">
      <c r="A1536" s="112" t="s">
        <v>4227</v>
      </c>
      <c r="B1536" s="112" t="s">
        <v>4228</v>
      </c>
      <c r="C1536" s="112" t="s">
        <v>3315</v>
      </c>
      <c r="D1536" s="112" t="s">
        <v>3315</v>
      </c>
      <c r="E1536" s="112" t="s">
        <v>4757</v>
      </c>
      <c r="F1536" s="112" t="s">
        <v>3317</v>
      </c>
      <c r="G1536" s="112" t="s">
        <v>4755</v>
      </c>
      <c r="H1536" s="112" t="s">
        <v>4759</v>
      </c>
      <c r="K1536" s="112" t="s">
        <v>102</v>
      </c>
      <c r="L1536" s="112" t="s">
        <v>102</v>
      </c>
      <c r="M1536" s="112" t="s">
        <v>4756</v>
      </c>
      <c r="O1536" s="112" t="s">
        <v>4233</v>
      </c>
      <c r="P1536" s="112">
        <v>229.62</v>
      </c>
      <c r="Q1536" s="112" t="s">
        <v>118</v>
      </c>
    </row>
    <row r="1537" spans="1:17" hidden="1">
      <c r="A1537" s="112" t="s">
        <v>4227</v>
      </c>
      <c r="B1537" s="112" t="s">
        <v>4228</v>
      </c>
      <c r="C1537" s="112" t="s">
        <v>3315</v>
      </c>
      <c r="D1537" s="112" t="s">
        <v>3315</v>
      </c>
      <c r="E1537" s="112">
        <v>1737</v>
      </c>
      <c r="F1537" s="112" t="s">
        <v>3317</v>
      </c>
      <c r="G1537" s="112" t="s">
        <v>4761</v>
      </c>
      <c r="H1537" s="112" t="s">
        <v>4762</v>
      </c>
      <c r="K1537" s="112" t="s">
        <v>102</v>
      </c>
      <c r="L1537" s="112" t="s">
        <v>102</v>
      </c>
      <c r="M1537" s="112" t="s">
        <v>4640</v>
      </c>
      <c r="N1537" s="112" t="s">
        <v>138</v>
      </c>
      <c r="O1537" s="112" t="s">
        <v>105</v>
      </c>
      <c r="P1537" s="112">
        <v>22</v>
      </c>
      <c r="Q1537" s="112" t="s">
        <v>118</v>
      </c>
    </row>
    <row r="1538" spans="1:17" hidden="1">
      <c r="A1538" s="112" t="s">
        <v>4227</v>
      </c>
      <c r="B1538" s="112" t="s">
        <v>4228</v>
      </c>
      <c r="C1538" s="112" t="s">
        <v>3315</v>
      </c>
      <c r="D1538" s="112" t="s">
        <v>3315</v>
      </c>
      <c r="E1538" s="112">
        <v>1742</v>
      </c>
      <c r="F1538" s="112" t="s">
        <v>3317</v>
      </c>
      <c r="G1538" s="112" t="s">
        <v>4763</v>
      </c>
      <c r="H1538" s="112" t="s">
        <v>4764</v>
      </c>
      <c r="K1538" s="112" t="s">
        <v>102</v>
      </c>
      <c r="L1538" s="112" t="s">
        <v>102</v>
      </c>
      <c r="M1538" s="112" t="s">
        <v>4765</v>
      </c>
      <c r="O1538" s="112" t="s">
        <v>4272</v>
      </c>
      <c r="P1538" s="112">
        <v>13.86</v>
      </c>
      <c r="Q1538" s="112" t="s">
        <v>118</v>
      </c>
    </row>
    <row r="1539" spans="1:17" hidden="1">
      <c r="A1539" s="112" t="s">
        <v>4227</v>
      </c>
      <c r="B1539" s="112" t="s">
        <v>4228</v>
      </c>
      <c r="C1539" s="112" t="s">
        <v>3315</v>
      </c>
      <c r="D1539" s="112" t="s">
        <v>3315</v>
      </c>
      <c r="E1539" s="112" t="s">
        <v>4766</v>
      </c>
      <c r="F1539" s="112" t="s">
        <v>3317</v>
      </c>
      <c r="G1539" s="112" t="s">
        <v>4763</v>
      </c>
      <c r="H1539" s="112" t="s">
        <v>4767</v>
      </c>
      <c r="K1539" s="112" t="s">
        <v>102</v>
      </c>
      <c r="L1539" s="112" t="s">
        <v>102</v>
      </c>
      <c r="M1539" s="112" t="s">
        <v>4765</v>
      </c>
      <c r="O1539" s="112" t="s">
        <v>4272</v>
      </c>
      <c r="P1539" s="112">
        <v>8</v>
      </c>
      <c r="Q1539" s="112" t="s">
        <v>118</v>
      </c>
    </row>
    <row r="1540" spans="1:17" hidden="1">
      <c r="A1540" s="112" t="s">
        <v>4227</v>
      </c>
      <c r="B1540" s="112" t="s">
        <v>4228</v>
      </c>
      <c r="C1540" s="112" t="s">
        <v>3315</v>
      </c>
      <c r="D1540" s="112" t="s">
        <v>3315</v>
      </c>
      <c r="E1540" s="112" t="s">
        <v>4768</v>
      </c>
      <c r="F1540" s="112" t="s">
        <v>3317</v>
      </c>
      <c r="G1540" s="112" t="s">
        <v>4769</v>
      </c>
      <c r="H1540" s="112" t="s">
        <v>4770</v>
      </c>
      <c r="K1540" s="112" t="s">
        <v>102</v>
      </c>
      <c r="L1540" s="112" t="s">
        <v>102</v>
      </c>
      <c r="M1540" s="112" t="s">
        <v>4771</v>
      </c>
      <c r="O1540" s="112" t="s">
        <v>944</v>
      </c>
      <c r="P1540" s="112">
        <v>95.5</v>
      </c>
      <c r="Q1540" s="112" t="s">
        <v>118</v>
      </c>
    </row>
    <row r="1541" spans="1:17" hidden="1">
      <c r="A1541" s="112" t="s">
        <v>4227</v>
      </c>
      <c r="B1541" s="112" t="s">
        <v>4228</v>
      </c>
      <c r="C1541" s="112" t="s">
        <v>3315</v>
      </c>
      <c r="D1541" s="112" t="s">
        <v>3315</v>
      </c>
      <c r="E1541" s="112">
        <v>1743</v>
      </c>
      <c r="F1541" s="112" t="s">
        <v>3317</v>
      </c>
      <c r="G1541" s="112" t="s">
        <v>4769</v>
      </c>
      <c r="H1541" s="112" t="s">
        <v>4770</v>
      </c>
      <c r="K1541" s="112" t="s">
        <v>102</v>
      </c>
      <c r="L1541" s="112" t="s">
        <v>102</v>
      </c>
      <c r="M1541" s="112" t="s">
        <v>4771</v>
      </c>
      <c r="O1541" s="112" t="s">
        <v>944</v>
      </c>
      <c r="P1541" s="112">
        <v>49.26</v>
      </c>
      <c r="Q1541" s="112" t="s">
        <v>118</v>
      </c>
    </row>
    <row r="1542" spans="1:17" hidden="1">
      <c r="A1542" s="112" t="s">
        <v>4227</v>
      </c>
      <c r="B1542" s="112" t="s">
        <v>4228</v>
      </c>
      <c r="C1542" s="112" t="s">
        <v>3315</v>
      </c>
      <c r="D1542" s="112" t="s">
        <v>3315</v>
      </c>
      <c r="E1542" s="112" t="s">
        <v>4772</v>
      </c>
      <c r="F1542" s="112" t="s">
        <v>3317</v>
      </c>
      <c r="G1542" s="112" t="s">
        <v>4773</v>
      </c>
      <c r="H1542" s="112" t="s">
        <v>4774</v>
      </c>
      <c r="K1542" s="112" t="s">
        <v>102</v>
      </c>
      <c r="L1542" s="112" t="s">
        <v>102</v>
      </c>
      <c r="M1542" s="112" t="s">
        <v>4771</v>
      </c>
      <c r="O1542" s="112" t="s">
        <v>944</v>
      </c>
      <c r="P1542" s="112">
        <v>94.25</v>
      </c>
      <c r="Q1542" s="112" t="s">
        <v>118</v>
      </c>
    </row>
    <row r="1543" spans="1:17" hidden="1">
      <c r="A1543" s="112" t="s">
        <v>4227</v>
      </c>
      <c r="B1543" s="112" t="s">
        <v>4228</v>
      </c>
      <c r="C1543" s="112" t="s">
        <v>3315</v>
      </c>
      <c r="D1543" s="112" t="s">
        <v>3315</v>
      </c>
      <c r="E1543" s="112">
        <v>1745</v>
      </c>
      <c r="F1543" s="112" t="s">
        <v>3317</v>
      </c>
      <c r="G1543" s="112" t="s">
        <v>4773</v>
      </c>
      <c r="H1543" s="112" t="s">
        <v>4774</v>
      </c>
      <c r="K1543" s="112" t="s">
        <v>102</v>
      </c>
      <c r="L1543" s="112" t="s">
        <v>102</v>
      </c>
      <c r="M1543" s="112" t="s">
        <v>4771</v>
      </c>
      <c r="O1543" s="112" t="s">
        <v>944</v>
      </c>
      <c r="P1543" s="112">
        <v>140.55000000000001</v>
      </c>
      <c r="Q1543" s="112" t="s">
        <v>118</v>
      </c>
    </row>
    <row r="1544" spans="1:17" hidden="1">
      <c r="A1544" s="112" t="s">
        <v>4227</v>
      </c>
      <c r="B1544" s="112" t="s">
        <v>4228</v>
      </c>
      <c r="C1544" s="112" t="s">
        <v>3315</v>
      </c>
      <c r="D1544" s="112" t="s">
        <v>3315</v>
      </c>
      <c r="E1544" s="112">
        <v>1750</v>
      </c>
      <c r="F1544" s="112" t="s">
        <v>3317</v>
      </c>
      <c r="G1544" s="112" t="s">
        <v>4775</v>
      </c>
      <c r="H1544" s="112" t="s">
        <v>4776</v>
      </c>
      <c r="K1544" s="112" t="s">
        <v>102</v>
      </c>
      <c r="L1544" s="112" t="s">
        <v>102</v>
      </c>
      <c r="M1544" s="112" t="s">
        <v>4777</v>
      </c>
      <c r="N1544" s="112" t="s">
        <v>138</v>
      </c>
      <c r="O1544" s="112" t="s">
        <v>4286</v>
      </c>
      <c r="P1544" s="111">
        <v>268.11</v>
      </c>
      <c r="Q1544" s="111">
        <f>P1544*0.1</f>
        <v>26.811000000000003</v>
      </c>
    </row>
    <row r="1545" spans="1:17" hidden="1">
      <c r="A1545" s="112" t="s">
        <v>4227</v>
      </c>
      <c r="B1545" s="112" t="s">
        <v>4228</v>
      </c>
      <c r="C1545" s="112" t="s">
        <v>3315</v>
      </c>
      <c r="D1545" s="112" t="s">
        <v>3315</v>
      </c>
      <c r="E1545" s="112">
        <v>849</v>
      </c>
      <c r="F1545" s="112" t="s">
        <v>3317</v>
      </c>
      <c r="G1545" s="112" t="s">
        <v>4778</v>
      </c>
      <c r="H1545" s="112" t="s">
        <v>4779</v>
      </c>
      <c r="K1545" s="112" t="s">
        <v>102</v>
      </c>
      <c r="L1545" s="112" t="s">
        <v>102</v>
      </c>
      <c r="M1545" s="112" t="s">
        <v>3320</v>
      </c>
      <c r="N1545" s="112" t="s">
        <v>138</v>
      </c>
      <c r="O1545" s="112" t="s">
        <v>105</v>
      </c>
      <c r="P1545" s="112">
        <v>61.88</v>
      </c>
      <c r="Q1545" s="112" t="s">
        <v>118</v>
      </c>
    </row>
    <row r="1546" spans="1:17" hidden="1">
      <c r="A1546" s="112" t="s">
        <v>4227</v>
      </c>
      <c r="B1546" s="112" t="s">
        <v>4228</v>
      </c>
      <c r="C1546" s="112" t="s">
        <v>3315</v>
      </c>
      <c r="D1546" s="112" t="s">
        <v>3315</v>
      </c>
      <c r="E1546" s="112">
        <v>857</v>
      </c>
      <c r="F1546" s="112" t="s">
        <v>3317</v>
      </c>
      <c r="G1546" s="112" t="s">
        <v>4780</v>
      </c>
      <c r="H1546" s="112" t="s">
        <v>4781</v>
      </c>
      <c r="K1546" s="112" t="s">
        <v>102</v>
      </c>
      <c r="L1546" s="112" t="s">
        <v>102</v>
      </c>
      <c r="M1546" s="112" t="s">
        <v>3320</v>
      </c>
      <c r="N1546" s="112" t="s">
        <v>138</v>
      </c>
      <c r="O1546" s="112" t="s">
        <v>105</v>
      </c>
      <c r="P1546" s="112">
        <v>275</v>
      </c>
      <c r="Q1546" s="112" t="s">
        <v>118</v>
      </c>
    </row>
    <row r="1547" spans="1:17" hidden="1">
      <c r="A1547" s="112" t="s">
        <v>4227</v>
      </c>
      <c r="B1547" s="112" t="s">
        <v>4228</v>
      </c>
      <c r="C1547" s="112" t="s">
        <v>3315</v>
      </c>
      <c r="D1547" s="112" t="s">
        <v>3315</v>
      </c>
      <c r="E1547" s="112" t="s">
        <v>4782</v>
      </c>
      <c r="F1547" s="112" t="s">
        <v>3317</v>
      </c>
      <c r="G1547" s="112" t="s">
        <v>4775</v>
      </c>
      <c r="H1547" s="112" t="s">
        <v>4783</v>
      </c>
      <c r="K1547" s="112" t="s">
        <v>102</v>
      </c>
      <c r="L1547" s="112" t="s">
        <v>102</v>
      </c>
      <c r="M1547" s="112" t="s">
        <v>4777</v>
      </c>
      <c r="N1547" s="112" t="s">
        <v>138</v>
      </c>
      <c r="O1547" s="112" t="s">
        <v>4286</v>
      </c>
      <c r="P1547" s="111">
        <v>220.8</v>
      </c>
      <c r="Q1547" s="111">
        <f>P1547*0.1</f>
        <v>22.080000000000002</v>
      </c>
    </row>
    <row r="1548" spans="1:17" hidden="1">
      <c r="A1548" s="112" t="s">
        <v>4227</v>
      </c>
      <c r="B1548" s="112" t="s">
        <v>4228</v>
      </c>
      <c r="C1548" s="112" t="s">
        <v>3315</v>
      </c>
      <c r="D1548" s="112" t="s">
        <v>3315</v>
      </c>
      <c r="E1548" s="112">
        <v>1759</v>
      </c>
      <c r="F1548" s="112" t="s">
        <v>3317</v>
      </c>
      <c r="G1548" s="112" t="s">
        <v>4784</v>
      </c>
      <c r="H1548" s="112" t="s">
        <v>4785</v>
      </c>
      <c r="K1548" s="112" t="s">
        <v>102</v>
      </c>
      <c r="L1548" s="112" t="s">
        <v>102</v>
      </c>
      <c r="M1548" s="112" t="s">
        <v>4786</v>
      </c>
      <c r="O1548" s="112" t="s">
        <v>4233</v>
      </c>
      <c r="P1548" s="112">
        <v>191.47</v>
      </c>
      <c r="Q1548" s="112" t="s">
        <v>118</v>
      </c>
    </row>
    <row r="1549" spans="1:17" hidden="1">
      <c r="A1549" s="112" t="s">
        <v>4227</v>
      </c>
      <c r="B1549" s="112" t="s">
        <v>4228</v>
      </c>
      <c r="C1549" s="112" t="s">
        <v>3315</v>
      </c>
      <c r="D1549" s="112" t="s">
        <v>3315</v>
      </c>
      <c r="E1549" s="112" t="s">
        <v>4787</v>
      </c>
      <c r="F1549" s="112" t="s">
        <v>3317</v>
      </c>
      <c r="G1549" s="112" t="s">
        <v>4788</v>
      </c>
      <c r="H1549" s="112" t="s">
        <v>4789</v>
      </c>
      <c r="K1549" s="112" t="s">
        <v>102</v>
      </c>
      <c r="L1549" s="112" t="s">
        <v>102</v>
      </c>
      <c r="M1549" s="112" t="s">
        <v>4786</v>
      </c>
      <c r="O1549" s="112" t="s">
        <v>105</v>
      </c>
      <c r="P1549" s="112">
        <v>1248.95</v>
      </c>
      <c r="Q1549" s="112" t="s">
        <v>118</v>
      </c>
    </row>
    <row r="1550" spans="1:17" hidden="1">
      <c r="A1550" s="112" t="s">
        <v>4227</v>
      </c>
      <c r="B1550" s="112" t="s">
        <v>4228</v>
      </c>
      <c r="C1550" s="112" t="s">
        <v>3315</v>
      </c>
      <c r="D1550" s="112" t="s">
        <v>3315</v>
      </c>
      <c r="E1550" s="112" t="s">
        <v>4787</v>
      </c>
      <c r="F1550" s="112" t="s">
        <v>3317</v>
      </c>
      <c r="G1550" s="112" t="s">
        <v>4784</v>
      </c>
      <c r="H1550" s="112" t="s">
        <v>4789</v>
      </c>
      <c r="K1550" s="112" t="s">
        <v>102</v>
      </c>
      <c r="L1550" s="112" t="s">
        <v>102</v>
      </c>
      <c r="M1550" s="112" t="s">
        <v>4786</v>
      </c>
      <c r="O1550" s="112" t="s">
        <v>4233</v>
      </c>
      <c r="P1550" s="112">
        <v>144.1</v>
      </c>
      <c r="Q1550" s="112" t="s">
        <v>118</v>
      </c>
    </row>
    <row r="1551" spans="1:17" hidden="1">
      <c r="A1551" s="112" t="s">
        <v>4227</v>
      </c>
      <c r="B1551" s="112" t="s">
        <v>4228</v>
      </c>
      <c r="C1551" s="112" t="s">
        <v>3315</v>
      </c>
      <c r="D1551" s="112" t="s">
        <v>3315</v>
      </c>
      <c r="E1551" s="112" t="s">
        <v>4790</v>
      </c>
      <c r="F1551" s="112" t="s">
        <v>3317</v>
      </c>
      <c r="G1551" s="112" t="s">
        <v>4791</v>
      </c>
      <c r="H1551" s="112" t="s">
        <v>4792</v>
      </c>
      <c r="K1551" s="112" t="s">
        <v>102</v>
      </c>
      <c r="L1551" s="112" t="s">
        <v>102</v>
      </c>
      <c r="M1551" s="112" t="s">
        <v>4793</v>
      </c>
      <c r="N1551" s="112" t="s">
        <v>138</v>
      </c>
      <c r="O1551" s="112" t="s">
        <v>105</v>
      </c>
      <c r="P1551" s="112">
        <v>278.35000000000002</v>
      </c>
      <c r="Q1551" s="112" t="s">
        <v>118</v>
      </c>
    </row>
    <row r="1552" spans="1:17" hidden="1">
      <c r="A1552" s="112" t="s">
        <v>4227</v>
      </c>
      <c r="B1552" s="112" t="s">
        <v>4228</v>
      </c>
      <c r="C1552" s="112" t="s">
        <v>3315</v>
      </c>
      <c r="D1552" s="112" t="s">
        <v>3315</v>
      </c>
      <c r="E1552" s="112" t="s">
        <v>4790</v>
      </c>
      <c r="F1552" s="112" t="s">
        <v>3317</v>
      </c>
      <c r="G1552" s="112" t="s">
        <v>4794</v>
      </c>
      <c r="H1552" s="112" t="s">
        <v>4792</v>
      </c>
      <c r="K1552" s="112" t="s">
        <v>102</v>
      </c>
      <c r="L1552" s="112" t="s">
        <v>102</v>
      </c>
      <c r="M1552" s="112" t="s">
        <v>4795</v>
      </c>
      <c r="O1552" s="112" t="s">
        <v>4233</v>
      </c>
      <c r="P1552" s="112">
        <v>17.399999999999999</v>
      </c>
      <c r="Q1552" s="112" t="s">
        <v>118</v>
      </c>
    </row>
    <row r="1553" spans="1:17" hidden="1">
      <c r="A1553" s="112" t="s">
        <v>4227</v>
      </c>
      <c r="B1553" s="112" t="s">
        <v>4228</v>
      </c>
      <c r="C1553" s="112" t="s">
        <v>3315</v>
      </c>
      <c r="D1553" s="112" t="s">
        <v>3315</v>
      </c>
      <c r="E1553" s="112">
        <v>1754</v>
      </c>
      <c r="F1553" s="112" t="s">
        <v>3317</v>
      </c>
      <c r="G1553" s="112" t="s">
        <v>4796</v>
      </c>
      <c r="H1553" s="112" t="s">
        <v>4797</v>
      </c>
      <c r="K1553" s="112" t="s">
        <v>102</v>
      </c>
      <c r="L1553" s="112" t="s">
        <v>102</v>
      </c>
      <c r="M1553" s="112" t="s">
        <v>327</v>
      </c>
      <c r="O1553" s="112" t="s">
        <v>105</v>
      </c>
      <c r="P1553" s="112">
        <v>433.15</v>
      </c>
      <c r="Q1553" s="112" t="s">
        <v>118</v>
      </c>
    </row>
    <row r="1554" spans="1:17" hidden="1">
      <c r="A1554" s="112" t="s">
        <v>4227</v>
      </c>
      <c r="B1554" s="112" t="s">
        <v>4228</v>
      </c>
      <c r="C1554" s="112" t="s">
        <v>3315</v>
      </c>
      <c r="D1554" s="112" t="s">
        <v>3315</v>
      </c>
      <c r="E1554" s="112" t="s">
        <v>4798</v>
      </c>
      <c r="F1554" s="112" t="s">
        <v>3317</v>
      </c>
      <c r="G1554" s="112" t="s">
        <v>4796</v>
      </c>
      <c r="H1554" s="112" t="s">
        <v>4797</v>
      </c>
      <c r="K1554" s="112" t="s">
        <v>102</v>
      </c>
      <c r="L1554" s="112" t="s">
        <v>102</v>
      </c>
      <c r="M1554" s="112" t="s">
        <v>327</v>
      </c>
      <c r="O1554" s="112" t="s">
        <v>105</v>
      </c>
      <c r="P1554" s="112">
        <v>93.45</v>
      </c>
      <c r="Q1554" s="112" t="s">
        <v>118</v>
      </c>
    </row>
    <row r="1555" spans="1:17" hidden="1">
      <c r="A1555" s="112" t="s">
        <v>4227</v>
      </c>
      <c r="B1555" s="112" t="s">
        <v>4228</v>
      </c>
      <c r="C1555" s="112" t="s">
        <v>3315</v>
      </c>
      <c r="D1555" s="112" t="s">
        <v>3315</v>
      </c>
      <c r="E1555" s="112" t="s">
        <v>4798</v>
      </c>
      <c r="F1555" s="112" t="s">
        <v>3317</v>
      </c>
      <c r="G1555" s="112" t="s">
        <v>4799</v>
      </c>
      <c r="H1555" s="112" t="s">
        <v>4797</v>
      </c>
      <c r="K1555" s="112" t="s">
        <v>102</v>
      </c>
      <c r="L1555" s="112" t="s">
        <v>102</v>
      </c>
      <c r="M1555" s="112" t="s">
        <v>327</v>
      </c>
      <c r="O1555" s="112" t="s">
        <v>944</v>
      </c>
      <c r="P1555" s="112">
        <v>126</v>
      </c>
      <c r="Q1555" s="112" t="s">
        <v>118</v>
      </c>
    </row>
    <row r="1556" spans="1:17" hidden="1">
      <c r="A1556" s="112" t="s">
        <v>4227</v>
      </c>
      <c r="B1556" s="112" t="s">
        <v>4228</v>
      </c>
      <c r="C1556" s="112" t="s">
        <v>3315</v>
      </c>
      <c r="D1556" s="112" t="s">
        <v>3315</v>
      </c>
      <c r="E1556" s="112">
        <v>1753</v>
      </c>
      <c r="F1556" s="112" t="s">
        <v>3317</v>
      </c>
      <c r="G1556" s="112" t="s">
        <v>4799</v>
      </c>
      <c r="H1556" s="112" t="s">
        <v>4797</v>
      </c>
      <c r="K1556" s="112" t="s">
        <v>102</v>
      </c>
      <c r="L1556" s="112" t="s">
        <v>102</v>
      </c>
      <c r="M1556" s="112" t="s">
        <v>327</v>
      </c>
      <c r="O1556" s="112" t="s">
        <v>944</v>
      </c>
      <c r="P1556" s="112">
        <v>63.8</v>
      </c>
      <c r="Q1556" s="112" t="s">
        <v>118</v>
      </c>
    </row>
    <row r="1557" spans="1:17" hidden="1">
      <c r="A1557" s="112" t="s">
        <v>4227</v>
      </c>
      <c r="B1557" s="112" t="s">
        <v>4228</v>
      </c>
      <c r="C1557" s="112" t="s">
        <v>3315</v>
      </c>
      <c r="D1557" s="112" t="s">
        <v>3315</v>
      </c>
      <c r="E1557" s="112">
        <v>1769</v>
      </c>
      <c r="F1557" s="112" t="s">
        <v>3317</v>
      </c>
      <c r="G1557" s="112" t="s">
        <v>4800</v>
      </c>
      <c r="H1557" s="112" t="s">
        <v>4801</v>
      </c>
      <c r="K1557" s="112" t="s">
        <v>102</v>
      </c>
      <c r="L1557" s="112" t="s">
        <v>102</v>
      </c>
      <c r="M1557" s="112" t="s">
        <v>4802</v>
      </c>
      <c r="O1557" s="112" t="s">
        <v>4286</v>
      </c>
      <c r="P1557" s="112">
        <v>134.81</v>
      </c>
      <c r="Q1557" s="112" t="s">
        <v>118</v>
      </c>
    </row>
    <row r="1558" spans="1:17" hidden="1">
      <c r="A1558" s="112" t="s">
        <v>4227</v>
      </c>
      <c r="B1558" s="112" t="s">
        <v>4228</v>
      </c>
      <c r="C1558" s="112" t="s">
        <v>3315</v>
      </c>
      <c r="D1558" s="112" t="s">
        <v>3315</v>
      </c>
      <c r="E1558" s="112">
        <v>1770</v>
      </c>
      <c r="F1558" s="112" t="s">
        <v>3317</v>
      </c>
      <c r="G1558" s="112" t="s">
        <v>4803</v>
      </c>
      <c r="H1558" s="112" t="s">
        <v>4804</v>
      </c>
      <c r="K1558" s="112" t="s">
        <v>102</v>
      </c>
      <c r="L1558" s="112" t="s">
        <v>102</v>
      </c>
      <c r="M1558" s="112" t="s">
        <v>4802</v>
      </c>
      <c r="O1558" s="112" t="s">
        <v>105</v>
      </c>
      <c r="P1558" s="112">
        <v>699.42</v>
      </c>
      <c r="Q1558" s="112" t="s">
        <v>118</v>
      </c>
    </row>
    <row r="1559" spans="1:17" hidden="1">
      <c r="A1559" s="112" t="s">
        <v>4227</v>
      </c>
      <c r="B1559" s="112" t="s">
        <v>4228</v>
      </c>
      <c r="C1559" s="112" t="s">
        <v>3315</v>
      </c>
      <c r="D1559" s="112" t="s">
        <v>3315</v>
      </c>
      <c r="E1559" s="112">
        <v>1774</v>
      </c>
      <c r="F1559" s="112" t="s">
        <v>3317</v>
      </c>
      <c r="G1559" s="112" t="s">
        <v>4805</v>
      </c>
      <c r="H1559" s="112" t="s">
        <v>4806</v>
      </c>
      <c r="K1559" s="112" t="s">
        <v>102</v>
      </c>
      <c r="L1559" s="112" t="s">
        <v>102</v>
      </c>
      <c r="M1559" s="112" t="s">
        <v>4802</v>
      </c>
      <c r="O1559" s="112" t="s">
        <v>105</v>
      </c>
      <c r="P1559" s="112">
        <v>1167.08</v>
      </c>
      <c r="Q1559" s="112" t="s">
        <v>118</v>
      </c>
    </row>
    <row r="1560" spans="1:17" hidden="1">
      <c r="A1560" s="112" t="s">
        <v>4227</v>
      </c>
      <c r="B1560" s="112" t="s">
        <v>4228</v>
      </c>
      <c r="C1560" s="112" t="s">
        <v>3315</v>
      </c>
      <c r="D1560" s="112" t="s">
        <v>3315</v>
      </c>
      <c r="E1560" s="112">
        <v>912</v>
      </c>
      <c r="F1560" s="112" t="s">
        <v>3317</v>
      </c>
      <c r="G1560" s="112" t="s">
        <v>4807</v>
      </c>
      <c r="H1560" s="112" t="s">
        <v>4808</v>
      </c>
      <c r="K1560" s="112" t="s">
        <v>102</v>
      </c>
      <c r="L1560" s="112" t="s">
        <v>102</v>
      </c>
      <c r="M1560" s="112" t="s">
        <v>3320</v>
      </c>
      <c r="N1560" s="112" t="s">
        <v>138</v>
      </c>
      <c r="O1560" s="112" t="s">
        <v>105</v>
      </c>
      <c r="P1560" s="112">
        <v>2151.89</v>
      </c>
      <c r="Q1560" s="112" t="s">
        <v>118</v>
      </c>
    </row>
    <row r="1561" spans="1:17" hidden="1">
      <c r="A1561" s="112" t="s">
        <v>4227</v>
      </c>
      <c r="B1561" s="112" t="s">
        <v>4228</v>
      </c>
      <c r="C1561" s="112" t="s">
        <v>3315</v>
      </c>
      <c r="D1561" s="112" t="s">
        <v>3315</v>
      </c>
      <c r="E1561" s="112">
        <v>1775</v>
      </c>
      <c r="F1561" s="112" t="s">
        <v>3317</v>
      </c>
      <c r="G1561" s="112" t="s">
        <v>4809</v>
      </c>
      <c r="H1561" s="112" t="s">
        <v>4810</v>
      </c>
      <c r="K1561" s="112" t="s">
        <v>102</v>
      </c>
      <c r="L1561" s="112" t="s">
        <v>102</v>
      </c>
      <c r="M1561" s="112" t="s">
        <v>327</v>
      </c>
      <c r="O1561" s="112" t="s">
        <v>944</v>
      </c>
      <c r="P1561" s="112">
        <v>138.6</v>
      </c>
      <c r="Q1561" s="112" t="s">
        <v>118</v>
      </c>
    </row>
    <row r="1562" spans="1:17" hidden="1">
      <c r="A1562" s="112" t="s">
        <v>4227</v>
      </c>
      <c r="B1562" s="112" t="s">
        <v>4228</v>
      </c>
      <c r="C1562" s="112" t="s">
        <v>3315</v>
      </c>
      <c r="D1562" s="112" t="s">
        <v>3315</v>
      </c>
      <c r="E1562" s="112">
        <v>1788</v>
      </c>
      <c r="F1562" s="112" t="s">
        <v>3317</v>
      </c>
      <c r="G1562" s="112" t="s">
        <v>4811</v>
      </c>
      <c r="H1562" s="112" t="s">
        <v>4812</v>
      </c>
      <c r="K1562" s="112" t="s">
        <v>102</v>
      </c>
      <c r="L1562" s="112" t="s">
        <v>102</v>
      </c>
      <c r="M1562" s="112" t="s">
        <v>4265</v>
      </c>
      <c r="O1562" s="112" t="s">
        <v>105</v>
      </c>
      <c r="P1562" s="112">
        <v>200.77</v>
      </c>
      <c r="Q1562" s="112" t="s">
        <v>118</v>
      </c>
    </row>
    <row r="1563" spans="1:17" hidden="1">
      <c r="A1563" s="112" t="s">
        <v>4227</v>
      </c>
      <c r="B1563" s="112" t="s">
        <v>4228</v>
      </c>
      <c r="C1563" s="112" t="s">
        <v>3315</v>
      </c>
      <c r="D1563" s="112" t="s">
        <v>3315</v>
      </c>
      <c r="E1563" s="112">
        <v>1787</v>
      </c>
      <c r="F1563" s="112" t="s">
        <v>3317</v>
      </c>
      <c r="G1563" s="112" t="s">
        <v>4813</v>
      </c>
      <c r="H1563" s="112" t="s">
        <v>4812</v>
      </c>
      <c r="K1563" s="112" t="s">
        <v>102</v>
      </c>
      <c r="L1563" s="112" t="s">
        <v>102</v>
      </c>
      <c r="M1563" s="112" t="s">
        <v>4302</v>
      </c>
      <c r="O1563" s="112" t="s">
        <v>105</v>
      </c>
      <c r="P1563" s="112">
        <v>2112.13</v>
      </c>
      <c r="Q1563" s="112" t="s">
        <v>118</v>
      </c>
    </row>
    <row r="1564" spans="1:17" hidden="1">
      <c r="A1564" s="112" t="s">
        <v>4227</v>
      </c>
      <c r="B1564" s="112" t="s">
        <v>4228</v>
      </c>
      <c r="C1564" s="112" t="s">
        <v>3315</v>
      </c>
      <c r="D1564" s="112" t="s">
        <v>3315</v>
      </c>
      <c r="E1564" s="112">
        <v>1786</v>
      </c>
      <c r="F1564" s="112" t="s">
        <v>3317</v>
      </c>
      <c r="G1564" s="112" t="s">
        <v>4814</v>
      </c>
      <c r="H1564" s="112" t="s">
        <v>4812</v>
      </c>
      <c r="K1564" s="112" t="s">
        <v>102</v>
      </c>
      <c r="L1564" s="112" t="s">
        <v>102</v>
      </c>
      <c r="M1564" s="112" t="s">
        <v>4265</v>
      </c>
      <c r="O1564" s="112" t="s">
        <v>4286</v>
      </c>
      <c r="P1564" s="112">
        <v>178.85</v>
      </c>
      <c r="Q1564" s="112" t="s">
        <v>118</v>
      </c>
    </row>
    <row r="1565" spans="1:17" hidden="1">
      <c r="A1565" s="112" t="s">
        <v>4227</v>
      </c>
      <c r="B1565" s="112" t="s">
        <v>4228</v>
      </c>
      <c r="C1565" s="112" t="s">
        <v>3315</v>
      </c>
      <c r="D1565" s="112" t="s">
        <v>3315</v>
      </c>
      <c r="E1565" s="112">
        <v>947</v>
      </c>
      <c r="F1565" s="112" t="s">
        <v>3317</v>
      </c>
      <c r="G1565" s="112" t="s">
        <v>4815</v>
      </c>
      <c r="H1565" s="112" t="s">
        <v>4816</v>
      </c>
      <c r="K1565" s="112" t="s">
        <v>102</v>
      </c>
      <c r="L1565" s="112" t="s">
        <v>102</v>
      </c>
      <c r="M1565" s="112" t="s">
        <v>3320</v>
      </c>
      <c r="N1565" s="112" t="s">
        <v>138</v>
      </c>
      <c r="O1565" s="112" t="s">
        <v>105</v>
      </c>
      <c r="P1565" s="112">
        <v>1780.72</v>
      </c>
      <c r="Q1565" s="112" t="s">
        <v>118</v>
      </c>
    </row>
    <row r="1566" spans="1:17" hidden="1">
      <c r="A1566" s="112" t="s">
        <v>4227</v>
      </c>
      <c r="B1566" s="112" t="s">
        <v>4228</v>
      </c>
      <c r="C1566" s="112" t="s">
        <v>3315</v>
      </c>
      <c r="D1566" s="112" t="s">
        <v>3315</v>
      </c>
      <c r="E1566" s="112">
        <v>1791</v>
      </c>
      <c r="F1566" s="112" t="s">
        <v>3317</v>
      </c>
      <c r="G1566" s="112" t="s">
        <v>4817</v>
      </c>
      <c r="H1566" s="112" t="s">
        <v>4818</v>
      </c>
      <c r="K1566" s="112" t="s">
        <v>102</v>
      </c>
      <c r="L1566" s="112" t="s">
        <v>102</v>
      </c>
      <c r="M1566" s="112" t="s">
        <v>4534</v>
      </c>
      <c r="O1566" s="112" t="s">
        <v>105</v>
      </c>
      <c r="P1566" s="112">
        <v>140.27000000000001</v>
      </c>
      <c r="Q1566" s="112" t="s">
        <v>118</v>
      </c>
    </row>
    <row r="1567" spans="1:17" hidden="1">
      <c r="A1567" s="112" t="s">
        <v>4227</v>
      </c>
      <c r="B1567" s="112" t="s">
        <v>4228</v>
      </c>
      <c r="C1567" s="112" t="s">
        <v>3315</v>
      </c>
      <c r="D1567" s="112" t="s">
        <v>3315</v>
      </c>
      <c r="E1567" s="112">
        <v>1797</v>
      </c>
      <c r="F1567" s="112" t="s">
        <v>3317</v>
      </c>
      <c r="G1567" s="112" t="s">
        <v>4819</v>
      </c>
      <c r="H1567" s="112" t="s">
        <v>4820</v>
      </c>
      <c r="K1567" s="112" t="s">
        <v>102</v>
      </c>
      <c r="L1567" s="112" t="s">
        <v>102</v>
      </c>
      <c r="M1567" s="112" t="s">
        <v>4265</v>
      </c>
      <c r="O1567" s="112" t="s">
        <v>4286</v>
      </c>
      <c r="P1567" s="112">
        <v>10.52</v>
      </c>
      <c r="Q1567" s="112" t="s">
        <v>118</v>
      </c>
    </row>
    <row r="1568" spans="1:17" hidden="1">
      <c r="A1568" s="112" t="s">
        <v>4227</v>
      </c>
      <c r="B1568" s="112" t="s">
        <v>4228</v>
      </c>
      <c r="C1568" s="112" t="s">
        <v>3315</v>
      </c>
      <c r="D1568" s="112" t="s">
        <v>3315</v>
      </c>
      <c r="E1568" s="112" t="s">
        <v>4821</v>
      </c>
      <c r="F1568" s="112" t="s">
        <v>3317</v>
      </c>
      <c r="G1568" s="112" t="s">
        <v>4803</v>
      </c>
      <c r="H1568" s="112" t="s">
        <v>4822</v>
      </c>
      <c r="K1568" s="112" t="s">
        <v>102</v>
      </c>
      <c r="L1568" s="112" t="s">
        <v>102</v>
      </c>
      <c r="M1568" s="112" t="s">
        <v>4802</v>
      </c>
      <c r="O1568" s="112" t="s">
        <v>105</v>
      </c>
      <c r="P1568" s="112">
        <v>1758.36</v>
      </c>
      <c r="Q1568" s="112" t="s">
        <v>118</v>
      </c>
    </row>
    <row r="1569" spans="1:17" hidden="1">
      <c r="A1569" s="112" t="s">
        <v>4227</v>
      </c>
      <c r="B1569" s="112" t="s">
        <v>4228</v>
      </c>
      <c r="C1569" s="112" t="s">
        <v>3315</v>
      </c>
      <c r="D1569" s="112" t="s">
        <v>3315</v>
      </c>
      <c r="E1569" s="112" t="s">
        <v>4823</v>
      </c>
      <c r="F1569" s="112" t="s">
        <v>3317</v>
      </c>
      <c r="G1569" s="112" t="s">
        <v>4805</v>
      </c>
      <c r="H1569" s="112" t="s">
        <v>4824</v>
      </c>
      <c r="K1569" s="112" t="s">
        <v>102</v>
      </c>
      <c r="L1569" s="112" t="s">
        <v>102</v>
      </c>
      <c r="M1569" s="112" t="s">
        <v>4802</v>
      </c>
      <c r="O1569" s="112" t="s">
        <v>105</v>
      </c>
      <c r="P1569" s="112">
        <v>276</v>
      </c>
      <c r="Q1569" s="112" t="s">
        <v>118</v>
      </c>
    </row>
    <row r="1570" spans="1:17" hidden="1">
      <c r="A1570" s="112" t="s">
        <v>4227</v>
      </c>
      <c r="B1570" s="112" t="s">
        <v>4228</v>
      </c>
      <c r="C1570" s="112" t="s">
        <v>3315</v>
      </c>
      <c r="D1570" s="112" t="s">
        <v>3315</v>
      </c>
      <c r="E1570" s="112" t="s">
        <v>4823</v>
      </c>
      <c r="F1570" s="112" t="s">
        <v>3317</v>
      </c>
      <c r="G1570" s="112" t="s">
        <v>4800</v>
      </c>
      <c r="H1570" s="112" t="s">
        <v>4824</v>
      </c>
      <c r="K1570" s="112" t="s">
        <v>102</v>
      </c>
      <c r="L1570" s="112" t="s">
        <v>102</v>
      </c>
      <c r="M1570" s="112" t="s">
        <v>4802</v>
      </c>
      <c r="O1570" s="112" t="s">
        <v>4286</v>
      </c>
      <c r="P1570" s="112">
        <v>82.35</v>
      </c>
      <c r="Q1570" s="112" t="s">
        <v>118</v>
      </c>
    </row>
    <row r="1571" spans="1:17" hidden="1">
      <c r="A1571" s="112" t="s">
        <v>4227</v>
      </c>
      <c r="B1571" s="112" t="s">
        <v>4228</v>
      </c>
      <c r="C1571" s="112" t="s">
        <v>3315</v>
      </c>
      <c r="D1571" s="112" t="s">
        <v>3315</v>
      </c>
      <c r="E1571" s="112" t="s">
        <v>4825</v>
      </c>
      <c r="F1571" s="112" t="s">
        <v>3317</v>
      </c>
      <c r="G1571" s="112" t="s">
        <v>4826</v>
      </c>
      <c r="H1571" s="112" t="s">
        <v>4827</v>
      </c>
      <c r="K1571" s="112" t="s">
        <v>102</v>
      </c>
      <c r="L1571" s="112" t="s">
        <v>102</v>
      </c>
      <c r="M1571" s="112" t="s">
        <v>3320</v>
      </c>
      <c r="O1571" s="112" t="s">
        <v>105</v>
      </c>
      <c r="P1571" s="112">
        <v>88.4</v>
      </c>
      <c r="Q1571" s="112" t="s">
        <v>118</v>
      </c>
    </row>
    <row r="1572" spans="1:17" hidden="1">
      <c r="A1572" s="112" t="s">
        <v>4227</v>
      </c>
      <c r="B1572" s="112" t="s">
        <v>4228</v>
      </c>
      <c r="C1572" s="112" t="s">
        <v>3315</v>
      </c>
      <c r="D1572" s="112" t="s">
        <v>3315</v>
      </c>
      <c r="E1572" s="112" t="s">
        <v>4828</v>
      </c>
      <c r="F1572" s="112" t="s">
        <v>3317</v>
      </c>
      <c r="G1572" s="112" t="s">
        <v>4829</v>
      </c>
      <c r="H1572" s="112" t="s">
        <v>4830</v>
      </c>
      <c r="K1572" s="112" t="s">
        <v>102</v>
      </c>
      <c r="L1572" s="112" t="s">
        <v>102</v>
      </c>
      <c r="M1572" s="112" t="s">
        <v>3320</v>
      </c>
      <c r="O1572" s="112" t="s">
        <v>105</v>
      </c>
      <c r="P1572" s="112">
        <v>584.20000000000005</v>
      </c>
      <c r="Q1572" s="112" t="s">
        <v>118</v>
      </c>
    </row>
    <row r="1573" spans="1:17" hidden="1">
      <c r="A1573" s="112" t="s">
        <v>4227</v>
      </c>
      <c r="B1573" s="112" t="s">
        <v>4228</v>
      </c>
      <c r="C1573" s="112" t="s">
        <v>3315</v>
      </c>
      <c r="D1573" s="112" t="s">
        <v>3315</v>
      </c>
      <c r="E1573" s="112" t="s">
        <v>4831</v>
      </c>
      <c r="F1573" s="112" t="s">
        <v>3317</v>
      </c>
      <c r="G1573" s="112" t="s">
        <v>4809</v>
      </c>
      <c r="H1573" s="112" t="s">
        <v>4832</v>
      </c>
      <c r="K1573" s="112" t="s">
        <v>102</v>
      </c>
      <c r="L1573" s="112" t="s">
        <v>102</v>
      </c>
      <c r="M1573" s="112" t="s">
        <v>327</v>
      </c>
      <c r="O1573" s="112" t="s">
        <v>944</v>
      </c>
      <c r="P1573" s="112">
        <v>104.6</v>
      </c>
      <c r="Q1573" s="112" t="s">
        <v>118</v>
      </c>
    </row>
    <row r="1574" spans="1:17" hidden="1">
      <c r="A1574" s="112" t="s">
        <v>4227</v>
      </c>
      <c r="B1574" s="112" t="s">
        <v>4228</v>
      </c>
      <c r="C1574" s="112" t="s">
        <v>3315</v>
      </c>
      <c r="D1574" s="112" t="s">
        <v>3315</v>
      </c>
      <c r="E1574" s="112" t="s">
        <v>4833</v>
      </c>
      <c r="F1574" s="112" t="s">
        <v>3317</v>
      </c>
      <c r="G1574" s="112" t="s">
        <v>4813</v>
      </c>
      <c r="H1574" s="112" t="s">
        <v>4834</v>
      </c>
      <c r="K1574" s="112" t="s">
        <v>102</v>
      </c>
      <c r="L1574" s="112" t="s">
        <v>102</v>
      </c>
      <c r="M1574" s="112" t="s">
        <v>4302</v>
      </c>
      <c r="O1574" s="112" t="s">
        <v>105</v>
      </c>
      <c r="P1574" s="112">
        <v>2268.9699999999998</v>
      </c>
      <c r="Q1574" s="112" t="s">
        <v>118</v>
      </c>
    </row>
    <row r="1575" spans="1:17" hidden="1">
      <c r="A1575" s="112" t="s">
        <v>4227</v>
      </c>
      <c r="B1575" s="112" t="s">
        <v>4228</v>
      </c>
      <c r="C1575" s="112" t="s">
        <v>3315</v>
      </c>
      <c r="D1575" s="112" t="s">
        <v>3315</v>
      </c>
      <c r="E1575" s="112" t="s">
        <v>4835</v>
      </c>
      <c r="F1575" s="112" t="s">
        <v>3317</v>
      </c>
      <c r="G1575" s="112" t="s">
        <v>4814</v>
      </c>
      <c r="H1575" s="112" t="s">
        <v>4834</v>
      </c>
      <c r="K1575" s="112" t="s">
        <v>102</v>
      </c>
      <c r="L1575" s="112" t="s">
        <v>102</v>
      </c>
      <c r="M1575" s="112" t="s">
        <v>4265</v>
      </c>
      <c r="O1575" s="112" t="s">
        <v>4286</v>
      </c>
      <c r="P1575" s="112">
        <v>166.9</v>
      </c>
      <c r="Q1575" s="112" t="s">
        <v>118</v>
      </c>
    </row>
    <row r="1576" spans="1:17" hidden="1">
      <c r="A1576" s="112" t="s">
        <v>4227</v>
      </c>
      <c r="B1576" s="112" t="s">
        <v>4228</v>
      </c>
      <c r="C1576" s="112" t="s">
        <v>3315</v>
      </c>
      <c r="D1576" s="112" t="s">
        <v>3315</v>
      </c>
      <c r="E1576" s="112" t="s">
        <v>4836</v>
      </c>
      <c r="F1576" s="112" t="s">
        <v>3317</v>
      </c>
      <c r="G1576" s="112" t="s">
        <v>4837</v>
      </c>
      <c r="H1576" s="112" t="s">
        <v>4838</v>
      </c>
      <c r="K1576" s="112" t="s">
        <v>102</v>
      </c>
      <c r="L1576" s="112" t="s">
        <v>102</v>
      </c>
      <c r="M1576" s="112" t="s">
        <v>3269</v>
      </c>
      <c r="O1576" s="112" t="s">
        <v>105</v>
      </c>
      <c r="P1576" s="112">
        <v>110.4</v>
      </c>
      <c r="Q1576" s="112" t="s">
        <v>118</v>
      </c>
    </row>
    <row r="1577" spans="1:17" hidden="1">
      <c r="A1577" s="112" t="s">
        <v>4227</v>
      </c>
      <c r="B1577" s="112" t="s">
        <v>4228</v>
      </c>
      <c r="C1577" s="112" t="s">
        <v>3315</v>
      </c>
      <c r="D1577" s="112" t="s">
        <v>3315</v>
      </c>
      <c r="E1577" s="112" t="s">
        <v>4839</v>
      </c>
      <c r="F1577" s="112" t="s">
        <v>3317</v>
      </c>
      <c r="G1577" s="112" t="s">
        <v>4840</v>
      </c>
      <c r="H1577" s="112" t="s">
        <v>4841</v>
      </c>
      <c r="K1577" s="112" t="s">
        <v>102</v>
      </c>
      <c r="L1577" s="112" t="s">
        <v>102</v>
      </c>
      <c r="M1577" s="112" t="s">
        <v>3320</v>
      </c>
      <c r="O1577" s="112" t="s">
        <v>105</v>
      </c>
      <c r="P1577" s="112">
        <v>808.5</v>
      </c>
      <c r="Q1577" s="112" t="s">
        <v>118</v>
      </c>
    </row>
    <row r="1578" spans="1:17" hidden="1">
      <c r="A1578" s="112" t="s">
        <v>4227</v>
      </c>
      <c r="B1578" s="112" t="s">
        <v>4228</v>
      </c>
      <c r="C1578" s="112" t="s">
        <v>3315</v>
      </c>
      <c r="D1578" s="112" t="s">
        <v>3315</v>
      </c>
      <c r="E1578" s="112" t="s">
        <v>4842</v>
      </c>
      <c r="F1578" s="112" t="s">
        <v>3317</v>
      </c>
      <c r="G1578" s="112" t="s">
        <v>4817</v>
      </c>
      <c r="H1578" s="112" t="s">
        <v>4843</v>
      </c>
      <c r="K1578" s="112" t="s">
        <v>102</v>
      </c>
      <c r="L1578" s="112" t="s">
        <v>102</v>
      </c>
      <c r="M1578" s="112" t="s">
        <v>4534</v>
      </c>
      <c r="O1578" s="112" t="s">
        <v>105</v>
      </c>
      <c r="P1578" s="112">
        <v>179.4</v>
      </c>
      <c r="Q1578" s="112" t="s">
        <v>118</v>
      </c>
    </row>
    <row r="1579" spans="1:17" hidden="1">
      <c r="A1579" s="112" t="s">
        <v>4227</v>
      </c>
      <c r="B1579" s="112" t="s">
        <v>4228</v>
      </c>
      <c r="C1579" s="112" t="s">
        <v>3315</v>
      </c>
      <c r="D1579" s="112" t="s">
        <v>3315</v>
      </c>
      <c r="E1579" s="112" t="s">
        <v>4844</v>
      </c>
      <c r="F1579" s="112" t="s">
        <v>3317</v>
      </c>
      <c r="G1579" s="112" t="s">
        <v>4845</v>
      </c>
      <c r="H1579" s="112" t="s">
        <v>4846</v>
      </c>
      <c r="K1579" s="112" t="s">
        <v>102</v>
      </c>
      <c r="L1579" s="112" t="s">
        <v>102</v>
      </c>
      <c r="M1579" s="112" t="s">
        <v>3320</v>
      </c>
      <c r="O1579" s="112" t="s">
        <v>105</v>
      </c>
      <c r="P1579" s="112">
        <v>62.1</v>
      </c>
      <c r="Q1579" s="112" t="s">
        <v>118</v>
      </c>
    </row>
    <row r="1580" spans="1:17" hidden="1">
      <c r="A1580" s="112" t="s">
        <v>4227</v>
      </c>
      <c r="B1580" s="112" t="s">
        <v>4228</v>
      </c>
      <c r="C1580" s="112" t="s">
        <v>3315</v>
      </c>
      <c r="D1580" s="112" t="s">
        <v>3315</v>
      </c>
      <c r="E1580" s="112">
        <v>1802</v>
      </c>
      <c r="F1580" s="112" t="s">
        <v>3317</v>
      </c>
      <c r="G1580" s="112" t="s">
        <v>4847</v>
      </c>
      <c r="H1580" s="112" t="s">
        <v>4848</v>
      </c>
      <c r="K1580" s="112" t="s">
        <v>102</v>
      </c>
      <c r="L1580" s="112" t="s">
        <v>102</v>
      </c>
      <c r="M1580" s="112" t="s">
        <v>4849</v>
      </c>
      <c r="O1580" s="112" t="s">
        <v>105</v>
      </c>
      <c r="P1580" s="112">
        <v>866.23</v>
      </c>
      <c r="Q1580" s="112" t="s">
        <v>118</v>
      </c>
    </row>
    <row r="1581" spans="1:17" hidden="1">
      <c r="A1581" s="112" t="s">
        <v>4227</v>
      </c>
      <c r="B1581" s="112" t="s">
        <v>4228</v>
      </c>
      <c r="C1581" s="112" t="s">
        <v>3315</v>
      </c>
      <c r="D1581" s="112" t="s">
        <v>3315</v>
      </c>
      <c r="E1581" s="112">
        <v>1801</v>
      </c>
      <c r="F1581" s="112" t="s">
        <v>3317</v>
      </c>
      <c r="G1581" s="112" t="s">
        <v>4850</v>
      </c>
      <c r="H1581" s="112" t="s">
        <v>4848</v>
      </c>
      <c r="K1581" s="112" t="s">
        <v>102</v>
      </c>
      <c r="L1581" s="112" t="s">
        <v>102</v>
      </c>
      <c r="M1581" s="112" t="s">
        <v>4849</v>
      </c>
      <c r="O1581" s="112" t="s">
        <v>4272</v>
      </c>
      <c r="P1581" s="112">
        <v>181.06</v>
      </c>
      <c r="Q1581" s="112" t="s">
        <v>118</v>
      </c>
    </row>
    <row r="1582" spans="1:17" hidden="1">
      <c r="A1582" s="112" t="s">
        <v>4227</v>
      </c>
      <c r="B1582" s="112" t="s">
        <v>4228</v>
      </c>
      <c r="C1582" s="112" t="s">
        <v>3315</v>
      </c>
      <c r="D1582" s="112" t="s">
        <v>3315</v>
      </c>
      <c r="E1582" s="112">
        <v>979</v>
      </c>
      <c r="F1582" s="112" t="s">
        <v>3317</v>
      </c>
      <c r="G1582" s="112" t="s">
        <v>4851</v>
      </c>
      <c r="H1582" s="112" t="s">
        <v>4852</v>
      </c>
      <c r="K1582" s="112" t="s">
        <v>102</v>
      </c>
      <c r="L1582" s="112" t="s">
        <v>102</v>
      </c>
      <c r="M1582" s="112" t="s">
        <v>3320</v>
      </c>
      <c r="N1582" s="112" t="s">
        <v>138</v>
      </c>
      <c r="O1582" s="112" t="s">
        <v>105</v>
      </c>
      <c r="P1582" s="112">
        <v>385</v>
      </c>
      <c r="Q1582" s="112" t="s">
        <v>118</v>
      </c>
    </row>
    <row r="1583" spans="1:17" hidden="1">
      <c r="A1583" s="112" t="s">
        <v>4227</v>
      </c>
      <c r="B1583" s="112" t="s">
        <v>4228</v>
      </c>
      <c r="C1583" s="112" t="s">
        <v>3315</v>
      </c>
      <c r="D1583" s="112" t="s">
        <v>3315</v>
      </c>
      <c r="E1583" s="112" t="s">
        <v>4853</v>
      </c>
      <c r="F1583" s="112" t="s">
        <v>3317</v>
      </c>
      <c r="G1583" s="112" t="s">
        <v>4854</v>
      </c>
      <c r="H1583" s="112" t="s">
        <v>4855</v>
      </c>
      <c r="K1583" s="112" t="s">
        <v>102</v>
      </c>
      <c r="L1583" s="112" t="s">
        <v>102</v>
      </c>
      <c r="M1583" s="112" t="s">
        <v>4856</v>
      </c>
      <c r="N1583" s="112" t="s">
        <v>138</v>
      </c>
      <c r="O1583" s="112" t="s">
        <v>105</v>
      </c>
      <c r="P1583" s="112">
        <v>515.4</v>
      </c>
      <c r="Q1583" s="112" t="s">
        <v>118</v>
      </c>
    </row>
    <row r="1584" spans="1:17" hidden="1">
      <c r="A1584" s="112" t="s">
        <v>4227</v>
      </c>
      <c r="B1584" s="112" t="s">
        <v>4228</v>
      </c>
      <c r="C1584" s="112" t="s">
        <v>3315</v>
      </c>
      <c r="D1584" s="112" t="s">
        <v>3315</v>
      </c>
      <c r="E1584" s="112" t="s">
        <v>4857</v>
      </c>
      <c r="F1584" s="112" t="s">
        <v>3317</v>
      </c>
      <c r="G1584" s="112" t="s">
        <v>4847</v>
      </c>
      <c r="H1584" s="112" t="s">
        <v>4858</v>
      </c>
      <c r="K1584" s="112" t="s">
        <v>102</v>
      </c>
      <c r="L1584" s="112" t="s">
        <v>102</v>
      </c>
      <c r="M1584" s="112" t="s">
        <v>4849</v>
      </c>
      <c r="O1584" s="112" t="s">
        <v>105</v>
      </c>
      <c r="P1584" s="112">
        <v>202.73</v>
      </c>
      <c r="Q1584" s="112" t="s">
        <v>118</v>
      </c>
    </row>
    <row r="1585" spans="1:17" hidden="1">
      <c r="A1585" s="112" t="s">
        <v>4227</v>
      </c>
      <c r="B1585" s="112" t="s">
        <v>4228</v>
      </c>
      <c r="C1585" s="112" t="s">
        <v>3315</v>
      </c>
      <c r="D1585" s="112" t="s">
        <v>3315</v>
      </c>
      <c r="E1585" s="112" t="s">
        <v>4857</v>
      </c>
      <c r="F1585" s="112" t="s">
        <v>3317</v>
      </c>
      <c r="G1585" s="112" t="s">
        <v>4850</v>
      </c>
      <c r="H1585" s="112" t="s">
        <v>4858</v>
      </c>
      <c r="K1585" s="112" t="s">
        <v>102</v>
      </c>
      <c r="L1585" s="112" t="s">
        <v>102</v>
      </c>
      <c r="M1585" s="112" t="s">
        <v>4849</v>
      </c>
      <c r="O1585" s="112" t="s">
        <v>4272</v>
      </c>
      <c r="P1585" s="112">
        <v>565.80999999999995</v>
      </c>
      <c r="Q1585" s="112" t="s">
        <v>118</v>
      </c>
    </row>
    <row r="1586" spans="1:17" hidden="1">
      <c r="A1586" s="112" t="s">
        <v>4227</v>
      </c>
      <c r="B1586" s="112" t="s">
        <v>4859</v>
      </c>
      <c r="C1586" s="112" t="s">
        <v>3315</v>
      </c>
      <c r="D1586" s="112" t="s">
        <v>3315</v>
      </c>
      <c r="E1586" s="112" t="s">
        <v>4860</v>
      </c>
      <c r="F1586" s="112" t="s">
        <v>3317</v>
      </c>
      <c r="G1586" s="112" t="s">
        <v>4861</v>
      </c>
      <c r="H1586" s="112" t="s">
        <v>4862</v>
      </c>
      <c r="K1586" s="112" t="s">
        <v>102</v>
      </c>
      <c r="L1586" s="112" t="s">
        <v>102</v>
      </c>
      <c r="M1586" s="112" t="s">
        <v>4428</v>
      </c>
      <c r="O1586" s="112" t="s">
        <v>4286</v>
      </c>
      <c r="P1586" s="111">
        <v>10.199999999999999</v>
      </c>
      <c r="Q1586" s="111">
        <f t="shared" ref="Q1586:Q1603" si="1">P1586*0.1</f>
        <v>1.02</v>
      </c>
    </row>
    <row r="1587" spans="1:17" hidden="1">
      <c r="A1587" s="112" t="s">
        <v>4227</v>
      </c>
      <c r="B1587" s="112" t="s">
        <v>4228</v>
      </c>
      <c r="C1587" s="112" t="s">
        <v>3315</v>
      </c>
      <c r="D1587" s="112" t="s">
        <v>3315</v>
      </c>
      <c r="E1587" s="112">
        <v>1813</v>
      </c>
      <c r="F1587" s="112" t="s">
        <v>3317</v>
      </c>
      <c r="G1587" s="112" t="s">
        <v>4863</v>
      </c>
      <c r="H1587" s="112" t="s">
        <v>4864</v>
      </c>
      <c r="K1587" s="112" t="s">
        <v>102</v>
      </c>
      <c r="L1587" s="112" t="s">
        <v>102</v>
      </c>
      <c r="M1587" s="112" t="s">
        <v>4771</v>
      </c>
      <c r="O1587" s="112" t="s">
        <v>105</v>
      </c>
      <c r="P1587" s="111">
        <v>377.25</v>
      </c>
      <c r="Q1587" s="111">
        <f t="shared" si="1"/>
        <v>37.725000000000001</v>
      </c>
    </row>
    <row r="1588" spans="1:17" hidden="1">
      <c r="A1588" s="112" t="s">
        <v>4227</v>
      </c>
      <c r="B1588" s="112" t="s">
        <v>4228</v>
      </c>
      <c r="C1588" s="112" t="s">
        <v>3315</v>
      </c>
      <c r="D1588" s="112" t="s">
        <v>3315</v>
      </c>
      <c r="E1588" s="112">
        <v>1810</v>
      </c>
      <c r="F1588" s="112" t="s">
        <v>3317</v>
      </c>
      <c r="G1588" s="112" t="s">
        <v>4865</v>
      </c>
      <c r="H1588" s="112" t="s">
        <v>4864</v>
      </c>
      <c r="K1588" s="112" t="s">
        <v>102</v>
      </c>
      <c r="L1588" s="112" t="s">
        <v>102</v>
      </c>
      <c r="M1588" s="112" t="s">
        <v>4231</v>
      </c>
      <c r="O1588" s="112" t="s">
        <v>4272</v>
      </c>
      <c r="P1588" s="111">
        <v>27.76</v>
      </c>
      <c r="Q1588" s="111">
        <f t="shared" si="1"/>
        <v>2.7760000000000002</v>
      </c>
    </row>
    <row r="1589" spans="1:17" hidden="1">
      <c r="A1589" s="112" t="s">
        <v>4227</v>
      </c>
      <c r="B1589" s="112" t="s">
        <v>4228</v>
      </c>
      <c r="C1589" s="112" t="s">
        <v>3315</v>
      </c>
      <c r="D1589" s="112" t="s">
        <v>3315</v>
      </c>
      <c r="E1589" s="112">
        <v>1820</v>
      </c>
      <c r="F1589" s="112" t="s">
        <v>3317</v>
      </c>
      <c r="G1589" s="112" t="s">
        <v>4866</v>
      </c>
      <c r="H1589" s="112" t="s">
        <v>4867</v>
      </c>
      <c r="K1589" s="112" t="s">
        <v>102</v>
      </c>
      <c r="L1589" s="112" t="s">
        <v>102</v>
      </c>
      <c r="M1589" s="112" t="s">
        <v>4526</v>
      </c>
      <c r="O1589" s="112" t="s">
        <v>4286</v>
      </c>
      <c r="P1589" s="111">
        <v>206.25</v>
      </c>
      <c r="Q1589" s="111">
        <f t="shared" si="1"/>
        <v>20.625</v>
      </c>
    </row>
    <row r="1590" spans="1:17" hidden="1">
      <c r="A1590" s="112" t="s">
        <v>4227</v>
      </c>
      <c r="B1590" s="112" t="s">
        <v>4228</v>
      </c>
      <c r="C1590" s="112" t="s">
        <v>3315</v>
      </c>
      <c r="D1590" s="112" t="s">
        <v>3315</v>
      </c>
      <c r="E1590" s="112">
        <v>998</v>
      </c>
      <c r="F1590" s="112" t="s">
        <v>3317</v>
      </c>
      <c r="G1590" s="112" t="s">
        <v>4868</v>
      </c>
      <c r="H1590" s="112" t="s">
        <v>4869</v>
      </c>
      <c r="K1590" s="112" t="s">
        <v>102</v>
      </c>
      <c r="L1590" s="112" t="s">
        <v>102</v>
      </c>
      <c r="M1590" s="112" t="s">
        <v>4526</v>
      </c>
      <c r="O1590" s="112" t="s">
        <v>4286</v>
      </c>
      <c r="P1590" s="111">
        <v>4073.36</v>
      </c>
      <c r="Q1590" s="111">
        <f t="shared" si="1"/>
        <v>407.33600000000001</v>
      </c>
    </row>
    <row r="1591" spans="1:17" hidden="1">
      <c r="A1591" s="112" t="s">
        <v>4227</v>
      </c>
      <c r="B1591" s="112" t="s">
        <v>4228</v>
      </c>
      <c r="C1591" s="112" t="s">
        <v>3315</v>
      </c>
      <c r="D1591" s="112" t="s">
        <v>3315</v>
      </c>
      <c r="E1591" s="112">
        <v>999</v>
      </c>
      <c r="F1591" s="112" t="s">
        <v>3317</v>
      </c>
      <c r="G1591" s="112" t="s">
        <v>4870</v>
      </c>
      <c r="H1591" s="112" t="s">
        <v>4871</v>
      </c>
      <c r="K1591" s="112" t="s">
        <v>102</v>
      </c>
      <c r="L1591" s="112" t="s">
        <v>102</v>
      </c>
      <c r="M1591" s="112" t="s">
        <v>2311</v>
      </c>
      <c r="N1591" s="112" t="s">
        <v>138</v>
      </c>
      <c r="O1591" s="112" t="s">
        <v>105</v>
      </c>
      <c r="P1591" s="111">
        <v>385.01</v>
      </c>
      <c r="Q1591" s="111">
        <f t="shared" si="1"/>
        <v>38.501000000000005</v>
      </c>
    </row>
    <row r="1592" spans="1:17" hidden="1">
      <c r="A1592" s="112" t="s">
        <v>4227</v>
      </c>
      <c r="B1592" s="112" t="s">
        <v>4228</v>
      </c>
      <c r="C1592" s="112" t="s">
        <v>3315</v>
      </c>
      <c r="D1592" s="112" t="s">
        <v>3315</v>
      </c>
      <c r="E1592" s="112">
        <v>1003</v>
      </c>
      <c r="F1592" s="112" t="s">
        <v>3317</v>
      </c>
      <c r="G1592" s="112" t="s">
        <v>4872</v>
      </c>
      <c r="H1592" s="112" t="s">
        <v>4873</v>
      </c>
      <c r="K1592" s="112" t="s">
        <v>102</v>
      </c>
      <c r="L1592" s="112" t="s">
        <v>102</v>
      </c>
      <c r="M1592" s="112" t="s">
        <v>2311</v>
      </c>
      <c r="N1592" s="112" t="s">
        <v>138</v>
      </c>
      <c r="O1592" s="112" t="s">
        <v>105</v>
      </c>
      <c r="P1592" s="111">
        <v>82.5</v>
      </c>
      <c r="Q1592" s="111">
        <f t="shared" si="1"/>
        <v>8.25</v>
      </c>
    </row>
    <row r="1593" spans="1:17" hidden="1">
      <c r="A1593" s="112" t="s">
        <v>4227</v>
      </c>
      <c r="B1593" s="112" t="s">
        <v>4228</v>
      </c>
      <c r="C1593" s="112" t="s">
        <v>3315</v>
      </c>
      <c r="D1593" s="112" t="s">
        <v>3315</v>
      </c>
      <c r="E1593" s="112">
        <v>1826</v>
      </c>
      <c r="F1593" s="112" t="s">
        <v>3317</v>
      </c>
      <c r="G1593" s="112" t="s">
        <v>4874</v>
      </c>
      <c r="H1593" s="112" t="s">
        <v>4875</v>
      </c>
      <c r="K1593" s="112" t="s">
        <v>102</v>
      </c>
      <c r="L1593" s="112" t="s">
        <v>102</v>
      </c>
      <c r="M1593" s="112" t="s">
        <v>4428</v>
      </c>
      <c r="O1593" s="112" t="s">
        <v>105</v>
      </c>
      <c r="P1593" s="111">
        <v>48.13</v>
      </c>
      <c r="Q1593" s="111">
        <f t="shared" si="1"/>
        <v>4.8130000000000006</v>
      </c>
    </row>
    <row r="1594" spans="1:17" hidden="1">
      <c r="A1594" s="112" t="s">
        <v>4227</v>
      </c>
      <c r="B1594" s="112" t="s">
        <v>4228</v>
      </c>
      <c r="C1594" s="112" t="s">
        <v>3315</v>
      </c>
      <c r="D1594" s="112" t="s">
        <v>3315</v>
      </c>
      <c r="E1594" s="112">
        <v>1825</v>
      </c>
      <c r="F1594" s="112" t="s">
        <v>3317</v>
      </c>
      <c r="G1594" s="112" t="s">
        <v>4876</v>
      </c>
      <c r="H1594" s="112" t="s">
        <v>4875</v>
      </c>
      <c r="K1594" s="112" t="s">
        <v>102</v>
      </c>
      <c r="L1594" s="112" t="s">
        <v>102</v>
      </c>
      <c r="M1594" s="112" t="s">
        <v>4428</v>
      </c>
      <c r="O1594" s="112" t="s">
        <v>4286</v>
      </c>
      <c r="P1594" s="111">
        <v>6.11</v>
      </c>
      <c r="Q1594" s="111">
        <f t="shared" si="1"/>
        <v>0.6110000000000001</v>
      </c>
    </row>
    <row r="1595" spans="1:17" hidden="1">
      <c r="A1595" s="112" t="s">
        <v>4227</v>
      </c>
      <c r="B1595" s="112" t="s">
        <v>4228</v>
      </c>
      <c r="C1595" s="112" t="s">
        <v>3315</v>
      </c>
      <c r="D1595" s="112" t="s">
        <v>3315</v>
      </c>
      <c r="E1595" s="112">
        <v>1828</v>
      </c>
      <c r="F1595" s="112" t="s">
        <v>3317</v>
      </c>
      <c r="G1595" s="112" t="s">
        <v>4877</v>
      </c>
      <c r="H1595" s="112" t="s">
        <v>4878</v>
      </c>
      <c r="K1595" s="112" t="s">
        <v>102</v>
      </c>
      <c r="L1595" s="112" t="s">
        <v>102</v>
      </c>
      <c r="M1595" s="112" t="s">
        <v>4428</v>
      </c>
      <c r="O1595" s="112" t="s">
        <v>105</v>
      </c>
      <c r="P1595" s="111">
        <v>2358.1999999999998</v>
      </c>
      <c r="Q1595" s="111">
        <f t="shared" si="1"/>
        <v>235.82</v>
      </c>
    </row>
    <row r="1596" spans="1:17" hidden="1">
      <c r="A1596" s="112" t="s">
        <v>4227</v>
      </c>
      <c r="B1596" s="112" t="s">
        <v>4228</v>
      </c>
      <c r="C1596" s="112" t="s">
        <v>3315</v>
      </c>
      <c r="D1596" s="112" t="s">
        <v>3315</v>
      </c>
      <c r="E1596" s="112">
        <v>1827</v>
      </c>
      <c r="F1596" s="112" t="s">
        <v>3317</v>
      </c>
      <c r="G1596" s="112" t="s">
        <v>4879</v>
      </c>
      <c r="H1596" s="112" t="s">
        <v>4878</v>
      </c>
      <c r="K1596" s="112" t="s">
        <v>102</v>
      </c>
      <c r="L1596" s="112" t="s">
        <v>102</v>
      </c>
      <c r="M1596" s="112" t="s">
        <v>4428</v>
      </c>
      <c r="O1596" s="112" t="s">
        <v>4286</v>
      </c>
      <c r="P1596" s="111">
        <v>103.81</v>
      </c>
      <c r="Q1596" s="111">
        <f t="shared" si="1"/>
        <v>10.381</v>
      </c>
    </row>
    <row r="1597" spans="1:17" hidden="1">
      <c r="A1597" s="112" t="s">
        <v>4227</v>
      </c>
      <c r="B1597" s="112" t="s">
        <v>4228</v>
      </c>
      <c r="C1597" s="112" t="s">
        <v>3315</v>
      </c>
      <c r="D1597" s="112" t="s">
        <v>3315</v>
      </c>
      <c r="E1597" s="112">
        <v>1831</v>
      </c>
      <c r="F1597" s="112" t="s">
        <v>3317</v>
      </c>
      <c r="G1597" s="112" t="s">
        <v>4880</v>
      </c>
      <c r="H1597" s="112" t="s">
        <v>4881</v>
      </c>
      <c r="K1597" s="112" t="s">
        <v>102</v>
      </c>
      <c r="L1597" s="112" t="s">
        <v>102</v>
      </c>
      <c r="M1597" s="112" t="s">
        <v>4882</v>
      </c>
      <c r="N1597" s="112" t="s">
        <v>138</v>
      </c>
      <c r="O1597" s="112" t="s">
        <v>105</v>
      </c>
      <c r="P1597" s="111">
        <v>336.9</v>
      </c>
      <c r="Q1597" s="111">
        <f t="shared" si="1"/>
        <v>33.69</v>
      </c>
    </row>
    <row r="1598" spans="1:17" hidden="1">
      <c r="A1598" s="112" t="s">
        <v>4227</v>
      </c>
      <c r="B1598" s="112" t="s">
        <v>4228</v>
      </c>
      <c r="C1598" s="112" t="s">
        <v>3315</v>
      </c>
      <c r="D1598" s="112" t="s">
        <v>3315</v>
      </c>
      <c r="E1598" s="112" t="s">
        <v>4883</v>
      </c>
      <c r="F1598" s="112" t="s">
        <v>3317</v>
      </c>
      <c r="G1598" s="112" t="s">
        <v>4880</v>
      </c>
      <c r="H1598" s="112" t="s">
        <v>4881</v>
      </c>
      <c r="K1598" s="112" t="s">
        <v>102</v>
      </c>
      <c r="L1598" s="112" t="s">
        <v>102</v>
      </c>
      <c r="M1598" s="112" t="s">
        <v>4882</v>
      </c>
      <c r="N1598" s="112" t="s">
        <v>138</v>
      </c>
      <c r="O1598" s="112" t="s">
        <v>105</v>
      </c>
      <c r="P1598" s="111">
        <v>1592.2</v>
      </c>
      <c r="Q1598" s="111">
        <f t="shared" si="1"/>
        <v>159.22000000000003</v>
      </c>
    </row>
    <row r="1599" spans="1:17" hidden="1">
      <c r="A1599" s="112" t="s">
        <v>4227</v>
      </c>
      <c r="B1599" s="112" t="s">
        <v>4228</v>
      </c>
      <c r="C1599" s="112" t="s">
        <v>3315</v>
      </c>
      <c r="D1599" s="112" t="s">
        <v>3315</v>
      </c>
      <c r="E1599" s="112" t="s">
        <v>4883</v>
      </c>
      <c r="F1599" s="112" t="s">
        <v>3317</v>
      </c>
      <c r="G1599" s="112" t="s">
        <v>4884</v>
      </c>
      <c r="H1599" s="112" t="s">
        <v>4881</v>
      </c>
      <c r="K1599" s="112" t="s">
        <v>102</v>
      </c>
      <c r="L1599" s="112" t="s">
        <v>102</v>
      </c>
      <c r="M1599" s="112" t="s">
        <v>4428</v>
      </c>
      <c r="O1599" s="112" t="s">
        <v>4286</v>
      </c>
      <c r="P1599" s="111">
        <v>131.1</v>
      </c>
      <c r="Q1599" s="111">
        <f t="shared" si="1"/>
        <v>13.11</v>
      </c>
    </row>
    <row r="1600" spans="1:17" hidden="1">
      <c r="A1600" s="112" t="s">
        <v>4227</v>
      </c>
      <c r="B1600" s="112" t="s">
        <v>4228</v>
      </c>
      <c r="C1600" s="112" t="s">
        <v>3315</v>
      </c>
      <c r="D1600" s="112" t="s">
        <v>3315</v>
      </c>
      <c r="E1600" s="112">
        <v>1830</v>
      </c>
      <c r="F1600" s="112" t="s">
        <v>3317</v>
      </c>
      <c r="G1600" s="112" t="s">
        <v>4884</v>
      </c>
      <c r="H1600" s="112" t="s">
        <v>4881</v>
      </c>
      <c r="K1600" s="112" t="s">
        <v>102</v>
      </c>
      <c r="L1600" s="112" t="s">
        <v>102</v>
      </c>
      <c r="M1600" s="112" t="s">
        <v>4428</v>
      </c>
      <c r="O1600" s="112" t="s">
        <v>4286</v>
      </c>
      <c r="P1600" s="111">
        <v>97.2</v>
      </c>
      <c r="Q1600" s="111">
        <f t="shared" si="1"/>
        <v>9.7200000000000006</v>
      </c>
    </row>
    <row r="1601" spans="1:17" hidden="1">
      <c r="A1601" s="112" t="s">
        <v>4227</v>
      </c>
      <c r="B1601" s="112" t="s">
        <v>4228</v>
      </c>
      <c r="C1601" s="112" t="s">
        <v>3315</v>
      </c>
      <c r="D1601" s="112" t="s">
        <v>3315</v>
      </c>
      <c r="E1601" s="112" t="s">
        <v>4885</v>
      </c>
      <c r="F1601" s="112" t="s">
        <v>3317</v>
      </c>
      <c r="G1601" s="112" t="s">
        <v>4886</v>
      </c>
      <c r="H1601" s="112" t="s">
        <v>4887</v>
      </c>
      <c r="K1601" s="112" t="s">
        <v>102</v>
      </c>
      <c r="L1601" s="112" t="s">
        <v>102</v>
      </c>
      <c r="M1601" s="112" t="s">
        <v>4231</v>
      </c>
      <c r="O1601" s="112" t="s">
        <v>105</v>
      </c>
      <c r="P1601" s="111">
        <v>290.23</v>
      </c>
      <c r="Q1601" s="111">
        <f t="shared" si="1"/>
        <v>29.023000000000003</v>
      </c>
    </row>
    <row r="1602" spans="1:17" hidden="1">
      <c r="A1602" s="112" t="s">
        <v>4227</v>
      </c>
      <c r="B1602" s="112" t="s">
        <v>4228</v>
      </c>
      <c r="C1602" s="112" t="s">
        <v>3315</v>
      </c>
      <c r="D1602" s="112" t="s">
        <v>3315</v>
      </c>
      <c r="E1602" s="112" t="s">
        <v>4888</v>
      </c>
      <c r="F1602" s="112" t="s">
        <v>3317</v>
      </c>
      <c r="G1602" s="112" t="s">
        <v>4863</v>
      </c>
      <c r="H1602" s="112" t="s">
        <v>4887</v>
      </c>
      <c r="K1602" s="112" t="s">
        <v>102</v>
      </c>
      <c r="L1602" s="112" t="s">
        <v>102</v>
      </c>
      <c r="M1602" s="112" t="s">
        <v>4771</v>
      </c>
      <c r="O1602" s="112" t="s">
        <v>105</v>
      </c>
      <c r="P1602" s="111">
        <v>63</v>
      </c>
      <c r="Q1602" s="111">
        <f t="shared" si="1"/>
        <v>6.3000000000000007</v>
      </c>
    </row>
    <row r="1603" spans="1:17" hidden="1">
      <c r="A1603" s="112" t="s">
        <v>4227</v>
      </c>
      <c r="B1603" s="112" t="s">
        <v>4228</v>
      </c>
      <c r="C1603" s="112" t="s">
        <v>3315</v>
      </c>
      <c r="D1603" s="112" t="s">
        <v>3315</v>
      </c>
      <c r="E1603" s="112" t="s">
        <v>4885</v>
      </c>
      <c r="F1603" s="112" t="s">
        <v>3317</v>
      </c>
      <c r="G1603" s="112" t="s">
        <v>4865</v>
      </c>
      <c r="H1603" s="112" t="s">
        <v>4887</v>
      </c>
      <c r="K1603" s="112" t="s">
        <v>102</v>
      </c>
      <c r="L1603" s="112" t="s">
        <v>102</v>
      </c>
      <c r="M1603" s="112" t="s">
        <v>4231</v>
      </c>
      <c r="O1603" s="112" t="s">
        <v>4272</v>
      </c>
      <c r="P1603" s="111">
        <v>44.82</v>
      </c>
      <c r="Q1603" s="111">
        <f t="shared" si="1"/>
        <v>4.4820000000000002</v>
      </c>
    </row>
    <row r="1604" spans="1:17" hidden="1">
      <c r="A1604" s="112" t="s">
        <v>4227</v>
      </c>
      <c r="B1604" s="112" t="s">
        <v>4228</v>
      </c>
      <c r="C1604" s="112" t="s">
        <v>3315</v>
      </c>
      <c r="D1604" s="112" t="s">
        <v>3315</v>
      </c>
      <c r="E1604" s="112" t="s">
        <v>4889</v>
      </c>
      <c r="F1604" s="112" t="s">
        <v>3317</v>
      </c>
      <c r="G1604" s="112" t="s">
        <v>4890</v>
      </c>
      <c r="H1604" s="112" t="s">
        <v>4891</v>
      </c>
      <c r="K1604" s="112" t="s">
        <v>102</v>
      </c>
      <c r="L1604" s="112" t="s">
        <v>102</v>
      </c>
      <c r="M1604" s="112" t="s">
        <v>2311</v>
      </c>
      <c r="O1604" s="112" t="s">
        <v>4286</v>
      </c>
      <c r="P1604" s="112">
        <v>85</v>
      </c>
      <c r="Q1604" s="112" t="s">
        <v>118</v>
      </c>
    </row>
    <row r="1605" spans="1:17" hidden="1">
      <c r="A1605" s="112" t="s">
        <v>4227</v>
      </c>
      <c r="B1605" s="112" t="s">
        <v>4228</v>
      </c>
      <c r="C1605" s="112" t="s">
        <v>3315</v>
      </c>
      <c r="D1605" s="112" t="s">
        <v>3315</v>
      </c>
      <c r="E1605" s="112" t="s">
        <v>4892</v>
      </c>
      <c r="F1605" s="112" t="s">
        <v>3317</v>
      </c>
      <c r="G1605" s="112" t="s">
        <v>4893</v>
      </c>
      <c r="H1605" s="112" t="s">
        <v>4894</v>
      </c>
      <c r="K1605" s="112" t="s">
        <v>102</v>
      </c>
      <c r="L1605" s="112" t="s">
        <v>102</v>
      </c>
      <c r="M1605" s="112" t="s">
        <v>2311</v>
      </c>
      <c r="O1605" s="112" t="s">
        <v>4286</v>
      </c>
      <c r="P1605" s="112">
        <v>245.1</v>
      </c>
      <c r="Q1605" s="112" t="s">
        <v>118</v>
      </c>
    </row>
    <row r="1606" spans="1:17" hidden="1">
      <c r="A1606" s="112" t="s">
        <v>4227</v>
      </c>
      <c r="B1606" s="112" t="s">
        <v>4228</v>
      </c>
      <c r="C1606" s="112" t="s">
        <v>3315</v>
      </c>
      <c r="D1606" s="112" t="s">
        <v>3315</v>
      </c>
      <c r="E1606" s="112" t="s">
        <v>4895</v>
      </c>
      <c r="F1606" s="112" t="s">
        <v>3317</v>
      </c>
      <c r="G1606" s="112" t="s">
        <v>4896</v>
      </c>
      <c r="H1606" s="112" t="s">
        <v>4897</v>
      </c>
      <c r="K1606" s="112" t="s">
        <v>102</v>
      </c>
      <c r="L1606" s="112" t="s">
        <v>102</v>
      </c>
      <c r="M1606" s="112" t="s">
        <v>4352</v>
      </c>
      <c r="O1606" s="112" t="s">
        <v>944</v>
      </c>
      <c r="P1606" s="111">
        <v>33.799999999999997</v>
      </c>
      <c r="Q1606" s="111">
        <f t="shared" ref="Q1606:Q1611" si="2">P1606*0.1</f>
        <v>3.38</v>
      </c>
    </row>
    <row r="1607" spans="1:17" hidden="1">
      <c r="A1607" s="112" t="s">
        <v>4227</v>
      </c>
      <c r="B1607" s="112" t="s">
        <v>4228</v>
      </c>
      <c r="C1607" s="112" t="s">
        <v>3315</v>
      </c>
      <c r="D1607" s="112" t="s">
        <v>3315</v>
      </c>
      <c r="E1607" s="112" t="s">
        <v>4898</v>
      </c>
      <c r="F1607" s="112" t="s">
        <v>3317</v>
      </c>
      <c r="G1607" s="112" t="s">
        <v>4899</v>
      </c>
      <c r="H1607" s="112" t="s">
        <v>4900</v>
      </c>
      <c r="K1607" s="112" t="s">
        <v>102</v>
      </c>
      <c r="L1607" s="112" t="s">
        <v>102</v>
      </c>
      <c r="M1607" s="112" t="s">
        <v>4428</v>
      </c>
      <c r="O1607" s="112" t="s">
        <v>4286</v>
      </c>
      <c r="P1607" s="111">
        <v>6.5</v>
      </c>
      <c r="Q1607" s="111">
        <f t="shared" si="2"/>
        <v>0.65</v>
      </c>
    </row>
    <row r="1608" spans="1:17" hidden="1">
      <c r="A1608" s="112" t="s">
        <v>4227</v>
      </c>
      <c r="B1608" s="112" t="s">
        <v>4228</v>
      </c>
      <c r="C1608" s="112" t="s">
        <v>3315</v>
      </c>
      <c r="D1608" s="112" t="s">
        <v>3315</v>
      </c>
      <c r="E1608" s="112" t="s">
        <v>4901</v>
      </c>
      <c r="F1608" s="112" t="s">
        <v>3317</v>
      </c>
      <c r="G1608" s="112" t="s">
        <v>4868</v>
      </c>
      <c r="H1608" s="112" t="s">
        <v>4902</v>
      </c>
      <c r="K1608" s="112" t="s">
        <v>102</v>
      </c>
      <c r="L1608" s="112" t="s">
        <v>102</v>
      </c>
      <c r="M1608" s="112" t="s">
        <v>4526</v>
      </c>
      <c r="O1608" s="112" t="s">
        <v>4286</v>
      </c>
      <c r="P1608" s="111">
        <v>3027.84</v>
      </c>
      <c r="Q1608" s="111">
        <f t="shared" si="2"/>
        <v>302.78400000000005</v>
      </c>
    </row>
    <row r="1609" spans="1:17" hidden="1">
      <c r="A1609" s="112" t="s">
        <v>4227</v>
      </c>
      <c r="B1609" s="112" t="s">
        <v>4228</v>
      </c>
      <c r="C1609" s="112" t="s">
        <v>3315</v>
      </c>
      <c r="D1609" s="112" t="s">
        <v>3315</v>
      </c>
      <c r="E1609" s="112" t="s">
        <v>4903</v>
      </c>
      <c r="F1609" s="112" t="s">
        <v>3317</v>
      </c>
      <c r="G1609" s="112" t="s">
        <v>4877</v>
      </c>
      <c r="H1609" s="112" t="s">
        <v>4904</v>
      </c>
      <c r="K1609" s="112" t="s">
        <v>102</v>
      </c>
      <c r="L1609" s="112" t="s">
        <v>102</v>
      </c>
      <c r="M1609" s="112" t="s">
        <v>4428</v>
      </c>
      <c r="O1609" s="112" t="s">
        <v>105</v>
      </c>
      <c r="P1609" s="111">
        <v>918.05</v>
      </c>
      <c r="Q1609" s="111">
        <f t="shared" si="2"/>
        <v>91.805000000000007</v>
      </c>
    </row>
    <row r="1610" spans="1:17" hidden="1">
      <c r="A1610" s="112" t="s">
        <v>4227</v>
      </c>
      <c r="B1610" s="112" t="s">
        <v>4228</v>
      </c>
      <c r="C1610" s="112" t="s">
        <v>3315</v>
      </c>
      <c r="D1610" s="112" t="s">
        <v>3315</v>
      </c>
      <c r="E1610" s="112" t="s">
        <v>4905</v>
      </c>
      <c r="F1610" s="112" t="s">
        <v>3317</v>
      </c>
      <c r="G1610" s="112" t="s">
        <v>4906</v>
      </c>
      <c r="H1610" s="112" t="s">
        <v>4907</v>
      </c>
      <c r="K1610" s="112" t="s">
        <v>102</v>
      </c>
      <c r="L1610" s="112" t="s">
        <v>102</v>
      </c>
      <c r="M1610" s="112" t="s">
        <v>2311</v>
      </c>
      <c r="O1610" s="112" t="s">
        <v>4286</v>
      </c>
      <c r="P1610" s="111">
        <v>266.39999999999998</v>
      </c>
      <c r="Q1610" s="111">
        <f t="shared" si="2"/>
        <v>26.64</v>
      </c>
    </row>
    <row r="1611" spans="1:17" hidden="1">
      <c r="A1611" s="112" t="s">
        <v>4227</v>
      </c>
      <c r="B1611" s="112" t="s">
        <v>4228</v>
      </c>
      <c r="C1611" s="112" t="s">
        <v>3315</v>
      </c>
      <c r="D1611" s="112" t="s">
        <v>3315</v>
      </c>
      <c r="E1611" s="112">
        <v>1847</v>
      </c>
      <c r="F1611" s="112" t="s">
        <v>3317</v>
      </c>
      <c r="G1611" s="112" t="s">
        <v>4908</v>
      </c>
      <c r="H1611" s="112" t="s">
        <v>4909</v>
      </c>
      <c r="K1611" s="112" t="s">
        <v>102</v>
      </c>
      <c r="L1611" s="112" t="s">
        <v>102</v>
      </c>
      <c r="M1611" s="112" t="s">
        <v>4297</v>
      </c>
      <c r="O1611" s="112" t="s">
        <v>4233</v>
      </c>
      <c r="P1611" s="111">
        <v>12.1</v>
      </c>
      <c r="Q1611" s="111">
        <f t="shared" si="2"/>
        <v>1.21</v>
      </c>
    </row>
    <row r="1612" spans="1:17" hidden="1">
      <c r="A1612" s="112" t="s">
        <v>4227</v>
      </c>
      <c r="B1612" s="112" t="s">
        <v>4228</v>
      </c>
      <c r="C1612" s="112" t="s">
        <v>3315</v>
      </c>
      <c r="D1612" s="112" t="s">
        <v>3315</v>
      </c>
      <c r="E1612" s="112">
        <v>1850</v>
      </c>
      <c r="F1612" s="112" t="s">
        <v>3317</v>
      </c>
      <c r="G1612" s="112" t="s">
        <v>4910</v>
      </c>
      <c r="H1612" s="112" t="s">
        <v>4911</v>
      </c>
      <c r="K1612" s="112" t="s">
        <v>102</v>
      </c>
      <c r="L1612" s="112" t="s">
        <v>102</v>
      </c>
      <c r="M1612" s="112" t="s">
        <v>4297</v>
      </c>
      <c r="O1612" s="112" t="s">
        <v>944</v>
      </c>
      <c r="P1612" s="112">
        <v>99</v>
      </c>
      <c r="Q1612" s="112" t="s">
        <v>118</v>
      </c>
    </row>
    <row r="1613" spans="1:17" hidden="1">
      <c r="A1613" s="112" t="s">
        <v>4227</v>
      </c>
      <c r="B1613" s="112" t="s">
        <v>4228</v>
      </c>
      <c r="C1613" s="112" t="s">
        <v>3315</v>
      </c>
      <c r="D1613" s="112" t="s">
        <v>3315</v>
      </c>
      <c r="E1613" s="112" t="s">
        <v>4912</v>
      </c>
      <c r="F1613" s="112" t="s">
        <v>3317</v>
      </c>
      <c r="G1613" s="112" t="s">
        <v>4910</v>
      </c>
      <c r="H1613" s="112" t="s">
        <v>4911</v>
      </c>
      <c r="K1613" s="112" t="s">
        <v>102</v>
      </c>
      <c r="L1613" s="112" t="s">
        <v>102</v>
      </c>
      <c r="M1613" s="112" t="s">
        <v>4297</v>
      </c>
      <c r="O1613" s="112" t="s">
        <v>944</v>
      </c>
      <c r="P1613" s="112">
        <v>44.6</v>
      </c>
      <c r="Q1613" s="112" t="s">
        <v>118</v>
      </c>
    </row>
    <row r="1614" spans="1:17" hidden="1">
      <c r="A1614" s="112" t="s">
        <v>4227</v>
      </c>
      <c r="B1614" s="112" t="s">
        <v>4228</v>
      </c>
      <c r="C1614" s="112" t="s">
        <v>3315</v>
      </c>
      <c r="D1614" s="112" t="s">
        <v>3315</v>
      </c>
      <c r="E1614" s="112">
        <v>1853</v>
      </c>
      <c r="F1614" s="112" t="s">
        <v>3317</v>
      </c>
      <c r="G1614" s="112" t="s">
        <v>4913</v>
      </c>
      <c r="H1614" s="112" t="s">
        <v>4914</v>
      </c>
      <c r="K1614" s="112" t="s">
        <v>102</v>
      </c>
      <c r="L1614" s="112" t="s">
        <v>102</v>
      </c>
      <c r="M1614" s="112" t="s">
        <v>4297</v>
      </c>
      <c r="O1614" s="112" t="s">
        <v>4286</v>
      </c>
      <c r="P1614" s="112">
        <v>27.5</v>
      </c>
      <c r="Q1614" s="112" t="s">
        <v>118</v>
      </c>
    </row>
    <row r="1615" spans="1:17" hidden="1">
      <c r="A1615" s="112" t="s">
        <v>4227</v>
      </c>
      <c r="B1615" s="112" t="s">
        <v>4228</v>
      </c>
      <c r="C1615" s="112" t="s">
        <v>3315</v>
      </c>
      <c r="D1615" s="112" t="s">
        <v>3315</v>
      </c>
      <c r="E1615" s="112" t="s">
        <v>4915</v>
      </c>
      <c r="F1615" s="112" t="s">
        <v>3317</v>
      </c>
      <c r="G1615" s="112" t="s">
        <v>4916</v>
      </c>
      <c r="H1615" s="112" t="s">
        <v>4914</v>
      </c>
      <c r="K1615" s="112" t="s">
        <v>102</v>
      </c>
      <c r="L1615" s="112" t="s">
        <v>102</v>
      </c>
      <c r="M1615" s="112" t="s">
        <v>4297</v>
      </c>
      <c r="O1615" s="112" t="s">
        <v>944</v>
      </c>
      <c r="P1615" s="112">
        <v>45.25</v>
      </c>
      <c r="Q1615" s="112" t="s">
        <v>118</v>
      </c>
    </row>
    <row r="1616" spans="1:17" hidden="1">
      <c r="A1616" s="112" t="s">
        <v>4227</v>
      </c>
      <c r="B1616" s="112" t="s">
        <v>4228</v>
      </c>
      <c r="C1616" s="112" t="s">
        <v>3315</v>
      </c>
      <c r="D1616" s="112" t="s">
        <v>3315</v>
      </c>
      <c r="E1616" s="112">
        <v>1852</v>
      </c>
      <c r="F1616" s="112" t="s">
        <v>3317</v>
      </c>
      <c r="G1616" s="112" t="s">
        <v>4916</v>
      </c>
      <c r="H1616" s="112" t="s">
        <v>4914</v>
      </c>
      <c r="K1616" s="112" t="s">
        <v>102</v>
      </c>
      <c r="L1616" s="112" t="s">
        <v>102</v>
      </c>
      <c r="M1616" s="112" t="s">
        <v>4297</v>
      </c>
      <c r="O1616" s="112" t="s">
        <v>944</v>
      </c>
      <c r="P1616" s="112">
        <v>16.5</v>
      </c>
      <c r="Q1616" s="112" t="s">
        <v>118</v>
      </c>
    </row>
    <row r="1617" spans="1:17" hidden="1">
      <c r="A1617" s="112" t="s">
        <v>4227</v>
      </c>
      <c r="B1617" s="112" t="s">
        <v>4228</v>
      </c>
      <c r="C1617" s="112" t="s">
        <v>3315</v>
      </c>
      <c r="D1617" s="112" t="s">
        <v>3315</v>
      </c>
      <c r="E1617" s="112">
        <v>1865</v>
      </c>
      <c r="F1617" s="112" t="s">
        <v>3317</v>
      </c>
      <c r="G1617" s="112" t="s">
        <v>4917</v>
      </c>
      <c r="H1617" s="112" t="s">
        <v>4918</v>
      </c>
      <c r="K1617" s="112" t="s">
        <v>102</v>
      </c>
      <c r="L1617" s="112" t="s">
        <v>102</v>
      </c>
      <c r="M1617" s="112" t="s">
        <v>4919</v>
      </c>
      <c r="O1617" s="112" t="s">
        <v>105</v>
      </c>
      <c r="P1617" s="111">
        <v>2326.91</v>
      </c>
      <c r="Q1617" s="111">
        <f>P1617*0.1</f>
        <v>232.691</v>
      </c>
    </row>
    <row r="1618" spans="1:17" hidden="1">
      <c r="A1618" s="112" t="s">
        <v>4227</v>
      </c>
      <c r="B1618" s="112" t="s">
        <v>4228</v>
      </c>
      <c r="C1618" s="112" t="s">
        <v>3315</v>
      </c>
      <c r="D1618" s="112" t="s">
        <v>3315</v>
      </c>
      <c r="E1618" s="112" t="s">
        <v>4920</v>
      </c>
      <c r="F1618" s="112" t="s">
        <v>3317</v>
      </c>
      <c r="G1618" s="112" t="s">
        <v>4917</v>
      </c>
      <c r="H1618" s="112" t="s">
        <v>4918</v>
      </c>
      <c r="K1618" s="112" t="s">
        <v>102</v>
      </c>
      <c r="L1618" s="112" t="s">
        <v>102</v>
      </c>
      <c r="M1618" s="112" t="s">
        <v>4919</v>
      </c>
      <c r="O1618" s="112" t="s">
        <v>105</v>
      </c>
      <c r="P1618" s="111">
        <v>2115.4</v>
      </c>
      <c r="Q1618" s="111">
        <f>P1618*0.1</f>
        <v>211.54000000000002</v>
      </c>
    </row>
    <row r="1619" spans="1:17" hidden="1">
      <c r="A1619" s="112" t="s">
        <v>4227</v>
      </c>
      <c r="B1619" s="112" t="s">
        <v>4228</v>
      </c>
      <c r="C1619" s="112" t="s">
        <v>3315</v>
      </c>
      <c r="D1619" s="112" t="s">
        <v>3315</v>
      </c>
      <c r="E1619" s="112" t="s">
        <v>4921</v>
      </c>
      <c r="F1619" s="112" t="s">
        <v>3317</v>
      </c>
      <c r="G1619" s="112" t="s">
        <v>4922</v>
      </c>
      <c r="H1619" s="112" t="s">
        <v>4923</v>
      </c>
      <c r="K1619" s="112" t="s">
        <v>102</v>
      </c>
      <c r="L1619" s="112" t="s">
        <v>102</v>
      </c>
      <c r="M1619" s="112" t="s">
        <v>4924</v>
      </c>
      <c r="O1619" s="112" t="s">
        <v>105</v>
      </c>
      <c r="P1619" s="112">
        <v>32.85</v>
      </c>
      <c r="Q1619" s="112" t="s">
        <v>118</v>
      </c>
    </row>
    <row r="1620" spans="1:17" hidden="1">
      <c r="A1620" s="112" t="s">
        <v>4227</v>
      </c>
      <c r="B1620" s="112" t="s">
        <v>4228</v>
      </c>
      <c r="C1620" s="112" t="s">
        <v>3315</v>
      </c>
      <c r="D1620" s="112" t="s">
        <v>3315</v>
      </c>
      <c r="E1620" s="112" t="s">
        <v>4925</v>
      </c>
      <c r="F1620" s="112" t="s">
        <v>3317</v>
      </c>
      <c r="G1620" s="112" t="s">
        <v>4926</v>
      </c>
      <c r="H1620" s="112" t="s">
        <v>4927</v>
      </c>
      <c r="K1620" s="112" t="s">
        <v>102</v>
      </c>
      <c r="L1620" s="112" t="s">
        <v>102</v>
      </c>
      <c r="M1620" s="112" t="s">
        <v>4341</v>
      </c>
      <c r="O1620" s="112" t="s">
        <v>4272</v>
      </c>
      <c r="P1620" s="111">
        <v>198.8</v>
      </c>
      <c r="Q1620" s="111">
        <f>P1620*0.1</f>
        <v>19.880000000000003</v>
      </c>
    </row>
    <row r="1621" spans="1:17" hidden="1">
      <c r="A1621" s="112" t="s">
        <v>4227</v>
      </c>
      <c r="B1621" s="112" t="s">
        <v>4228</v>
      </c>
      <c r="C1621" s="112" t="s">
        <v>3315</v>
      </c>
      <c r="D1621" s="112" t="s">
        <v>3315</v>
      </c>
      <c r="E1621" s="112">
        <v>1869</v>
      </c>
      <c r="F1621" s="112" t="s">
        <v>3317</v>
      </c>
      <c r="G1621" s="112" t="s">
        <v>4926</v>
      </c>
      <c r="H1621" s="112" t="s">
        <v>4927</v>
      </c>
      <c r="K1621" s="112" t="s">
        <v>102</v>
      </c>
      <c r="L1621" s="112" t="s">
        <v>102</v>
      </c>
      <c r="M1621" s="112" t="s">
        <v>4341</v>
      </c>
      <c r="O1621" s="112" t="s">
        <v>4272</v>
      </c>
      <c r="P1621" s="111">
        <v>66.650000000000006</v>
      </c>
      <c r="Q1621" s="111">
        <f>P1621*0.1</f>
        <v>6.6650000000000009</v>
      </c>
    </row>
    <row r="1622" spans="1:17" hidden="1">
      <c r="A1622" s="112" t="s">
        <v>4227</v>
      </c>
      <c r="B1622" s="112" t="s">
        <v>4228</v>
      </c>
      <c r="C1622" s="112" t="s">
        <v>3315</v>
      </c>
      <c r="D1622" s="112" t="s">
        <v>3315</v>
      </c>
      <c r="E1622" s="112">
        <v>1090</v>
      </c>
      <c r="F1622" s="112" t="s">
        <v>3317</v>
      </c>
      <c r="G1622" s="112" t="s">
        <v>4928</v>
      </c>
      <c r="H1622" s="112" t="s">
        <v>4929</v>
      </c>
      <c r="K1622" s="112" t="s">
        <v>102</v>
      </c>
      <c r="L1622" s="112" t="s">
        <v>102</v>
      </c>
      <c r="M1622" s="112" t="s">
        <v>3320</v>
      </c>
      <c r="N1622" s="112" t="s">
        <v>138</v>
      </c>
      <c r="O1622" s="112" t="s">
        <v>105</v>
      </c>
      <c r="P1622" s="112">
        <v>1100</v>
      </c>
      <c r="Q1622" s="112" t="s">
        <v>118</v>
      </c>
    </row>
    <row r="1623" spans="1:17" hidden="1">
      <c r="A1623" s="112" t="s">
        <v>4227</v>
      </c>
      <c r="B1623" s="112" t="s">
        <v>4228</v>
      </c>
      <c r="C1623" s="112" t="s">
        <v>3315</v>
      </c>
      <c r="D1623" s="112" t="s">
        <v>3315</v>
      </c>
      <c r="E1623" s="112" t="s">
        <v>4930</v>
      </c>
      <c r="F1623" s="112" t="s">
        <v>3317</v>
      </c>
      <c r="G1623" s="112" t="s">
        <v>4931</v>
      </c>
      <c r="H1623" s="112" t="s">
        <v>4932</v>
      </c>
      <c r="K1623" s="112" t="s">
        <v>102</v>
      </c>
      <c r="L1623" s="112" t="s">
        <v>102</v>
      </c>
      <c r="M1623" s="112" t="s">
        <v>3320</v>
      </c>
      <c r="O1623" s="112" t="s">
        <v>105</v>
      </c>
      <c r="P1623" s="111">
        <v>104.9</v>
      </c>
      <c r="Q1623" s="111">
        <f>P1623*0.1</f>
        <v>10.490000000000002</v>
      </c>
    </row>
    <row r="1624" spans="1:17" hidden="1">
      <c r="A1624" s="112" t="s">
        <v>4227</v>
      </c>
      <c r="B1624" s="112" t="s">
        <v>4228</v>
      </c>
      <c r="C1624" s="112" t="s">
        <v>3315</v>
      </c>
      <c r="D1624" s="112" t="s">
        <v>3315</v>
      </c>
      <c r="E1624" s="112" t="s">
        <v>4933</v>
      </c>
      <c r="F1624" s="112" t="s">
        <v>3317</v>
      </c>
      <c r="G1624" s="112" t="s">
        <v>4934</v>
      </c>
      <c r="H1624" s="112" t="s">
        <v>4935</v>
      </c>
      <c r="K1624" s="112" t="s">
        <v>102</v>
      </c>
      <c r="L1624" s="112" t="s">
        <v>102</v>
      </c>
      <c r="M1624" s="112" t="s">
        <v>4936</v>
      </c>
      <c r="N1624" s="112" t="s">
        <v>138</v>
      </c>
      <c r="O1624" s="112" t="s">
        <v>105</v>
      </c>
      <c r="P1624" s="111">
        <v>265.75</v>
      </c>
      <c r="Q1624" s="111">
        <f>P1624*0.1</f>
        <v>26.575000000000003</v>
      </c>
    </row>
    <row r="1625" spans="1:17" hidden="1">
      <c r="A1625" s="112" t="s">
        <v>4227</v>
      </c>
      <c r="B1625" s="112" t="s">
        <v>4228</v>
      </c>
      <c r="C1625" s="112" t="s">
        <v>3315</v>
      </c>
      <c r="D1625" s="112" t="s">
        <v>3315</v>
      </c>
      <c r="E1625" s="112">
        <v>1876</v>
      </c>
      <c r="F1625" s="112" t="s">
        <v>3317</v>
      </c>
      <c r="G1625" s="112" t="s">
        <v>4934</v>
      </c>
      <c r="H1625" s="112" t="s">
        <v>4935</v>
      </c>
      <c r="K1625" s="112" t="s">
        <v>102</v>
      </c>
      <c r="L1625" s="112" t="s">
        <v>102</v>
      </c>
      <c r="M1625" s="112" t="s">
        <v>4936</v>
      </c>
      <c r="N1625" s="112" t="s">
        <v>138</v>
      </c>
      <c r="O1625" s="112" t="s">
        <v>105</v>
      </c>
      <c r="P1625" s="111">
        <v>48.13</v>
      </c>
      <c r="Q1625" s="111">
        <f>P1625*0.1</f>
        <v>4.8130000000000006</v>
      </c>
    </row>
    <row r="1626" spans="1:17" hidden="1">
      <c r="A1626" s="112" t="s">
        <v>4227</v>
      </c>
      <c r="B1626" s="112" t="s">
        <v>4228</v>
      </c>
      <c r="C1626" s="112" t="s">
        <v>3315</v>
      </c>
      <c r="D1626" s="112" t="s">
        <v>3315</v>
      </c>
      <c r="E1626" s="112">
        <v>1874</v>
      </c>
      <c r="F1626" s="112" t="s">
        <v>3317</v>
      </c>
      <c r="G1626" s="112" t="s">
        <v>4937</v>
      </c>
      <c r="H1626" s="112" t="s">
        <v>4935</v>
      </c>
      <c r="K1626" s="112" t="s">
        <v>102</v>
      </c>
      <c r="L1626" s="112" t="s">
        <v>102</v>
      </c>
      <c r="M1626" s="112" t="s">
        <v>4277</v>
      </c>
      <c r="O1626" s="112" t="s">
        <v>4272</v>
      </c>
      <c r="P1626" s="111">
        <v>14.26</v>
      </c>
      <c r="Q1626" s="111">
        <f>P1626*0.1</f>
        <v>1.4260000000000002</v>
      </c>
    </row>
    <row r="1627" spans="1:17" hidden="1">
      <c r="A1627" s="112" t="s">
        <v>4227</v>
      </c>
      <c r="B1627" s="112" t="s">
        <v>4228</v>
      </c>
      <c r="C1627" s="112" t="s">
        <v>3315</v>
      </c>
      <c r="D1627" s="112" t="s">
        <v>3315</v>
      </c>
      <c r="E1627" s="112">
        <v>1878</v>
      </c>
      <c r="F1627" s="112" t="s">
        <v>3317</v>
      </c>
      <c r="G1627" s="112" t="s">
        <v>4938</v>
      </c>
      <c r="H1627" s="112" t="s">
        <v>4939</v>
      </c>
      <c r="K1627" s="112" t="s">
        <v>102</v>
      </c>
      <c r="L1627" s="112" t="s">
        <v>102</v>
      </c>
      <c r="M1627" s="112" t="s">
        <v>4277</v>
      </c>
      <c r="O1627" s="112" t="s">
        <v>4272</v>
      </c>
      <c r="P1627" s="111">
        <v>59.4</v>
      </c>
      <c r="Q1627" s="111">
        <f>P1627*0.1</f>
        <v>5.94</v>
      </c>
    </row>
    <row r="1628" spans="1:17" hidden="1">
      <c r="A1628" s="112" t="s">
        <v>4227</v>
      </c>
      <c r="B1628" s="112" t="s">
        <v>4228</v>
      </c>
      <c r="C1628" s="112" t="s">
        <v>3315</v>
      </c>
      <c r="D1628" s="112" t="s">
        <v>3315</v>
      </c>
      <c r="E1628" s="112">
        <v>1884</v>
      </c>
      <c r="F1628" s="112" t="s">
        <v>3317</v>
      </c>
      <c r="G1628" s="112" t="s">
        <v>4940</v>
      </c>
      <c r="H1628" s="112" t="s">
        <v>4941</v>
      </c>
      <c r="K1628" s="112" t="s">
        <v>102</v>
      </c>
      <c r="L1628" s="112" t="s">
        <v>102</v>
      </c>
      <c r="M1628" s="112" t="s">
        <v>4475</v>
      </c>
      <c r="O1628" s="112" t="s">
        <v>4272</v>
      </c>
      <c r="P1628" s="112">
        <v>26.95</v>
      </c>
      <c r="Q1628" s="112" t="s">
        <v>118</v>
      </c>
    </row>
    <row r="1629" spans="1:17" hidden="1">
      <c r="A1629" s="112" t="s">
        <v>4227</v>
      </c>
      <c r="B1629" s="112" t="s">
        <v>4228</v>
      </c>
      <c r="C1629" s="112" t="s">
        <v>3315</v>
      </c>
      <c r="D1629" s="112" t="s">
        <v>3315</v>
      </c>
      <c r="E1629" s="112" t="s">
        <v>4942</v>
      </c>
      <c r="F1629" s="112" t="s">
        <v>3317</v>
      </c>
      <c r="G1629" s="112" t="s">
        <v>4940</v>
      </c>
      <c r="H1629" s="112" t="s">
        <v>4941</v>
      </c>
      <c r="K1629" s="112" t="s">
        <v>102</v>
      </c>
      <c r="L1629" s="112" t="s">
        <v>102</v>
      </c>
      <c r="M1629" s="112" t="s">
        <v>4475</v>
      </c>
      <c r="O1629" s="112" t="s">
        <v>4272</v>
      </c>
      <c r="P1629" s="112">
        <v>12.9</v>
      </c>
      <c r="Q1629" s="112" t="s">
        <v>118</v>
      </c>
    </row>
    <row r="1630" spans="1:17" hidden="1">
      <c r="A1630" s="112" t="s">
        <v>4227</v>
      </c>
      <c r="B1630" s="112" t="s">
        <v>4228</v>
      </c>
      <c r="C1630" s="112" t="s">
        <v>3315</v>
      </c>
      <c r="D1630" s="112" t="s">
        <v>3315</v>
      </c>
      <c r="E1630" s="112" t="s">
        <v>4943</v>
      </c>
      <c r="F1630" s="112" t="s">
        <v>3317</v>
      </c>
      <c r="G1630" s="112" t="s">
        <v>4944</v>
      </c>
      <c r="H1630" s="112" t="s">
        <v>4945</v>
      </c>
      <c r="K1630" s="112" t="s">
        <v>102</v>
      </c>
      <c r="L1630" s="112" t="s">
        <v>102</v>
      </c>
      <c r="M1630" s="112" t="s">
        <v>4946</v>
      </c>
      <c r="O1630" s="112" t="s">
        <v>105</v>
      </c>
      <c r="P1630" s="111">
        <v>1162.5899999999999</v>
      </c>
      <c r="Q1630" s="111">
        <f>P1630*0.1</f>
        <v>116.259</v>
      </c>
    </row>
    <row r="1631" spans="1:17" hidden="1">
      <c r="A1631" s="112" t="s">
        <v>4227</v>
      </c>
      <c r="B1631" s="112" t="s">
        <v>4228</v>
      </c>
      <c r="C1631" s="112" t="s">
        <v>3315</v>
      </c>
      <c r="D1631" s="112" t="s">
        <v>3315</v>
      </c>
      <c r="E1631" s="112" t="s">
        <v>4943</v>
      </c>
      <c r="F1631" s="112" t="s">
        <v>3317</v>
      </c>
      <c r="G1631" s="112" t="s">
        <v>4947</v>
      </c>
      <c r="H1631" s="112" t="s">
        <v>4945</v>
      </c>
      <c r="K1631" s="112" t="s">
        <v>102</v>
      </c>
      <c r="L1631" s="112" t="s">
        <v>102</v>
      </c>
      <c r="M1631" s="112" t="s">
        <v>4946</v>
      </c>
      <c r="O1631" s="112" t="s">
        <v>4233</v>
      </c>
      <c r="P1631" s="111">
        <v>789.08</v>
      </c>
      <c r="Q1631" s="111">
        <f>P1631*0.1</f>
        <v>78.908000000000015</v>
      </c>
    </row>
    <row r="1632" spans="1:17" hidden="1">
      <c r="A1632" s="112" t="s">
        <v>4227</v>
      </c>
      <c r="B1632" s="112" t="s">
        <v>4228</v>
      </c>
      <c r="C1632" s="112" t="s">
        <v>3315</v>
      </c>
      <c r="D1632" s="112" t="s">
        <v>3315</v>
      </c>
      <c r="E1632" s="112">
        <v>1887</v>
      </c>
      <c r="F1632" s="112" t="s">
        <v>3317</v>
      </c>
      <c r="G1632" s="112" t="s">
        <v>4944</v>
      </c>
      <c r="H1632" s="112" t="s">
        <v>4948</v>
      </c>
      <c r="K1632" s="112" t="s">
        <v>102</v>
      </c>
      <c r="L1632" s="112" t="s">
        <v>102</v>
      </c>
      <c r="M1632" s="112" t="s">
        <v>4946</v>
      </c>
      <c r="O1632" s="112" t="s">
        <v>105</v>
      </c>
      <c r="P1632" s="111">
        <v>989.81</v>
      </c>
      <c r="Q1632" s="111">
        <f>P1632*0.1</f>
        <v>98.980999999999995</v>
      </c>
    </row>
    <row r="1633" spans="1:17" hidden="1">
      <c r="A1633" s="112" t="s">
        <v>4227</v>
      </c>
      <c r="B1633" s="112" t="s">
        <v>4228</v>
      </c>
      <c r="C1633" s="112" t="s">
        <v>3315</v>
      </c>
      <c r="D1633" s="112" t="s">
        <v>3315</v>
      </c>
      <c r="E1633" s="112">
        <v>1886</v>
      </c>
      <c r="F1633" s="112" t="s">
        <v>3317</v>
      </c>
      <c r="G1633" s="112" t="s">
        <v>4947</v>
      </c>
      <c r="H1633" s="112" t="s">
        <v>4948</v>
      </c>
      <c r="K1633" s="112" t="s">
        <v>102</v>
      </c>
      <c r="L1633" s="112" t="s">
        <v>102</v>
      </c>
      <c r="M1633" s="112" t="s">
        <v>4946</v>
      </c>
      <c r="O1633" s="112" t="s">
        <v>4233</v>
      </c>
      <c r="P1633" s="111">
        <v>1018.57</v>
      </c>
      <c r="Q1633" s="111">
        <f>P1633*0.1</f>
        <v>101.85700000000001</v>
      </c>
    </row>
    <row r="1634" spans="1:17" hidden="1">
      <c r="A1634" s="112" t="s">
        <v>4227</v>
      </c>
      <c r="B1634" s="112" t="s">
        <v>4228</v>
      </c>
      <c r="C1634" s="112" t="s">
        <v>3315</v>
      </c>
      <c r="D1634" s="112" t="s">
        <v>3315</v>
      </c>
      <c r="E1634" s="112">
        <v>1900</v>
      </c>
      <c r="F1634" s="112" t="s">
        <v>3317</v>
      </c>
      <c r="G1634" s="112" t="s">
        <v>4949</v>
      </c>
      <c r="H1634" s="112" t="s">
        <v>3220</v>
      </c>
      <c r="K1634" s="112" t="s">
        <v>102</v>
      </c>
      <c r="L1634" s="112" t="s">
        <v>102</v>
      </c>
      <c r="M1634" s="112" t="s">
        <v>4297</v>
      </c>
      <c r="O1634" s="112" t="s">
        <v>944</v>
      </c>
      <c r="P1634" s="112">
        <v>57.75</v>
      </c>
      <c r="Q1634" s="112" t="s">
        <v>118</v>
      </c>
    </row>
    <row r="1635" spans="1:17" hidden="1">
      <c r="A1635" s="112" t="s">
        <v>4227</v>
      </c>
      <c r="B1635" s="112" t="s">
        <v>4228</v>
      </c>
      <c r="C1635" s="112" t="s">
        <v>3315</v>
      </c>
      <c r="D1635" s="112" t="s">
        <v>3315</v>
      </c>
      <c r="E1635" s="112" t="s">
        <v>4950</v>
      </c>
      <c r="F1635" s="112" t="s">
        <v>3317</v>
      </c>
      <c r="G1635" s="112" t="s">
        <v>4949</v>
      </c>
      <c r="H1635" s="112" t="s">
        <v>4951</v>
      </c>
      <c r="K1635" s="112" t="s">
        <v>102</v>
      </c>
      <c r="L1635" s="112" t="s">
        <v>102</v>
      </c>
      <c r="M1635" s="112" t="s">
        <v>4297</v>
      </c>
      <c r="O1635" s="112" t="s">
        <v>944</v>
      </c>
      <c r="P1635" s="112">
        <v>54.8</v>
      </c>
      <c r="Q1635" s="112" t="s">
        <v>118</v>
      </c>
    </row>
    <row r="1636" spans="1:17" hidden="1">
      <c r="A1636" s="111" t="s">
        <v>4227</v>
      </c>
      <c r="B1636" s="111" t="s">
        <v>4228</v>
      </c>
      <c r="C1636" s="111" t="s">
        <v>3315</v>
      </c>
      <c r="D1636" s="111" t="s">
        <v>3315</v>
      </c>
      <c r="E1636" s="111" t="s">
        <v>4952</v>
      </c>
      <c r="F1636" s="111" t="s">
        <v>3317</v>
      </c>
      <c r="G1636" s="111" t="s">
        <v>4953</v>
      </c>
      <c r="H1636" s="111" t="s">
        <v>4954</v>
      </c>
      <c r="I1636" s="111"/>
      <c r="J1636" s="111"/>
      <c r="K1636" s="111" t="s">
        <v>102</v>
      </c>
      <c r="L1636" s="111" t="s">
        <v>102</v>
      </c>
      <c r="M1636" s="111" t="s">
        <v>4297</v>
      </c>
      <c r="N1636" s="111"/>
      <c r="O1636" s="111" t="s">
        <v>105</v>
      </c>
      <c r="P1636" s="111">
        <v>1085.3499999999999</v>
      </c>
      <c r="Q1636" s="111">
        <v>1085.3499999999999</v>
      </c>
    </row>
    <row r="1637" spans="1:17" hidden="1">
      <c r="A1637" s="111" t="s">
        <v>4227</v>
      </c>
      <c r="B1637" s="111" t="s">
        <v>4228</v>
      </c>
      <c r="C1637" s="111" t="s">
        <v>3315</v>
      </c>
      <c r="D1637" s="111" t="s">
        <v>3315</v>
      </c>
      <c r="E1637" s="111">
        <v>1903</v>
      </c>
      <c r="F1637" s="111" t="s">
        <v>3317</v>
      </c>
      <c r="G1637" s="111" t="s">
        <v>4953</v>
      </c>
      <c r="H1637" s="111" t="s">
        <v>4954</v>
      </c>
      <c r="I1637" s="111"/>
      <c r="J1637" s="111"/>
      <c r="K1637" s="111" t="s">
        <v>102</v>
      </c>
      <c r="L1637" s="111" t="s">
        <v>102</v>
      </c>
      <c r="M1637" s="111" t="s">
        <v>4297</v>
      </c>
      <c r="N1637" s="111"/>
      <c r="O1637" s="111" t="s">
        <v>105</v>
      </c>
      <c r="P1637" s="111">
        <v>2046</v>
      </c>
      <c r="Q1637" s="111">
        <v>2046</v>
      </c>
    </row>
    <row r="1638" spans="1:17" hidden="1">
      <c r="A1638" s="112" t="s">
        <v>4227</v>
      </c>
      <c r="B1638" s="112" t="s">
        <v>4228</v>
      </c>
      <c r="C1638" s="112" t="s">
        <v>3315</v>
      </c>
      <c r="D1638" s="112" t="s">
        <v>3315</v>
      </c>
      <c r="E1638" s="112" t="s">
        <v>4955</v>
      </c>
      <c r="F1638" s="112" t="s">
        <v>3317</v>
      </c>
      <c r="G1638" s="112" t="s">
        <v>4956</v>
      </c>
      <c r="H1638" s="112" t="s">
        <v>4957</v>
      </c>
      <c r="K1638" s="112" t="s">
        <v>102</v>
      </c>
      <c r="L1638" s="112" t="s">
        <v>102</v>
      </c>
      <c r="M1638" s="112" t="s">
        <v>3269</v>
      </c>
      <c r="O1638" s="112" t="s">
        <v>105</v>
      </c>
      <c r="P1638" s="112">
        <v>60.75</v>
      </c>
      <c r="Q1638" s="112" t="s">
        <v>118</v>
      </c>
    </row>
    <row r="1639" spans="1:17" hidden="1">
      <c r="A1639" s="112" t="s">
        <v>4227</v>
      </c>
      <c r="B1639" s="112" t="s">
        <v>4228</v>
      </c>
      <c r="C1639" s="112" t="s">
        <v>3315</v>
      </c>
      <c r="D1639" s="112" t="s">
        <v>3315</v>
      </c>
      <c r="E1639" s="112" t="s">
        <v>4958</v>
      </c>
      <c r="F1639" s="112" t="s">
        <v>3317</v>
      </c>
      <c r="G1639" s="112" t="s">
        <v>4959</v>
      </c>
      <c r="H1639" s="112" t="s">
        <v>4960</v>
      </c>
      <c r="K1639" s="112" t="s">
        <v>102</v>
      </c>
      <c r="L1639" s="112" t="s">
        <v>102</v>
      </c>
      <c r="M1639" s="112" t="s">
        <v>4777</v>
      </c>
      <c r="N1639" s="112" t="s">
        <v>138</v>
      </c>
      <c r="O1639" s="112" t="s">
        <v>105</v>
      </c>
      <c r="P1639" s="112">
        <v>60.7</v>
      </c>
      <c r="Q1639" s="112" t="s">
        <v>118</v>
      </c>
    </row>
    <row r="1640" spans="1:17" hidden="1">
      <c r="A1640" s="112" t="s">
        <v>4227</v>
      </c>
      <c r="B1640" s="112" t="s">
        <v>4228</v>
      </c>
      <c r="C1640" s="112" t="s">
        <v>3315</v>
      </c>
      <c r="D1640" s="112" t="s">
        <v>3315</v>
      </c>
      <c r="E1640" s="112">
        <v>1909</v>
      </c>
      <c r="F1640" s="112" t="s">
        <v>3317</v>
      </c>
      <c r="G1640" s="112" t="s">
        <v>4961</v>
      </c>
      <c r="H1640" s="112" t="s">
        <v>4962</v>
      </c>
      <c r="K1640" s="112" t="s">
        <v>102</v>
      </c>
      <c r="L1640" s="112" t="s">
        <v>102</v>
      </c>
      <c r="M1640" s="112" t="s">
        <v>4963</v>
      </c>
      <c r="O1640" s="112" t="s">
        <v>105</v>
      </c>
      <c r="P1640" s="112">
        <v>38.14</v>
      </c>
      <c r="Q1640" s="112" t="s">
        <v>118</v>
      </c>
    </row>
    <row r="1641" spans="1:17" hidden="1">
      <c r="A1641" s="112" t="s">
        <v>4227</v>
      </c>
      <c r="B1641" s="112" t="s">
        <v>4228</v>
      </c>
      <c r="C1641" s="112" t="s">
        <v>3315</v>
      </c>
      <c r="D1641" s="112" t="s">
        <v>3315</v>
      </c>
      <c r="E1641" s="112">
        <v>1911</v>
      </c>
      <c r="F1641" s="112" t="s">
        <v>3317</v>
      </c>
      <c r="G1641" s="112" t="s">
        <v>4964</v>
      </c>
      <c r="H1641" s="112" t="s">
        <v>4965</v>
      </c>
      <c r="K1641" s="112" t="s">
        <v>102</v>
      </c>
      <c r="L1641" s="112" t="s">
        <v>102</v>
      </c>
      <c r="M1641" s="112" t="s">
        <v>4302</v>
      </c>
      <c r="O1641" s="112" t="s">
        <v>105</v>
      </c>
      <c r="P1641" s="112">
        <v>5109.1499999999996</v>
      </c>
      <c r="Q1641" s="112" t="s">
        <v>118</v>
      </c>
    </row>
    <row r="1642" spans="1:17" hidden="1">
      <c r="A1642" s="112" t="s">
        <v>4227</v>
      </c>
      <c r="B1642" s="112" t="s">
        <v>4228</v>
      </c>
      <c r="C1642" s="112" t="s">
        <v>3315</v>
      </c>
      <c r="D1642" s="112" t="s">
        <v>3315</v>
      </c>
      <c r="E1642" s="112">
        <v>1910</v>
      </c>
      <c r="F1642" s="112" t="s">
        <v>3317</v>
      </c>
      <c r="G1642" s="112" t="s">
        <v>4966</v>
      </c>
      <c r="H1642" s="112" t="s">
        <v>4965</v>
      </c>
      <c r="K1642" s="112" t="s">
        <v>102</v>
      </c>
      <c r="L1642" s="112" t="s">
        <v>102</v>
      </c>
      <c r="M1642" s="112" t="s">
        <v>4640</v>
      </c>
      <c r="O1642" s="112" t="s">
        <v>4286</v>
      </c>
      <c r="P1642" s="112">
        <v>31.72</v>
      </c>
      <c r="Q1642" s="112" t="s">
        <v>118</v>
      </c>
    </row>
    <row r="1643" spans="1:17" hidden="1">
      <c r="A1643" s="112" t="s">
        <v>4227</v>
      </c>
      <c r="B1643" s="112" t="s">
        <v>4228</v>
      </c>
      <c r="C1643" s="112" t="s">
        <v>3315</v>
      </c>
      <c r="D1643" s="112" t="s">
        <v>3315</v>
      </c>
      <c r="E1643" s="112">
        <v>1912</v>
      </c>
      <c r="F1643" s="112" t="s">
        <v>3317</v>
      </c>
      <c r="G1643" s="112" t="s">
        <v>4967</v>
      </c>
      <c r="H1643" s="112" t="s">
        <v>4968</v>
      </c>
      <c r="K1643" s="112" t="s">
        <v>102</v>
      </c>
      <c r="L1643" s="112" t="s">
        <v>102</v>
      </c>
      <c r="M1643" s="112" t="s">
        <v>4297</v>
      </c>
      <c r="O1643" s="112" t="s">
        <v>105</v>
      </c>
      <c r="P1643" s="112">
        <v>308</v>
      </c>
      <c r="Q1643" s="112" t="s">
        <v>118</v>
      </c>
    </row>
    <row r="1644" spans="1:17" hidden="1">
      <c r="A1644" s="112" t="s">
        <v>4227</v>
      </c>
      <c r="B1644" s="112" t="s">
        <v>4228</v>
      </c>
      <c r="C1644" s="112" t="s">
        <v>3315</v>
      </c>
      <c r="D1644" s="112" t="s">
        <v>3315</v>
      </c>
      <c r="E1644" s="112" t="s">
        <v>4969</v>
      </c>
      <c r="F1644" s="112" t="s">
        <v>3317</v>
      </c>
      <c r="G1644" s="112" t="s">
        <v>4967</v>
      </c>
      <c r="H1644" s="112" t="s">
        <v>4968</v>
      </c>
      <c r="K1644" s="112" t="s">
        <v>102</v>
      </c>
      <c r="L1644" s="112" t="s">
        <v>102</v>
      </c>
      <c r="M1644" s="112" t="s">
        <v>4297</v>
      </c>
      <c r="O1644" s="112" t="s">
        <v>105</v>
      </c>
      <c r="P1644" s="112">
        <v>33.85</v>
      </c>
      <c r="Q1644" s="112" t="s">
        <v>118</v>
      </c>
    </row>
    <row r="1645" spans="1:17" hidden="1">
      <c r="A1645" s="112" t="s">
        <v>4227</v>
      </c>
      <c r="B1645" s="112" t="s">
        <v>4228</v>
      </c>
      <c r="C1645" s="112" t="s">
        <v>3315</v>
      </c>
      <c r="D1645" s="112" t="s">
        <v>3315</v>
      </c>
      <c r="E1645" s="112">
        <v>1131</v>
      </c>
      <c r="F1645" s="112" t="s">
        <v>3317</v>
      </c>
      <c r="G1645" s="112" t="s">
        <v>4970</v>
      </c>
      <c r="H1645" s="112" t="s">
        <v>4971</v>
      </c>
      <c r="K1645" s="112" t="s">
        <v>102</v>
      </c>
      <c r="L1645" s="112" t="s">
        <v>102</v>
      </c>
      <c r="M1645" s="112" t="s">
        <v>4401</v>
      </c>
      <c r="N1645" s="112" t="s">
        <v>138</v>
      </c>
      <c r="O1645" s="112" t="s">
        <v>105</v>
      </c>
      <c r="P1645" s="112">
        <v>82.5</v>
      </c>
      <c r="Q1645" s="112" t="s">
        <v>118</v>
      </c>
    </row>
    <row r="1646" spans="1:17" hidden="1">
      <c r="A1646" s="112" t="s">
        <v>4227</v>
      </c>
      <c r="B1646" s="112" t="s">
        <v>4228</v>
      </c>
      <c r="C1646" s="112" t="s">
        <v>3315</v>
      </c>
      <c r="D1646" s="112" t="s">
        <v>3315</v>
      </c>
      <c r="E1646" s="112">
        <v>1134</v>
      </c>
      <c r="F1646" s="112" t="s">
        <v>3317</v>
      </c>
      <c r="G1646" s="112" t="s">
        <v>4972</v>
      </c>
      <c r="H1646" s="112" t="s">
        <v>4973</v>
      </c>
      <c r="K1646" s="112" t="s">
        <v>102</v>
      </c>
      <c r="L1646" s="112" t="s">
        <v>102</v>
      </c>
      <c r="M1646" s="112" t="s">
        <v>3320</v>
      </c>
      <c r="N1646" s="112" t="s">
        <v>138</v>
      </c>
      <c r="O1646" s="112" t="s">
        <v>105</v>
      </c>
      <c r="P1646" s="112">
        <v>660</v>
      </c>
      <c r="Q1646" s="112" t="s">
        <v>118</v>
      </c>
    </row>
    <row r="1647" spans="1:17" hidden="1">
      <c r="A1647" s="112" t="s">
        <v>4227</v>
      </c>
      <c r="B1647" s="112" t="s">
        <v>4228</v>
      </c>
      <c r="C1647" s="112" t="s">
        <v>3315</v>
      </c>
      <c r="D1647" s="112" t="s">
        <v>3315</v>
      </c>
      <c r="E1647" s="112">
        <v>1136</v>
      </c>
      <c r="F1647" s="112" t="s">
        <v>3317</v>
      </c>
      <c r="G1647" s="112" t="s">
        <v>4974</v>
      </c>
      <c r="H1647" s="112" t="s">
        <v>4975</v>
      </c>
      <c r="K1647" s="112" t="s">
        <v>102</v>
      </c>
      <c r="L1647" s="112" t="s">
        <v>102</v>
      </c>
      <c r="M1647" s="112" t="s">
        <v>3320</v>
      </c>
      <c r="N1647" s="112" t="s">
        <v>138</v>
      </c>
      <c r="O1647" s="112" t="s">
        <v>105</v>
      </c>
      <c r="P1647" s="112">
        <v>495</v>
      </c>
      <c r="Q1647" s="112" t="s">
        <v>118</v>
      </c>
    </row>
    <row r="1648" spans="1:17" hidden="1">
      <c r="A1648" s="112" t="s">
        <v>4227</v>
      </c>
      <c r="B1648" s="112" t="s">
        <v>4228</v>
      </c>
      <c r="C1648" s="112" t="s">
        <v>3315</v>
      </c>
      <c r="D1648" s="112" t="s">
        <v>3315</v>
      </c>
      <c r="E1648" s="112">
        <v>1918</v>
      </c>
      <c r="F1648" s="112" t="s">
        <v>3317</v>
      </c>
      <c r="G1648" s="112" t="s">
        <v>4976</v>
      </c>
      <c r="H1648" s="112" t="s">
        <v>4977</v>
      </c>
      <c r="K1648" s="112" t="s">
        <v>102</v>
      </c>
      <c r="L1648" s="112" t="s">
        <v>102</v>
      </c>
      <c r="M1648" s="112" t="s">
        <v>4297</v>
      </c>
      <c r="O1648" s="112" t="s">
        <v>105</v>
      </c>
      <c r="P1648" s="112">
        <v>2440.85</v>
      </c>
      <c r="Q1648" s="112" t="s">
        <v>118</v>
      </c>
    </row>
    <row r="1649" spans="1:17" hidden="1">
      <c r="A1649" s="112" t="s">
        <v>4227</v>
      </c>
      <c r="B1649" s="112" t="s">
        <v>4228</v>
      </c>
      <c r="C1649" s="112" t="s">
        <v>3315</v>
      </c>
      <c r="D1649" s="112" t="s">
        <v>3315</v>
      </c>
      <c r="E1649" s="112">
        <v>1916</v>
      </c>
      <c r="F1649" s="112" t="s">
        <v>3317</v>
      </c>
      <c r="G1649" s="112" t="s">
        <v>4978</v>
      </c>
      <c r="H1649" s="112" t="s">
        <v>4977</v>
      </c>
      <c r="K1649" s="112" t="s">
        <v>102</v>
      </c>
      <c r="L1649" s="112" t="s">
        <v>102</v>
      </c>
      <c r="M1649" s="112" t="s">
        <v>4297</v>
      </c>
      <c r="O1649" s="112" t="s">
        <v>4272</v>
      </c>
      <c r="P1649" s="112">
        <v>103.92</v>
      </c>
      <c r="Q1649" s="112" t="s">
        <v>118</v>
      </c>
    </row>
    <row r="1650" spans="1:17" hidden="1">
      <c r="A1650" s="112" t="s">
        <v>4227</v>
      </c>
      <c r="B1650" s="112" t="s">
        <v>4228</v>
      </c>
      <c r="C1650" s="112" t="s">
        <v>3315</v>
      </c>
      <c r="D1650" s="112" t="s">
        <v>3315</v>
      </c>
      <c r="E1650" s="112">
        <v>1922</v>
      </c>
      <c r="F1650" s="112" t="s">
        <v>3317</v>
      </c>
      <c r="G1650" s="112" t="s">
        <v>4979</v>
      </c>
      <c r="H1650" s="112" t="s">
        <v>4980</v>
      </c>
      <c r="K1650" s="112" t="s">
        <v>102</v>
      </c>
      <c r="L1650" s="112" t="s">
        <v>102</v>
      </c>
      <c r="M1650" s="112" t="s">
        <v>4981</v>
      </c>
      <c r="N1650" s="112" t="s">
        <v>138</v>
      </c>
      <c r="O1650" s="112" t="s">
        <v>105</v>
      </c>
      <c r="P1650" s="112">
        <v>148.5</v>
      </c>
      <c r="Q1650" s="112" t="s">
        <v>118</v>
      </c>
    </row>
    <row r="1651" spans="1:17" hidden="1">
      <c r="A1651" s="112" t="s">
        <v>4227</v>
      </c>
      <c r="B1651" s="112" t="s">
        <v>4228</v>
      </c>
      <c r="C1651" s="112" t="s">
        <v>3315</v>
      </c>
      <c r="D1651" s="112" t="s">
        <v>3315</v>
      </c>
      <c r="E1651" s="112">
        <v>1926</v>
      </c>
      <c r="F1651" s="112" t="s">
        <v>3317</v>
      </c>
      <c r="G1651" s="112" t="s">
        <v>4982</v>
      </c>
      <c r="H1651" s="112" t="s">
        <v>4983</v>
      </c>
      <c r="K1651" s="112" t="s">
        <v>102</v>
      </c>
      <c r="L1651" s="112" t="s">
        <v>102</v>
      </c>
      <c r="M1651" s="112" t="s">
        <v>4302</v>
      </c>
      <c r="O1651" s="112" t="s">
        <v>105</v>
      </c>
      <c r="P1651" s="112">
        <v>28.81</v>
      </c>
      <c r="Q1651" s="112" t="s">
        <v>118</v>
      </c>
    </row>
    <row r="1652" spans="1:17" hidden="1">
      <c r="A1652" s="112" t="s">
        <v>4227</v>
      </c>
      <c r="B1652" s="112" t="s">
        <v>4228</v>
      </c>
      <c r="C1652" s="112" t="s">
        <v>3315</v>
      </c>
      <c r="D1652" s="112" t="s">
        <v>3315</v>
      </c>
      <c r="E1652" s="112">
        <v>1925</v>
      </c>
      <c r="F1652" s="112" t="s">
        <v>3317</v>
      </c>
      <c r="G1652" s="112" t="s">
        <v>4984</v>
      </c>
      <c r="H1652" s="112" t="s">
        <v>4983</v>
      </c>
      <c r="K1652" s="112" t="s">
        <v>102</v>
      </c>
      <c r="L1652" s="112" t="s">
        <v>102</v>
      </c>
      <c r="M1652" s="112" t="s">
        <v>4302</v>
      </c>
      <c r="O1652" s="112" t="s">
        <v>944</v>
      </c>
      <c r="P1652" s="112">
        <v>21.12</v>
      </c>
      <c r="Q1652" s="112" t="s">
        <v>118</v>
      </c>
    </row>
    <row r="1653" spans="1:17" hidden="1">
      <c r="A1653" s="112" t="s">
        <v>4227</v>
      </c>
      <c r="B1653" s="112" t="s">
        <v>4228</v>
      </c>
      <c r="C1653" s="112" t="s">
        <v>3315</v>
      </c>
      <c r="D1653" s="112" t="s">
        <v>3315</v>
      </c>
      <c r="E1653" s="112">
        <v>1145</v>
      </c>
      <c r="F1653" s="112" t="s">
        <v>3317</v>
      </c>
      <c r="G1653" s="112" t="s">
        <v>4985</v>
      </c>
      <c r="H1653" s="112" t="s">
        <v>4986</v>
      </c>
      <c r="K1653" s="112" t="s">
        <v>102</v>
      </c>
      <c r="L1653" s="112" t="s">
        <v>102</v>
      </c>
      <c r="M1653" s="112" t="s">
        <v>3320</v>
      </c>
      <c r="N1653" s="112" t="s">
        <v>138</v>
      </c>
      <c r="O1653" s="112" t="s">
        <v>105</v>
      </c>
      <c r="P1653" s="112">
        <v>0</v>
      </c>
      <c r="Q1653" s="112" t="s">
        <v>118</v>
      </c>
    </row>
    <row r="1654" spans="1:17" hidden="1">
      <c r="A1654" s="112" t="s">
        <v>4227</v>
      </c>
      <c r="B1654" s="112" t="s">
        <v>4228</v>
      </c>
      <c r="C1654" s="112" t="s">
        <v>3315</v>
      </c>
      <c r="D1654" s="112" t="s">
        <v>3315</v>
      </c>
      <c r="E1654" s="112" t="s">
        <v>4987</v>
      </c>
      <c r="F1654" s="112" t="s">
        <v>3317</v>
      </c>
      <c r="G1654" s="112" t="s">
        <v>4964</v>
      </c>
      <c r="H1654" s="112" t="s">
        <v>4988</v>
      </c>
      <c r="K1654" s="112" t="s">
        <v>102</v>
      </c>
      <c r="L1654" s="112" t="s">
        <v>102</v>
      </c>
      <c r="M1654" s="112" t="s">
        <v>4302</v>
      </c>
      <c r="O1654" s="112" t="s">
        <v>105</v>
      </c>
      <c r="P1654" s="112">
        <v>5565.93</v>
      </c>
      <c r="Q1654" s="112" t="s">
        <v>118</v>
      </c>
    </row>
    <row r="1655" spans="1:17" hidden="1">
      <c r="A1655" s="112" t="s">
        <v>4227</v>
      </c>
      <c r="B1655" s="112" t="s">
        <v>4228</v>
      </c>
      <c r="C1655" s="112" t="s">
        <v>3315</v>
      </c>
      <c r="D1655" s="112" t="s">
        <v>3315</v>
      </c>
      <c r="E1655" s="112" t="s">
        <v>4987</v>
      </c>
      <c r="F1655" s="112" t="s">
        <v>3317</v>
      </c>
      <c r="G1655" s="112" t="s">
        <v>4989</v>
      </c>
      <c r="H1655" s="112" t="s">
        <v>4988</v>
      </c>
      <c r="K1655" s="112" t="s">
        <v>102</v>
      </c>
      <c r="L1655" s="112" t="s">
        <v>102</v>
      </c>
      <c r="M1655" s="112" t="s">
        <v>4963</v>
      </c>
      <c r="O1655" s="112" t="s">
        <v>944</v>
      </c>
      <c r="P1655" s="112">
        <v>53.97</v>
      </c>
      <c r="Q1655" s="112" t="s">
        <v>118</v>
      </c>
    </row>
    <row r="1656" spans="1:17" hidden="1">
      <c r="A1656" s="112" t="s">
        <v>4227</v>
      </c>
      <c r="B1656" s="112" t="s">
        <v>4228</v>
      </c>
      <c r="C1656" s="112" t="s">
        <v>3315</v>
      </c>
      <c r="D1656" s="112" t="s">
        <v>3315</v>
      </c>
      <c r="E1656" s="112" t="s">
        <v>4990</v>
      </c>
      <c r="F1656" s="112" t="s">
        <v>3317</v>
      </c>
      <c r="G1656" s="112" t="s">
        <v>4976</v>
      </c>
      <c r="H1656" s="112" t="s">
        <v>4991</v>
      </c>
      <c r="K1656" s="112" t="s">
        <v>102</v>
      </c>
      <c r="L1656" s="112" t="s">
        <v>102</v>
      </c>
      <c r="M1656" s="112" t="s">
        <v>4297</v>
      </c>
      <c r="O1656" s="112" t="s">
        <v>105</v>
      </c>
      <c r="P1656" s="112">
        <v>3256.84</v>
      </c>
      <c r="Q1656" s="112" t="s">
        <v>118</v>
      </c>
    </row>
    <row r="1657" spans="1:17" hidden="1">
      <c r="A1657" s="112" t="s">
        <v>4227</v>
      </c>
      <c r="B1657" s="112" t="s">
        <v>4228</v>
      </c>
      <c r="C1657" s="112" t="s">
        <v>3315</v>
      </c>
      <c r="D1657" s="112" t="s">
        <v>3315</v>
      </c>
      <c r="E1657" s="112" t="s">
        <v>4990</v>
      </c>
      <c r="F1657" s="112" t="s">
        <v>3317</v>
      </c>
      <c r="G1657" s="112" t="s">
        <v>4978</v>
      </c>
      <c r="H1657" s="112" t="s">
        <v>4991</v>
      </c>
      <c r="K1657" s="112" t="s">
        <v>102</v>
      </c>
      <c r="L1657" s="112" t="s">
        <v>102</v>
      </c>
      <c r="M1657" s="112" t="s">
        <v>4297</v>
      </c>
      <c r="O1657" s="112" t="s">
        <v>4272</v>
      </c>
      <c r="P1657" s="112">
        <v>167.4</v>
      </c>
      <c r="Q1657" s="112" t="s">
        <v>118</v>
      </c>
    </row>
    <row r="1658" spans="1:17" hidden="1">
      <c r="A1658" s="112" t="s">
        <v>4227</v>
      </c>
      <c r="B1658" s="112" t="s">
        <v>4228</v>
      </c>
      <c r="C1658" s="112" t="s">
        <v>3315</v>
      </c>
      <c r="D1658" s="112" t="s">
        <v>3315</v>
      </c>
      <c r="E1658" s="112" t="s">
        <v>4992</v>
      </c>
      <c r="F1658" s="112" t="s">
        <v>3317</v>
      </c>
      <c r="G1658" s="112" t="s">
        <v>4982</v>
      </c>
      <c r="H1658" s="112" t="s">
        <v>4993</v>
      </c>
      <c r="K1658" s="112" t="s">
        <v>102</v>
      </c>
      <c r="L1658" s="112" t="s">
        <v>102</v>
      </c>
      <c r="M1658" s="112" t="s">
        <v>4302</v>
      </c>
      <c r="O1658" s="112" t="s">
        <v>105</v>
      </c>
      <c r="P1658" s="112">
        <v>87.02</v>
      </c>
      <c r="Q1658" s="112" t="s">
        <v>118</v>
      </c>
    </row>
    <row r="1659" spans="1:17" hidden="1">
      <c r="A1659" s="112" t="s">
        <v>4227</v>
      </c>
      <c r="B1659" s="112" t="s">
        <v>4228</v>
      </c>
      <c r="C1659" s="112" t="s">
        <v>3315</v>
      </c>
      <c r="D1659" s="112" t="s">
        <v>3315</v>
      </c>
      <c r="E1659" s="112" t="s">
        <v>4992</v>
      </c>
      <c r="F1659" s="112" t="s">
        <v>3317</v>
      </c>
      <c r="G1659" s="112" t="s">
        <v>4984</v>
      </c>
      <c r="H1659" s="112" t="s">
        <v>4993</v>
      </c>
      <c r="K1659" s="112" t="s">
        <v>102</v>
      </c>
      <c r="L1659" s="112" t="s">
        <v>102</v>
      </c>
      <c r="M1659" s="112" t="s">
        <v>4302</v>
      </c>
      <c r="O1659" s="112" t="s">
        <v>944</v>
      </c>
      <c r="P1659" s="112">
        <v>23.4</v>
      </c>
      <c r="Q1659" s="112" t="s">
        <v>118</v>
      </c>
    </row>
    <row r="1660" spans="1:17" hidden="1">
      <c r="A1660" s="112" t="s">
        <v>4227</v>
      </c>
      <c r="B1660" s="112" t="s">
        <v>4228</v>
      </c>
      <c r="C1660" s="112" t="s">
        <v>3315</v>
      </c>
      <c r="D1660" s="112" t="s">
        <v>3315</v>
      </c>
      <c r="E1660" s="112" t="s">
        <v>4994</v>
      </c>
      <c r="F1660" s="112" t="s">
        <v>3317</v>
      </c>
      <c r="G1660" s="112" t="s">
        <v>4995</v>
      </c>
      <c r="H1660" s="112" t="s">
        <v>4996</v>
      </c>
      <c r="K1660" s="112" t="s">
        <v>102</v>
      </c>
      <c r="L1660" s="112" t="s">
        <v>102</v>
      </c>
      <c r="M1660" s="112" t="s">
        <v>3320</v>
      </c>
      <c r="O1660" s="112" t="s">
        <v>105</v>
      </c>
      <c r="P1660" s="112">
        <v>333.5</v>
      </c>
      <c r="Q1660" s="112" t="s">
        <v>118</v>
      </c>
    </row>
    <row r="1661" spans="1:17" hidden="1">
      <c r="A1661" s="112" t="s">
        <v>4227</v>
      </c>
      <c r="B1661" s="112" t="s">
        <v>4228</v>
      </c>
      <c r="C1661" s="112" t="s">
        <v>3315</v>
      </c>
      <c r="D1661" s="112" t="s">
        <v>3315</v>
      </c>
      <c r="E1661" s="112" t="s">
        <v>4997</v>
      </c>
      <c r="F1661" s="112" t="s">
        <v>3317</v>
      </c>
      <c r="G1661" s="112" t="s">
        <v>4661</v>
      </c>
      <c r="H1661" s="112" t="s">
        <v>4998</v>
      </c>
      <c r="K1661" s="112" t="s">
        <v>102</v>
      </c>
      <c r="L1661" s="112" t="s">
        <v>102</v>
      </c>
      <c r="M1661" s="112" t="s">
        <v>4620</v>
      </c>
      <c r="O1661" s="112" t="s">
        <v>105</v>
      </c>
      <c r="P1661" s="112">
        <v>53.68</v>
      </c>
      <c r="Q1661" s="112" t="s">
        <v>118</v>
      </c>
    </row>
    <row r="1662" spans="1:17" hidden="1">
      <c r="A1662" s="112" t="s">
        <v>4227</v>
      </c>
      <c r="B1662" s="112" t="s">
        <v>4228</v>
      </c>
      <c r="C1662" s="112" t="s">
        <v>3315</v>
      </c>
      <c r="D1662" s="112" t="s">
        <v>3315</v>
      </c>
      <c r="E1662" s="112">
        <v>1931</v>
      </c>
      <c r="F1662" s="112" t="s">
        <v>3317</v>
      </c>
      <c r="G1662" s="112" t="s">
        <v>4999</v>
      </c>
      <c r="H1662" s="112" t="s">
        <v>5000</v>
      </c>
      <c r="K1662" s="112" t="s">
        <v>102</v>
      </c>
      <c r="L1662" s="112" t="s">
        <v>102</v>
      </c>
      <c r="M1662" s="112" t="s">
        <v>4428</v>
      </c>
      <c r="O1662" s="112" t="s">
        <v>4272</v>
      </c>
      <c r="P1662" s="111">
        <v>92.4</v>
      </c>
      <c r="Q1662" s="111">
        <f>P1662*0.1</f>
        <v>9.24</v>
      </c>
    </row>
    <row r="1663" spans="1:17" hidden="1">
      <c r="A1663" s="112" t="s">
        <v>4227</v>
      </c>
      <c r="B1663" s="112" t="s">
        <v>4228</v>
      </c>
      <c r="C1663" s="112" t="s">
        <v>3315</v>
      </c>
      <c r="D1663" s="112" t="s">
        <v>3315</v>
      </c>
      <c r="E1663" s="112" t="s">
        <v>5001</v>
      </c>
      <c r="F1663" s="112" t="s">
        <v>3317</v>
      </c>
      <c r="G1663" s="112" t="s">
        <v>4999</v>
      </c>
      <c r="H1663" s="112" t="s">
        <v>5002</v>
      </c>
      <c r="K1663" s="112" t="s">
        <v>102</v>
      </c>
      <c r="L1663" s="112" t="s">
        <v>102</v>
      </c>
      <c r="M1663" s="112" t="s">
        <v>4428</v>
      </c>
      <c r="O1663" s="112" t="s">
        <v>4272</v>
      </c>
      <c r="P1663" s="111">
        <v>83</v>
      </c>
      <c r="Q1663" s="111">
        <f>P1663*0.1</f>
        <v>8.3000000000000007</v>
      </c>
    </row>
    <row r="1664" spans="1:17" hidden="1">
      <c r="A1664" s="112" t="s">
        <v>4227</v>
      </c>
      <c r="B1664" s="112" t="s">
        <v>4228</v>
      </c>
      <c r="C1664" s="112" t="s">
        <v>3315</v>
      </c>
      <c r="D1664" s="112" t="s">
        <v>3315</v>
      </c>
      <c r="E1664" s="112">
        <v>1943</v>
      </c>
      <c r="F1664" s="112" t="s">
        <v>3317</v>
      </c>
      <c r="G1664" s="112" t="s">
        <v>5003</v>
      </c>
      <c r="H1664" s="112" t="s">
        <v>5004</v>
      </c>
      <c r="K1664" s="112" t="s">
        <v>102</v>
      </c>
      <c r="L1664" s="112" t="s">
        <v>102</v>
      </c>
      <c r="M1664" s="112" t="s">
        <v>5005</v>
      </c>
      <c r="O1664" s="112" t="s">
        <v>105</v>
      </c>
      <c r="P1664" s="111">
        <v>210.39</v>
      </c>
      <c r="Q1664" s="111">
        <f>P1664*0.1</f>
        <v>21.039000000000001</v>
      </c>
    </row>
    <row r="1665" spans="1:17" hidden="1">
      <c r="A1665" s="112" t="s">
        <v>4227</v>
      </c>
      <c r="B1665" s="112" t="s">
        <v>4228</v>
      </c>
      <c r="C1665" s="112" t="s">
        <v>3315</v>
      </c>
      <c r="D1665" s="112" t="s">
        <v>3315</v>
      </c>
      <c r="E1665" s="112">
        <v>1940</v>
      </c>
      <c r="F1665" s="112" t="s">
        <v>3317</v>
      </c>
      <c r="G1665" s="112" t="s">
        <v>5006</v>
      </c>
      <c r="H1665" s="112" t="s">
        <v>5004</v>
      </c>
      <c r="K1665" s="112" t="s">
        <v>102</v>
      </c>
      <c r="L1665" s="112" t="s">
        <v>102</v>
      </c>
      <c r="M1665" s="112" t="s">
        <v>5005</v>
      </c>
      <c r="O1665" s="112" t="s">
        <v>4272</v>
      </c>
      <c r="P1665" s="111">
        <v>284.64</v>
      </c>
      <c r="Q1665" s="111">
        <f>P1665*0.1</f>
        <v>28.463999999999999</v>
      </c>
    </row>
    <row r="1666" spans="1:17" hidden="1">
      <c r="A1666" s="112" t="s">
        <v>4227</v>
      </c>
      <c r="B1666" s="112" t="s">
        <v>4228</v>
      </c>
      <c r="C1666" s="112" t="s">
        <v>3315</v>
      </c>
      <c r="D1666" s="112" t="s">
        <v>3315</v>
      </c>
      <c r="E1666" s="112">
        <v>1254</v>
      </c>
      <c r="F1666" s="112" t="s">
        <v>3317</v>
      </c>
      <c r="G1666" s="112" t="s">
        <v>5007</v>
      </c>
      <c r="H1666" s="112" t="s">
        <v>5008</v>
      </c>
      <c r="K1666" s="112" t="s">
        <v>102</v>
      </c>
      <c r="L1666" s="112" t="s">
        <v>102</v>
      </c>
      <c r="M1666" s="112" t="s">
        <v>3320</v>
      </c>
      <c r="N1666" s="112" t="s">
        <v>138</v>
      </c>
      <c r="O1666" s="112" t="s">
        <v>105</v>
      </c>
      <c r="P1666" s="112">
        <v>165</v>
      </c>
      <c r="Q1666" s="112" t="s">
        <v>118</v>
      </c>
    </row>
    <row r="1667" spans="1:17" hidden="1">
      <c r="A1667" s="112" t="s">
        <v>4227</v>
      </c>
      <c r="B1667" s="112" t="s">
        <v>4228</v>
      </c>
      <c r="C1667" s="112" t="s">
        <v>3315</v>
      </c>
      <c r="D1667" s="112" t="s">
        <v>3315</v>
      </c>
      <c r="E1667" s="112" t="s">
        <v>5009</v>
      </c>
      <c r="F1667" s="112" t="s">
        <v>3317</v>
      </c>
      <c r="G1667" s="112" t="s">
        <v>5003</v>
      </c>
      <c r="H1667" s="112" t="s">
        <v>5010</v>
      </c>
      <c r="K1667" s="112" t="s">
        <v>102</v>
      </c>
      <c r="L1667" s="112" t="s">
        <v>102</v>
      </c>
      <c r="M1667" s="112" t="s">
        <v>5005</v>
      </c>
      <c r="O1667" s="112" t="s">
        <v>105</v>
      </c>
      <c r="P1667" s="111">
        <v>509.55</v>
      </c>
      <c r="Q1667" s="111">
        <f>P1667*0.1</f>
        <v>50.955000000000005</v>
      </c>
    </row>
    <row r="1668" spans="1:17" hidden="1">
      <c r="A1668" s="112" t="s">
        <v>4227</v>
      </c>
      <c r="B1668" s="112" t="s">
        <v>4228</v>
      </c>
      <c r="C1668" s="112" t="s">
        <v>3315</v>
      </c>
      <c r="D1668" s="112" t="s">
        <v>3315</v>
      </c>
      <c r="E1668" s="112" t="s">
        <v>5009</v>
      </c>
      <c r="F1668" s="112" t="s">
        <v>3317</v>
      </c>
      <c r="G1668" s="112" t="s">
        <v>5006</v>
      </c>
      <c r="H1668" s="112" t="s">
        <v>5010</v>
      </c>
      <c r="K1668" s="112" t="s">
        <v>102</v>
      </c>
      <c r="L1668" s="112" t="s">
        <v>102</v>
      </c>
      <c r="M1668" s="112" t="s">
        <v>5005</v>
      </c>
      <c r="O1668" s="112" t="s">
        <v>4272</v>
      </c>
      <c r="P1668" s="111">
        <v>284.2</v>
      </c>
      <c r="Q1668" s="111">
        <f>P1668*0.1</f>
        <v>28.42</v>
      </c>
    </row>
    <row r="1669" spans="1:17" hidden="1">
      <c r="A1669" s="112" t="s">
        <v>4227</v>
      </c>
      <c r="B1669" s="112" t="s">
        <v>4228</v>
      </c>
      <c r="C1669" s="112" t="s">
        <v>3315</v>
      </c>
      <c r="D1669" s="112" t="s">
        <v>3315</v>
      </c>
      <c r="E1669" s="112">
        <v>1947</v>
      </c>
      <c r="F1669" s="112" t="s">
        <v>3317</v>
      </c>
      <c r="G1669" s="112" t="s">
        <v>5011</v>
      </c>
      <c r="H1669" s="112" t="s">
        <v>5012</v>
      </c>
      <c r="K1669" s="112" t="s">
        <v>102</v>
      </c>
      <c r="L1669" s="112" t="s">
        <v>102</v>
      </c>
      <c r="M1669" s="112" t="s">
        <v>4277</v>
      </c>
      <c r="O1669" s="112" t="s">
        <v>105</v>
      </c>
      <c r="P1669" s="112">
        <v>171.89</v>
      </c>
      <c r="Q1669" s="112" t="s">
        <v>118</v>
      </c>
    </row>
    <row r="1670" spans="1:17" hidden="1">
      <c r="A1670" s="112" t="s">
        <v>4227</v>
      </c>
      <c r="B1670" s="112" t="s">
        <v>4228</v>
      </c>
      <c r="C1670" s="112" t="s">
        <v>3315</v>
      </c>
      <c r="D1670" s="112" t="s">
        <v>3315</v>
      </c>
      <c r="E1670" s="112">
        <v>1945</v>
      </c>
      <c r="F1670" s="112" t="s">
        <v>3317</v>
      </c>
      <c r="G1670" s="112" t="s">
        <v>5013</v>
      </c>
      <c r="H1670" s="112" t="s">
        <v>5012</v>
      </c>
      <c r="K1670" s="112" t="s">
        <v>102</v>
      </c>
      <c r="L1670" s="112" t="s">
        <v>102</v>
      </c>
      <c r="M1670" s="112" t="s">
        <v>4277</v>
      </c>
      <c r="O1670" s="112" t="s">
        <v>944</v>
      </c>
      <c r="P1670" s="112">
        <v>33</v>
      </c>
      <c r="Q1670" s="112" t="s">
        <v>118</v>
      </c>
    </row>
    <row r="1671" spans="1:17" hidden="1">
      <c r="A1671" s="112" t="s">
        <v>4227</v>
      </c>
      <c r="B1671" s="112" t="s">
        <v>4228</v>
      </c>
      <c r="C1671" s="112" t="s">
        <v>3315</v>
      </c>
      <c r="D1671" s="112" t="s">
        <v>3315</v>
      </c>
      <c r="E1671" s="112">
        <v>1267</v>
      </c>
      <c r="F1671" s="112" t="s">
        <v>3317</v>
      </c>
      <c r="G1671" s="112" t="s">
        <v>5014</v>
      </c>
      <c r="H1671" s="112" t="s">
        <v>5015</v>
      </c>
      <c r="K1671" s="112" t="s">
        <v>102</v>
      </c>
      <c r="L1671" s="112" t="s">
        <v>102</v>
      </c>
      <c r="M1671" s="112" t="s">
        <v>3320</v>
      </c>
      <c r="N1671" s="112" t="s">
        <v>138</v>
      </c>
      <c r="O1671" s="112" t="s">
        <v>105</v>
      </c>
      <c r="P1671" s="112">
        <v>61.88</v>
      </c>
      <c r="Q1671" s="112" t="s">
        <v>118</v>
      </c>
    </row>
    <row r="1672" spans="1:17" hidden="1">
      <c r="A1672" s="112" t="s">
        <v>4227</v>
      </c>
      <c r="B1672" s="112" t="s">
        <v>4228</v>
      </c>
      <c r="C1672" s="112" t="s">
        <v>3315</v>
      </c>
      <c r="D1672" s="112" t="s">
        <v>3315</v>
      </c>
      <c r="E1672" s="112">
        <v>1286</v>
      </c>
      <c r="F1672" s="112" t="s">
        <v>3317</v>
      </c>
      <c r="G1672" s="112" t="s">
        <v>5016</v>
      </c>
      <c r="H1672" s="112" t="s">
        <v>5017</v>
      </c>
      <c r="K1672" s="112" t="s">
        <v>102</v>
      </c>
      <c r="L1672" s="112" t="s">
        <v>102</v>
      </c>
      <c r="M1672" s="112" t="s">
        <v>3320</v>
      </c>
      <c r="O1672" s="112" t="s">
        <v>105</v>
      </c>
      <c r="P1672" s="112">
        <v>440</v>
      </c>
      <c r="Q1672" s="112" t="s">
        <v>118</v>
      </c>
    </row>
    <row r="1673" spans="1:17" hidden="1">
      <c r="A1673" s="112" t="s">
        <v>4227</v>
      </c>
      <c r="B1673" s="112" t="s">
        <v>4228</v>
      </c>
      <c r="C1673" s="112" t="s">
        <v>3315</v>
      </c>
      <c r="D1673" s="112" t="s">
        <v>3315</v>
      </c>
      <c r="E1673" s="112">
        <v>1287</v>
      </c>
      <c r="F1673" s="112" t="s">
        <v>3317</v>
      </c>
      <c r="G1673" s="112" t="s">
        <v>5018</v>
      </c>
      <c r="H1673" s="112" t="s">
        <v>5017</v>
      </c>
      <c r="K1673" s="112" t="s">
        <v>102</v>
      </c>
      <c r="L1673" s="112" t="s">
        <v>102</v>
      </c>
      <c r="M1673" s="112" t="s">
        <v>3320</v>
      </c>
      <c r="N1673" s="112" t="s">
        <v>138</v>
      </c>
      <c r="O1673" s="112" t="s">
        <v>105</v>
      </c>
      <c r="P1673" s="112">
        <v>3190</v>
      </c>
      <c r="Q1673" s="112" t="s">
        <v>118</v>
      </c>
    </row>
    <row r="1674" spans="1:17" hidden="1">
      <c r="A1674" s="112" t="s">
        <v>4227</v>
      </c>
      <c r="B1674" s="112" t="s">
        <v>4228</v>
      </c>
      <c r="C1674" s="112" t="s">
        <v>3315</v>
      </c>
      <c r="D1674" s="112" t="s">
        <v>3315</v>
      </c>
      <c r="E1674" s="112" t="s">
        <v>5019</v>
      </c>
      <c r="F1674" s="112" t="s">
        <v>3317</v>
      </c>
      <c r="G1674" s="112" t="s">
        <v>5011</v>
      </c>
      <c r="H1674" s="112" t="s">
        <v>5020</v>
      </c>
      <c r="K1674" s="112" t="s">
        <v>102</v>
      </c>
      <c r="L1674" s="112" t="s">
        <v>102</v>
      </c>
      <c r="M1674" s="112" t="s">
        <v>4277</v>
      </c>
      <c r="O1674" s="112" t="s">
        <v>105</v>
      </c>
      <c r="P1674" s="112">
        <v>267.25</v>
      </c>
      <c r="Q1674" s="112" t="s">
        <v>118</v>
      </c>
    </row>
    <row r="1675" spans="1:17" hidden="1">
      <c r="A1675" s="112" t="s">
        <v>4227</v>
      </c>
      <c r="B1675" s="112" t="s">
        <v>4228</v>
      </c>
      <c r="C1675" s="112" t="s">
        <v>3315</v>
      </c>
      <c r="D1675" s="112" t="s">
        <v>3315</v>
      </c>
      <c r="E1675" s="112" t="s">
        <v>5019</v>
      </c>
      <c r="F1675" s="112" t="s">
        <v>3317</v>
      </c>
      <c r="G1675" s="112" t="s">
        <v>5013</v>
      </c>
      <c r="H1675" s="112" t="s">
        <v>5020</v>
      </c>
      <c r="K1675" s="112" t="s">
        <v>102</v>
      </c>
      <c r="L1675" s="112" t="s">
        <v>102</v>
      </c>
      <c r="M1675" s="112" t="s">
        <v>4277</v>
      </c>
      <c r="O1675" s="112" t="s">
        <v>944</v>
      </c>
      <c r="P1675" s="112">
        <v>14.9</v>
      </c>
      <c r="Q1675" s="112" t="s">
        <v>118</v>
      </c>
    </row>
    <row r="1676" spans="1:17" hidden="1">
      <c r="A1676" s="112" t="s">
        <v>4227</v>
      </c>
      <c r="B1676" s="112" t="s">
        <v>4228</v>
      </c>
      <c r="C1676" s="112" t="s">
        <v>3315</v>
      </c>
      <c r="D1676" s="112" t="s">
        <v>3315</v>
      </c>
      <c r="E1676" s="112" t="s">
        <v>5021</v>
      </c>
      <c r="F1676" s="112" t="s">
        <v>3317</v>
      </c>
      <c r="G1676" s="112" t="s">
        <v>5022</v>
      </c>
      <c r="H1676" s="112" t="s">
        <v>5023</v>
      </c>
      <c r="K1676" s="112" t="s">
        <v>102</v>
      </c>
      <c r="L1676" s="112" t="s">
        <v>102</v>
      </c>
      <c r="M1676" s="112" t="s">
        <v>5024</v>
      </c>
      <c r="N1676" s="112" t="s">
        <v>138</v>
      </c>
      <c r="O1676" s="112" t="s">
        <v>105</v>
      </c>
      <c r="P1676" s="112">
        <v>55.2</v>
      </c>
      <c r="Q1676" s="112" t="s">
        <v>118</v>
      </c>
    </row>
    <row r="1677" spans="1:17" hidden="1">
      <c r="A1677" s="112" t="s">
        <v>4227</v>
      </c>
      <c r="B1677" s="112" t="s">
        <v>4228</v>
      </c>
      <c r="C1677" s="112" t="s">
        <v>3315</v>
      </c>
      <c r="D1677" s="112" t="s">
        <v>3315</v>
      </c>
      <c r="E1677" s="112" t="s">
        <v>5025</v>
      </c>
      <c r="F1677" s="112" t="s">
        <v>3317</v>
      </c>
      <c r="G1677" s="112" t="s">
        <v>5016</v>
      </c>
      <c r="H1677" s="112" t="s">
        <v>5026</v>
      </c>
      <c r="K1677" s="112" t="s">
        <v>102</v>
      </c>
      <c r="L1677" s="112" t="s">
        <v>102</v>
      </c>
      <c r="M1677" s="112" t="s">
        <v>3320</v>
      </c>
      <c r="O1677" s="112" t="s">
        <v>105</v>
      </c>
      <c r="P1677" s="112">
        <v>1668.4</v>
      </c>
      <c r="Q1677" s="112" t="s">
        <v>118</v>
      </c>
    </row>
    <row r="1678" spans="1:17" hidden="1">
      <c r="A1678" s="112" t="s">
        <v>4227</v>
      </c>
      <c r="B1678" s="112" t="s">
        <v>4228</v>
      </c>
      <c r="C1678" s="112" t="s">
        <v>3315</v>
      </c>
      <c r="D1678" s="112" t="s">
        <v>3315</v>
      </c>
      <c r="E1678" s="112">
        <v>1954</v>
      </c>
      <c r="F1678" s="112" t="s">
        <v>3317</v>
      </c>
      <c r="G1678" s="112" t="s">
        <v>5027</v>
      </c>
      <c r="H1678" s="112" t="s">
        <v>5028</v>
      </c>
      <c r="K1678" s="112" t="s">
        <v>102</v>
      </c>
      <c r="L1678" s="112" t="s">
        <v>102</v>
      </c>
      <c r="M1678" s="112" t="s">
        <v>4553</v>
      </c>
      <c r="O1678" s="112" t="s">
        <v>105</v>
      </c>
      <c r="P1678" s="111">
        <v>1241.3699999999999</v>
      </c>
      <c r="Q1678" s="111">
        <f t="shared" ref="Q1678:Q1686" si="3">P1678*0.1</f>
        <v>124.137</v>
      </c>
    </row>
    <row r="1679" spans="1:17" hidden="1">
      <c r="A1679" s="112" t="s">
        <v>4227</v>
      </c>
      <c r="B1679" s="112" t="s">
        <v>4228</v>
      </c>
      <c r="C1679" s="112" t="s">
        <v>3315</v>
      </c>
      <c r="D1679" s="112" t="s">
        <v>3315</v>
      </c>
      <c r="E1679" s="112" t="s">
        <v>5029</v>
      </c>
      <c r="F1679" s="112" t="s">
        <v>3317</v>
      </c>
      <c r="G1679" s="112" t="s">
        <v>5027</v>
      </c>
      <c r="H1679" s="112" t="s">
        <v>5028</v>
      </c>
      <c r="K1679" s="112" t="s">
        <v>102</v>
      </c>
      <c r="L1679" s="112" t="s">
        <v>102</v>
      </c>
      <c r="M1679" s="112" t="s">
        <v>4553</v>
      </c>
      <c r="O1679" s="112" t="s">
        <v>105</v>
      </c>
      <c r="P1679" s="111">
        <v>1445.81</v>
      </c>
      <c r="Q1679" s="111">
        <f t="shared" si="3"/>
        <v>144.58099999999999</v>
      </c>
    </row>
    <row r="1680" spans="1:17" hidden="1">
      <c r="A1680" s="112" t="s">
        <v>4227</v>
      </c>
      <c r="B1680" s="112" t="s">
        <v>4228</v>
      </c>
      <c r="C1680" s="112" t="s">
        <v>3315</v>
      </c>
      <c r="D1680" s="112" t="s">
        <v>3315</v>
      </c>
      <c r="E1680" s="112">
        <v>1952</v>
      </c>
      <c r="F1680" s="112" t="s">
        <v>3317</v>
      </c>
      <c r="G1680" s="112" t="s">
        <v>5030</v>
      </c>
      <c r="H1680" s="112" t="s">
        <v>5028</v>
      </c>
      <c r="K1680" s="112" t="s">
        <v>102</v>
      </c>
      <c r="L1680" s="112" t="s">
        <v>102</v>
      </c>
      <c r="M1680" s="112" t="s">
        <v>4553</v>
      </c>
      <c r="O1680" s="112" t="s">
        <v>944</v>
      </c>
      <c r="P1680" s="111">
        <v>165.33</v>
      </c>
      <c r="Q1680" s="111">
        <f t="shared" si="3"/>
        <v>16.533000000000001</v>
      </c>
    </row>
    <row r="1681" spans="1:17" hidden="1">
      <c r="A1681" s="112" t="s">
        <v>4227</v>
      </c>
      <c r="B1681" s="112" t="s">
        <v>4228</v>
      </c>
      <c r="C1681" s="112" t="s">
        <v>3315</v>
      </c>
      <c r="D1681" s="112" t="s">
        <v>3315</v>
      </c>
      <c r="E1681" s="112" t="s">
        <v>5029</v>
      </c>
      <c r="F1681" s="112" t="s">
        <v>3317</v>
      </c>
      <c r="G1681" s="112" t="s">
        <v>5030</v>
      </c>
      <c r="H1681" s="112" t="s">
        <v>5028</v>
      </c>
      <c r="K1681" s="112" t="s">
        <v>102</v>
      </c>
      <c r="L1681" s="112" t="s">
        <v>102</v>
      </c>
      <c r="M1681" s="112" t="s">
        <v>4553</v>
      </c>
      <c r="O1681" s="112" t="s">
        <v>944</v>
      </c>
      <c r="P1681" s="111">
        <v>291.13</v>
      </c>
      <c r="Q1681" s="111">
        <f t="shared" si="3"/>
        <v>29.113</v>
      </c>
    </row>
    <row r="1682" spans="1:17" hidden="1">
      <c r="A1682" s="112" t="s">
        <v>4227</v>
      </c>
      <c r="B1682" s="112" t="s">
        <v>4228</v>
      </c>
      <c r="C1682" s="112" t="s">
        <v>3315</v>
      </c>
      <c r="D1682" s="112" t="s">
        <v>3315</v>
      </c>
      <c r="E1682" s="112" t="s">
        <v>5031</v>
      </c>
      <c r="F1682" s="112" t="s">
        <v>3317</v>
      </c>
      <c r="G1682" s="112" t="s">
        <v>5032</v>
      </c>
      <c r="H1682" s="112" t="s">
        <v>5033</v>
      </c>
      <c r="K1682" s="112" t="s">
        <v>102</v>
      </c>
      <c r="L1682" s="112" t="s">
        <v>102</v>
      </c>
      <c r="M1682" s="112" t="s">
        <v>4553</v>
      </c>
      <c r="O1682" s="112" t="s">
        <v>105</v>
      </c>
      <c r="P1682" s="111">
        <v>905.46</v>
      </c>
      <c r="Q1682" s="111">
        <f t="shared" si="3"/>
        <v>90.546000000000006</v>
      </c>
    </row>
    <row r="1683" spans="1:17" hidden="1">
      <c r="A1683" s="112" t="s">
        <v>4227</v>
      </c>
      <c r="B1683" s="112" t="s">
        <v>4228</v>
      </c>
      <c r="C1683" s="112" t="s">
        <v>3315</v>
      </c>
      <c r="D1683" s="112" t="s">
        <v>3315</v>
      </c>
      <c r="E1683" s="112">
        <v>1958</v>
      </c>
      <c r="F1683" s="112" t="s">
        <v>3317</v>
      </c>
      <c r="G1683" s="112" t="s">
        <v>5032</v>
      </c>
      <c r="H1683" s="112" t="s">
        <v>5033</v>
      </c>
      <c r="K1683" s="112" t="s">
        <v>102</v>
      </c>
      <c r="L1683" s="112" t="s">
        <v>102</v>
      </c>
      <c r="M1683" s="112" t="s">
        <v>4553</v>
      </c>
      <c r="O1683" s="112" t="s">
        <v>105</v>
      </c>
      <c r="P1683" s="111">
        <v>1182.57</v>
      </c>
      <c r="Q1683" s="111">
        <f t="shared" si="3"/>
        <v>118.25700000000001</v>
      </c>
    </row>
    <row r="1684" spans="1:17" hidden="1">
      <c r="A1684" s="112" t="s">
        <v>4227</v>
      </c>
      <c r="B1684" s="112" t="s">
        <v>4228</v>
      </c>
      <c r="C1684" s="112" t="s">
        <v>3315</v>
      </c>
      <c r="D1684" s="112" t="s">
        <v>3315</v>
      </c>
      <c r="E1684" s="112" t="s">
        <v>5031</v>
      </c>
      <c r="F1684" s="112" t="s">
        <v>3317</v>
      </c>
      <c r="G1684" s="112" t="s">
        <v>5034</v>
      </c>
      <c r="H1684" s="112" t="s">
        <v>5033</v>
      </c>
      <c r="K1684" s="112" t="s">
        <v>102</v>
      </c>
      <c r="L1684" s="112" t="s">
        <v>102</v>
      </c>
      <c r="M1684" s="112" t="s">
        <v>4553</v>
      </c>
      <c r="O1684" s="112" t="s">
        <v>944</v>
      </c>
      <c r="P1684" s="111">
        <v>47.25</v>
      </c>
      <c r="Q1684" s="111">
        <f t="shared" si="3"/>
        <v>4.7250000000000005</v>
      </c>
    </row>
    <row r="1685" spans="1:17" hidden="1">
      <c r="A1685" s="112" t="s">
        <v>4227</v>
      </c>
      <c r="B1685" s="112" t="s">
        <v>4228</v>
      </c>
      <c r="C1685" s="112" t="s">
        <v>3315</v>
      </c>
      <c r="D1685" s="112" t="s">
        <v>3315</v>
      </c>
      <c r="E1685" s="112">
        <v>1956</v>
      </c>
      <c r="F1685" s="112" t="s">
        <v>3317</v>
      </c>
      <c r="G1685" s="112" t="s">
        <v>5034</v>
      </c>
      <c r="H1685" s="112" t="s">
        <v>5033</v>
      </c>
      <c r="K1685" s="112" t="s">
        <v>102</v>
      </c>
      <c r="L1685" s="112" t="s">
        <v>102</v>
      </c>
      <c r="M1685" s="112" t="s">
        <v>4553</v>
      </c>
      <c r="O1685" s="112" t="s">
        <v>944</v>
      </c>
      <c r="P1685" s="111">
        <v>51.98</v>
      </c>
      <c r="Q1685" s="111">
        <f t="shared" si="3"/>
        <v>5.1980000000000004</v>
      </c>
    </row>
    <row r="1686" spans="1:17" hidden="1">
      <c r="A1686" s="112" t="s">
        <v>4227</v>
      </c>
      <c r="B1686" s="112" t="s">
        <v>4228</v>
      </c>
      <c r="C1686" s="112" t="s">
        <v>5035</v>
      </c>
      <c r="D1686" s="112" t="s">
        <v>98</v>
      </c>
      <c r="E1686" s="112">
        <v>1420181</v>
      </c>
      <c r="F1686" s="112" t="s">
        <v>2659</v>
      </c>
      <c r="G1686" s="112" t="s">
        <v>5036</v>
      </c>
      <c r="H1686" s="112" t="s">
        <v>5037</v>
      </c>
      <c r="K1686" s="112" t="s">
        <v>102</v>
      </c>
      <c r="L1686" s="112" t="s">
        <v>102</v>
      </c>
      <c r="M1686" s="112" t="s">
        <v>5038</v>
      </c>
      <c r="O1686" s="112" t="s">
        <v>105</v>
      </c>
      <c r="P1686" s="111">
        <v>36.21</v>
      </c>
      <c r="Q1686" s="111">
        <f t="shared" si="3"/>
        <v>3.6210000000000004</v>
      </c>
    </row>
    <row r="1687" spans="1:17" hidden="1">
      <c r="A1687" s="111" t="s">
        <v>4227</v>
      </c>
      <c r="B1687" s="111" t="s">
        <v>4228</v>
      </c>
      <c r="C1687" s="111" t="s">
        <v>5039</v>
      </c>
      <c r="D1687" s="111" t="s">
        <v>98</v>
      </c>
      <c r="E1687" s="111">
        <v>4701793</v>
      </c>
      <c r="F1687" s="111" t="s">
        <v>5040</v>
      </c>
      <c r="G1687" s="111" t="s">
        <v>5041</v>
      </c>
      <c r="H1687" s="111" t="s">
        <v>5042</v>
      </c>
      <c r="I1687" s="111"/>
      <c r="J1687" s="111"/>
      <c r="K1687" s="111" t="s">
        <v>102</v>
      </c>
      <c r="L1687" s="111" t="s">
        <v>102</v>
      </c>
      <c r="M1687" s="111" t="s">
        <v>5043</v>
      </c>
      <c r="N1687" s="111"/>
      <c r="O1687" s="111" t="s">
        <v>105</v>
      </c>
      <c r="P1687" s="111">
        <v>85.76</v>
      </c>
      <c r="Q1687" s="111">
        <v>85.76</v>
      </c>
    </row>
    <row r="1688" spans="1:17" hidden="1">
      <c r="A1688" s="112" t="s">
        <v>4227</v>
      </c>
      <c r="B1688" s="112" t="s">
        <v>4228</v>
      </c>
      <c r="C1688" s="112" t="s">
        <v>5044</v>
      </c>
      <c r="D1688" s="112" t="s">
        <v>98</v>
      </c>
      <c r="E1688" s="112">
        <v>8399925</v>
      </c>
      <c r="F1688" s="112" t="s">
        <v>2659</v>
      </c>
      <c r="G1688" s="112" t="s">
        <v>5045</v>
      </c>
      <c r="H1688" s="112" t="s">
        <v>5046</v>
      </c>
      <c r="K1688" s="112" t="s">
        <v>102</v>
      </c>
      <c r="L1688" s="112" t="s">
        <v>102</v>
      </c>
      <c r="M1688" s="112" t="s">
        <v>3193</v>
      </c>
      <c r="O1688" s="112" t="s">
        <v>105</v>
      </c>
      <c r="P1688" s="111">
        <v>14.96</v>
      </c>
      <c r="Q1688" s="111">
        <f>P1688*0.1</f>
        <v>1.4960000000000002</v>
      </c>
    </row>
    <row r="1689" spans="1:17" hidden="1">
      <c r="A1689" s="112" t="s">
        <v>4227</v>
      </c>
      <c r="B1689" s="112" t="s">
        <v>3736</v>
      </c>
      <c r="C1689" s="112" t="s">
        <v>364</v>
      </c>
      <c r="D1689" s="112" t="s">
        <v>98</v>
      </c>
      <c r="E1689" s="112">
        <v>4566378</v>
      </c>
      <c r="F1689" s="112" t="s">
        <v>1553</v>
      </c>
      <c r="G1689" s="112" t="s">
        <v>3743</v>
      </c>
      <c r="H1689" s="112" t="s">
        <v>5047</v>
      </c>
      <c r="K1689" s="112" t="s">
        <v>102</v>
      </c>
      <c r="L1689" s="112" t="s">
        <v>102</v>
      </c>
      <c r="M1689" s="112" t="s">
        <v>3740</v>
      </c>
      <c r="O1689" s="112" t="s">
        <v>105</v>
      </c>
      <c r="P1689" s="112">
        <v>1119</v>
      </c>
      <c r="Q1689" s="112" t="s">
        <v>118</v>
      </c>
    </row>
    <row r="1690" spans="1:17" hidden="1">
      <c r="A1690" s="112" t="s">
        <v>4227</v>
      </c>
      <c r="B1690" s="112" t="s">
        <v>4228</v>
      </c>
      <c r="C1690" s="112" t="s">
        <v>364</v>
      </c>
      <c r="D1690" s="112" t="s">
        <v>98</v>
      </c>
      <c r="E1690" s="112">
        <v>5142072</v>
      </c>
      <c r="F1690" s="112" t="s">
        <v>5048</v>
      </c>
      <c r="G1690" s="112" t="s">
        <v>5049</v>
      </c>
      <c r="H1690" s="112" t="s">
        <v>5050</v>
      </c>
      <c r="K1690" s="112" t="s">
        <v>102</v>
      </c>
      <c r="L1690" s="112" t="s">
        <v>102</v>
      </c>
      <c r="M1690" s="112" t="s">
        <v>5051</v>
      </c>
      <c r="N1690" s="112" t="s">
        <v>138</v>
      </c>
      <c r="O1690" s="112" t="s">
        <v>105</v>
      </c>
      <c r="P1690" s="112">
        <v>26.15</v>
      </c>
      <c r="Q1690" s="112" t="s">
        <v>118</v>
      </c>
    </row>
    <row r="1691" spans="1:17" hidden="1">
      <c r="A1691" s="112" t="s">
        <v>4227</v>
      </c>
      <c r="B1691" s="112" t="s">
        <v>4140</v>
      </c>
      <c r="C1691" s="112" t="s">
        <v>383</v>
      </c>
      <c r="D1691" s="112" t="s">
        <v>3315</v>
      </c>
      <c r="E1691" s="112">
        <v>1337</v>
      </c>
      <c r="F1691" s="112" t="s">
        <v>4141</v>
      </c>
      <c r="G1691" s="112" t="s">
        <v>4142</v>
      </c>
      <c r="H1691" s="112" t="s">
        <v>5052</v>
      </c>
      <c r="K1691" s="112" t="s">
        <v>102</v>
      </c>
      <c r="L1691" s="112" t="s">
        <v>102</v>
      </c>
      <c r="M1691" s="112" t="s">
        <v>4143</v>
      </c>
      <c r="O1691" s="112" t="s">
        <v>105</v>
      </c>
      <c r="P1691" s="111">
        <v>173.25</v>
      </c>
      <c r="Q1691" s="111">
        <f>P1691*0.1</f>
        <v>17.324999999999999</v>
      </c>
    </row>
    <row r="1692" spans="1:17" hidden="1">
      <c r="A1692" s="112" t="s">
        <v>4227</v>
      </c>
      <c r="B1692" s="112" t="s">
        <v>4140</v>
      </c>
      <c r="C1692" s="112" t="s">
        <v>383</v>
      </c>
      <c r="D1692" s="112" t="s">
        <v>3315</v>
      </c>
      <c r="E1692" s="112">
        <v>1343</v>
      </c>
      <c r="F1692" s="112" t="s">
        <v>4141</v>
      </c>
      <c r="G1692" s="112" t="s">
        <v>4142</v>
      </c>
      <c r="H1692" s="112" t="s">
        <v>4230</v>
      </c>
      <c r="K1692" s="112" t="s">
        <v>102</v>
      </c>
      <c r="L1692" s="112" t="s">
        <v>102</v>
      </c>
      <c r="M1692" s="112" t="s">
        <v>4143</v>
      </c>
      <c r="O1692" s="112" t="s">
        <v>105</v>
      </c>
      <c r="P1692" s="111">
        <v>495.01</v>
      </c>
      <c r="Q1692" s="111">
        <f>P1692*0.1</f>
        <v>49.501000000000005</v>
      </c>
    </row>
    <row r="1693" spans="1:17" hidden="1">
      <c r="A1693" s="111" t="s">
        <v>4227</v>
      </c>
      <c r="B1693" s="111" t="s">
        <v>4140</v>
      </c>
      <c r="C1693" s="111" t="s">
        <v>383</v>
      </c>
      <c r="D1693" s="111" t="s">
        <v>3315</v>
      </c>
      <c r="E1693" s="111">
        <v>1354</v>
      </c>
      <c r="F1693" s="111" t="s">
        <v>4141</v>
      </c>
      <c r="G1693" s="111" t="s">
        <v>4142</v>
      </c>
      <c r="H1693" s="111" t="s">
        <v>4237</v>
      </c>
      <c r="I1693" s="111"/>
      <c r="J1693" s="111"/>
      <c r="K1693" s="111" t="s">
        <v>102</v>
      </c>
      <c r="L1693" s="111" t="s">
        <v>102</v>
      </c>
      <c r="M1693" s="111" t="s">
        <v>4143</v>
      </c>
      <c r="N1693" s="111"/>
      <c r="O1693" s="111" t="s">
        <v>105</v>
      </c>
      <c r="P1693" s="111">
        <v>417.71</v>
      </c>
      <c r="Q1693" s="111">
        <v>417.71</v>
      </c>
    </row>
    <row r="1694" spans="1:17" hidden="1">
      <c r="A1694" s="112" t="s">
        <v>4227</v>
      </c>
      <c r="B1694" s="112" t="s">
        <v>4140</v>
      </c>
      <c r="C1694" s="112" t="s">
        <v>383</v>
      </c>
      <c r="D1694" s="112" t="s">
        <v>3315</v>
      </c>
      <c r="E1694" s="112">
        <v>1379</v>
      </c>
      <c r="F1694" s="112" t="s">
        <v>4141</v>
      </c>
      <c r="G1694" s="112" t="s">
        <v>4142</v>
      </c>
      <c r="H1694" s="112" t="s">
        <v>4276</v>
      </c>
      <c r="K1694" s="112" t="s">
        <v>102</v>
      </c>
      <c r="L1694" s="112" t="s">
        <v>102</v>
      </c>
      <c r="M1694" s="112" t="s">
        <v>4143</v>
      </c>
      <c r="O1694" s="112" t="s">
        <v>105</v>
      </c>
      <c r="P1694" s="112">
        <v>4.4400000000000004</v>
      </c>
      <c r="Q1694" s="112" t="s">
        <v>118</v>
      </c>
    </row>
    <row r="1695" spans="1:17" hidden="1">
      <c r="A1695" s="112" t="s">
        <v>4227</v>
      </c>
      <c r="B1695" s="112" t="s">
        <v>4140</v>
      </c>
      <c r="C1695" s="112" t="s">
        <v>383</v>
      </c>
      <c r="D1695" s="112" t="s">
        <v>3315</v>
      </c>
      <c r="E1695" s="112">
        <v>1384</v>
      </c>
      <c r="F1695" s="112" t="s">
        <v>4141</v>
      </c>
      <c r="G1695" s="112" t="s">
        <v>4142</v>
      </c>
      <c r="H1695" s="112" t="s">
        <v>4279</v>
      </c>
      <c r="K1695" s="112" t="s">
        <v>102</v>
      </c>
      <c r="L1695" s="112" t="s">
        <v>102</v>
      </c>
      <c r="M1695" s="112" t="s">
        <v>4143</v>
      </c>
      <c r="O1695" s="112" t="s">
        <v>105</v>
      </c>
      <c r="P1695" s="112">
        <v>127.42</v>
      </c>
      <c r="Q1695" s="112" t="s">
        <v>118</v>
      </c>
    </row>
    <row r="1696" spans="1:17" hidden="1">
      <c r="A1696" s="112" t="s">
        <v>4227</v>
      </c>
      <c r="B1696" s="112" t="s">
        <v>4140</v>
      </c>
      <c r="C1696" s="112" t="s">
        <v>383</v>
      </c>
      <c r="D1696" s="112" t="s">
        <v>3315</v>
      </c>
      <c r="E1696" s="112">
        <v>1433</v>
      </c>
      <c r="F1696" s="112" t="s">
        <v>4141</v>
      </c>
      <c r="G1696" s="112" t="s">
        <v>4142</v>
      </c>
      <c r="H1696" s="112" t="s">
        <v>4344</v>
      </c>
      <c r="K1696" s="112" t="s">
        <v>102</v>
      </c>
      <c r="L1696" s="112" t="s">
        <v>102</v>
      </c>
      <c r="M1696" s="112" t="s">
        <v>4143</v>
      </c>
      <c r="O1696" s="112" t="s">
        <v>105</v>
      </c>
      <c r="P1696" s="112">
        <v>1927.16</v>
      </c>
      <c r="Q1696" s="112" t="s">
        <v>118</v>
      </c>
    </row>
    <row r="1697" spans="1:17" hidden="1">
      <c r="A1697" s="112" t="s">
        <v>4227</v>
      </c>
      <c r="B1697" s="112" t="s">
        <v>4140</v>
      </c>
      <c r="C1697" s="112" t="s">
        <v>383</v>
      </c>
      <c r="D1697" s="112" t="s">
        <v>3315</v>
      </c>
      <c r="E1697" s="112">
        <v>1464</v>
      </c>
      <c r="F1697" s="112" t="s">
        <v>4141</v>
      </c>
      <c r="G1697" s="112" t="s">
        <v>4142</v>
      </c>
      <c r="H1697" s="112" t="s">
        <v>4403</v>
      </c>
      <c r="K1697" s="112" t="s">
        <v>102</v>
      </c>
      <c r="L1697" s="112" t="s">
        <v>102</v>
      </c>
      <c r="M1697" s="112" t="s">
        <v>4143</v>
      </c>
      <c r="O1697" s="112" t="s">
        <v>105</v>
      </c>
      <c r="P1697" s="112">
        <v>48.13</v>
      </c>
      <c r="Q1697" s="112" t="s">
        <v>118</v>
      </c>
    </row>
    <row r="1698" spans="1:17" hidden="1">
      <c r="A1698" s="112" t="s">
        <v>4227</v>
      </c>
      <c r="B1698" s="112" t="s">
        <v>4140</v>
      </c>
      <c r="C1698" s="112" t="s">
        <v>383</v>
      </c>
      <c r="D1698" s="112" t="s">
        <v>3315</v>
      </c>
      <c r="E1698" s="112">
        <v>2374</v>
      </c>
      <c r="F1698" s="112" t="s">
        <v>4141</v>
      </c>
      <c r="G1698" s="112" t="s">
        <v>4142</v>
      </c>
      <c r="H1698" s="112" t="s">
        <v>4415</v>
      </c>
      <c r="K1698" s="112" t="s">
        <v>102</v>
      </c>
      <c r="L1698" s="112" t="s">
        <v>102</v>
      </c>
      <c r="M1698" s="112" t="s">
        <v>4143</v>
      </c>
      <c r="O1698" s="112" t="s">
        <v>105</v>
      </c>
      <c r="P1698" s="111">
        <v>184.84</v>
      </c>
      <c r="Q1698" s="111">
        <f>P1698*0.1</f>
        <v>18.484000000000002</v>
      </c>
    </row>
    <row r="1699" spans="1:17" hidden="1">
      <c r="A1699" s="112" t="s">
        <v>4227</v>
      </c>
      <c r="B1699" s="112" t="s">
        <v>4140</v>
      </c>
      <c r="C1699" s="112" t="s">
        <v>383</v>
      </c>
      <c r="D1699" s="112" t="s">
        <v>3315</v>
      </c>
      <c r="E1699" s="112">
        <v>1481</v>
      </c>
      <c r="F1699" s="112" t="s">
        <v>4141</v>
      </c>
      <c r="G1699" s="112" t="s">
        <v>4142</v>
      </c>
      <c r="H1699" s="112" t="s">
        <v>4439</v>
      </c>
      <c r="K1699" s="112" t="s">
        <v>102</v>
      </c>
      <c r="L1699" s="112" t="s">
        <v>102</v>
      </c>
      <c r="M1699" s="112" t="s">
        <v>4143</v>
      </c>
      <c r="O1699" s="112" t="s">
        <v>105</v>
      </c>
      <c r="P1699" s="111">
        <v>77</v>
      </c>
      <c r="Q1699" s="111">
        <f>P1699*0.1</f>
        <v>7.7</v>
      </c>
    </row>
    <row r="1700" spans="1:17" hidden="1">
      <c r="A1700" s="112" t="s">
        <v>4227</v>
      </c>
      <c r="B1700" s="112" t="s">
        <v>4140</v>
      </c>
      <c r="C1700" s="112" t="s">
        <v>383</v>
      </c>
      <c r="D1700" s="112" t="s">
        <v>3315</v>
      </c>
      <c r="E1700" s="112">
        <v>1482</v>
      </c>
      <c r="F1700" s="112" t="s">
        <v>4141</v>
      </c>
      <c r="G1700" s="112" t="s">
        <v>4142</v>
      </c>
      <c r="H1700" s="112" t="s">
        <v>4439</v>
      </c>
      <c r="K1700" s="112" t="s">
        <v>102</v>
      </c>
      <c r="L1700" s="112" t="s">
        <v>102</v>
      </c>
      <c r="M1700" s="112" t="s">
        <v>4143</v>
      </c>
      <c r="O1700" s="112" t="s">
        <v>105</v>
      </c>
      <c r="P1700" s="111">
        <v>909.59</v>
      </c>
      <c r="Q1700" s="111">
        <f>P1700*0.1</f>
        <v>90.959000000000003</v>
      </c>
    </row>
    <row r="1701" spans="1:17" hidden="1">
      <c r="A1701" s="112" t="s">
        <v>4227</v>
      </c>
      <c r="B1701" s="112" t="s">
        <v>4140</v>
      </c>
      <c r="C1701" s="112" t="s">
        <v>383</v>
      </c>
      <c r="D1701" s="112" t="s">
        <v>3315</v>
      </c>
      <c r="E1701" s="112">
        <v>271</v>
      </c>
      <c r="F1701" s="112" t="s">
        <v>4141</v>
      </c>
      <c r="G1701" s="112" t="s">
        <v>4142</v>
      </c>
      <c r="H1701" s="112" t="s">
        <v>5053</v>
      </c>
      <c r="K1701" s="112" t="s">
        <v>102</v>
      </c>
      <c r="L1701" s="112" t="s">
        <v>102</v>
      </c>
      <c r="M1701" s="112" t="s">
        <v>4143</v>
      </c>
      <c r="O1701" s="112" t="s">
        <v>105</v>
      </c>
      <c r="P1701" s="112">
        <v>378.13</v>
      </c>
      <c r="Q1701" s="112" t="s">
        <v>118</v>
      </c>
    </row>
    <row r="1702" spans="1:17" hidden="1">
      <c r="A1702" s="112" t="s">
        <v>4227</v>
      </c>
      <c r="B1702" s="112" t="s">
        <v>4140</v>
      </c>
      <c r="C1702" s="112" t="s">
        <v>383</v>
      </c>
      <c r="D1702" s="112" t="s">
        <v>3315</v>
      </c>
      <c r="E1702" s="112">
        <v>389</v>
      </c>
      <c r="F1702" s="112" t="s">
        <v>4141</v>
      </c>
      <c r="G1702" s="112" t="s">
        <v>4142</v>
      </c>
      <c r="H1702" s="112" t="s">
        <v>4487</v>
      </c>
      <c r="K1702" s="112" t="s">
        <v>102</v>
      </c>
      <c r="L1702" s="112" t="s">
        <v>102</v>
      </c>
      <c r="M1702" s="112" t="s">
        <v>4143</v>
      </c>
      <c r="O1702" s="112" t="s">
        <v>105</v>
      </c>
      <c r="P1702" s="112">
        <v>192.5</v>
      </c>
      <c r="Q1702" s="112" t="s">
        <v>118</v>
      </c>
    </row>
    <row r="1703" spans="1:17" hidden="1">
      <c r="A1703" s="111" t="s">
        <v>4227</v>
      </c>
      <c r="B1703" s="111" t="s">
        <v>4140</v>
      </c>
      <c r="C1703" s="111" t="s">
        <v>383</v>
      </c>
      <c r="D1703" s="111" t="s">
        <v>3315</v>
      </c>
      <c r="E1703" s="111">
        <v>2394</v>
      </c>
      <c r="F1703" s="111" t="s">
        <v>4141</v>
      </c>
      <c r="G1703" s="111" t="s">
        <v>4142</v>
      </c>
      <c r="H1703" s="111" t="s">
        <v>5054</v>
      </c>
      <c r="I1703" s="111"/>
      <c r="J1703" s="111"/>
      <c r="K1703" s="111" t="s">
        <v>102</v>
      </c>
      <c r="L1703" s="111" t="s">
        <v>102</v>
      </c>
      <c r="M1703" s="111" t="s">
        <v>4143</v>
      </c>
      <c r="N1703" s="111"/>
      <c r="O1703" s="111" t="s">
        <v>105</v>
      </c>
      <c r="P1703" s="111">
        <v>129.94</v>
      </c>
      <c r="Q1703" s="111">
        <v>129.94</v>
      </c>
    </row>
    <row r="1704" spans="1:17" hidden="1">
      <c r="A1704" s="112" t="s">
        <v>4227</v>
      </c>
      <c r="B1704" s="112" t="s">
        <v>4140</v>
      </c>
      <c r="C1704" s="112" t="s">
        <v>383</v>
      </c>
      <c r="D1704" s="112" t="s">
        <v>3315</v>
      </c>
      <c r="E1704" s="112">
        <v>764</v>
      </c>
      <c r="F1704" s="112" t="s">
        <v>4141</v>
      </c>
      <c r="G1704" s="112" t="s">
        <v>4142</v>
      </c>
      <c r="H1704" s="112" t="s">
        <v>5055</v>
      </c>
      <c r="K1704" s="112" t="s">
        <v>102</v>
      </c>
      <c r="L1704" s="112" t="s">
        <v>102</v>
      </c>
      <c r="M1704" s="112" t="s">
        <v>4143</v>
      </c>
      <c r="O1704" s="112" t="s">
        <v>105</v>
      </c>
      <c r="P1704" s="111">
        <v>66</v>
      </c>
      <c r="Q1704" s="111">
        <f>P1704*0.1</f>
        <v>6.6000000000000005</v>
      </c>
    </row>
    <row r="1705" spans="1:17" hidden="1">
      <c r="A1705" s="112" t="s">
        <v>4227</v>
      </c>
      <c r="B1705" s="112" t="s">
        <v>4140</v>
      </c>
      <c r="C1705" s="112" t="s">
        <v>383</v>
      </c>
      <c r="D1705" s="112" t="s">
        <v>3315</v>
      </c>
      <c r="E1705" s="112">
        <v>790</v>
      </c>
      <c r="F1705" s="112" t="s">
        <v>4141</v>
      </c>
      <c r="G1705" s="112" t="s">
        <v>4142</v>
      </c>
      <c r="H1705" s="112" t="s">
        <v>5056</v>
      </c>
      <c r="K1705" s="112" t="s">
        <v>102</v>
      </c>
      <c r="L1705" s="112" t="s">
        <v>102</v>
      </c>
      <c r="M1705" s="112" t="s">
        <v>4143</v>
      </c>
      <c r="O1705" s="112" t="s">
        <v>105</v>
      </c>
      <c r="P1705" s="112">
        <v>48.13</v>
      </c>
      <c r="Q1705" s="112" t="s">
        <v>118</v>
      </c>
    </row>
    <row r="1706" spans="1:17" hidden="1">
      <c r="A1706" s="112" t="s">
        <v>4227</v>
      </c>
      <c r="B1706" s="112" t="s">
        <v>4140</v>
      </c>
      <c r="C1706" s="112" t="s">
        <v>383</v>
      </c>
      <c r="D1706" s="112" t="s">
        <v>3315</v>
      </c>
      <c r="E1706" s="112">
        <v>792</v>
      </c>
      <c r="F1706" s="112" t="s">
        <v>4141</v>
      </c>
      <c r="G1706" s="112" t="s">
        <v>4142</v>
      </c>
      <c r="H1706" s="112" t="s">
        <v>5057</v>
      </c>
      <c r="K1706" s="112" t="s">
        <v>102</v>
      </c>
      <c r="L1706" s="112" t="s">
        <v>102</v>
      </c>
      <c r="M1706" s="112" t="s">
        <v>4143</v>
      </c>
      <c r="O1706" s="112" t="s">
        <v>105</v>
      </c>
      <c r="P1706" s="112">
        <v>240.63</v>
      </c>
      <c r="Q1706" s="112" t="s">
        <v>118</v>
      </c>
    </row>
    <row r="1707" spans="1:17" hidden="1">
      <c r="A1707" s="112" t="s">
        <v>4227</v>
      </c>
      <c r="B1707" s="112" t="s">
        <v>4140</v>
      </c>
      <c r="C1707" s="112" t="s">
        <v>383</v>
      </c>
      <c r="D1707" s="112" t="s">
        <v>3315</v>
      </c>
      <c r="E1707" s="112">
        <v>2192</v>
      </c>
      <c r="F1707" s="112" t="s">
        <v>4141</v>
      </c>
      <c r="G1707" s="112" t="s">
        <v>4142</v>
      </c>
      <c r="H1707" s="112" t="s">
        <v>5058</v>
      </c>
      <c r="K1707" s="112" t="s">
        <v>102</v>
      </c>
      <c r="L1707" s="112" t="s">
        <v>102</v>
      </c>
      <c r="M1707" s="112" t="s">
        <v>4143</v>
      </c>
      <c r="O1707" s="112" t="s">
        <v>105</v>
      </c>
      <c r="P1707" s="112">
        <v>165</v>
      </c>
      <c r="Q1707" s="112" t="s">
        <v>118</v>
      </c>
    </row>
    <row r="1708" spans="1:17" hidden="1">
      <c r="A1708" s="112" t="s">
        <v>4227</v>
      </c>
      <c r="B1708" s="112" t="s">
        <v>4140</v>
      </c>
      <c r="C1708" s="112" t="s">
        <v>383</v>
      </c>
      <c r="D1708" s="112" t="s">
        <v>3315</v>
      </c>
      <c r="E1708" s="112">
        <v>901</v>
      </c>
      <c r="F1708" s="112" t="s">
        <v>4141</v>
      </c>
      <c r="G1708" s="112" t="s">
        <v>4142</v>
      </c>
      <c r="H1708" s="112" t="s">
        <v>5059</v>
      </c>
      <c r="K1708" s="112" t="s">
        <v>102</v>
      </c>
      <c r="L1708" s="112" t="s">
        <v>102</v>
      </c>
      <c r="M1708" s="112" t="s">
        <v>4143</v>
      </c>
      <c r="O1708" s="112" t="s">
        <v>105</v>
      </c>
      <c r="P1708" s="112">
        <v>96.25</v>
      </c>
      <c r="Q1708" s="112" t="s">
        <v>118</v>
      </c>
    </row>
    <row r="1709" spans="1:17" hidden="1">
      <c r="A1709" s="112" t="s">
        <v>4227</v>
      </c>
      <c r="B1709" s="112" t="s">
        <v>4140</v>
      </c>
      <c r="C1709" s="112" t="s">
        <v>383</v>
      </c>
      <c r="D1709" s="112" t="s">
        <v>3315</v>
      </c>
      <c r="E1709" s="112">
        <v>933</v>
      </c>
      <c r="F1709" s="112" t="s">
        <v>4141</v>
      </c>
      <c r="G1709" s="112" t="s">
        <v>4142</v>
      </c>
      <c r="H1709" s="112" t="s">
        <v>5060</v>
      </c>
      <c r="K1709" s="112" t="s">
        <v>102</v>
      </c>
      <c r="L1709" s="112" t="s">
        <v>102</v>
      </c>
      <c r="M1709" s="112" t="s">
        <v>4143</v>
      </c>
      <c r="O1709" s="112" t="s">
        <v>105</v>
      </c>
      <c r="P1709" s="112">
        <v>151.25</v>
      </c>
      <c r="Q1709" s="112" t="s">
        <v>118</v>
      </c>
    </row>
    <row r="1710" spans="1:17" hidden="1">
      <c r="A1710" s="112" t="s">
        <v>4227</v>
      </c>
      <c r="B1710" s="112" t="s">
        <v>4140</v>
      </c>
      <c r="C1710" s="112" t="s">
        <v>383</v>
      </c>
      <c r="D1710" s="112" t="s">
        <v>3315</v>
      </c>
      <c r="E1710" s="112">
        <v>945</v>
      </c>
      <c r="F1710" s="112" t="s">
        <v>4141</v>
      </c>
      <c r="G1710" s="112" t="s">
        <v>4142</v>
      </c>
      <c r="H1710" s="112" t="s">
        <v>5061</v>
      </c>
      <c r="K1710" s="112" t="s">
        <v>102</v>
      </c>
      <c r="L1710" s="112" t="s">
        <v>102</v>
      </c>
      <c r="M1710" s="112" t="s">
        <v>4143</v>
      </c>
      <c r="O1710" s="112" t="s">
        <v>105</v>
      </c>
      <c r="P1710" s="112">
        <v>75.63</v>
      </c>
      <c r="Q1710" s="112" t="s">
        <v>118</v>
      </c>
    </row>
    <row r="1711" spans="1:17" hidden="1">
      <c r="A1711" s="112" t="s">
        <v>4227</v>
      </c>
      <c r="B1711" s="112" t="s">
        <v>4140</v>
      </c>
      <c r="C1711" s="112" t="s">
        <v>383</v>
      </c>
      <c r="D1711" s="112" t="s">
        <v>3315</v>
      </c>
      <c r="E1711" s="112">
        <v>1020</v>
      </c>
      <c r="F1711" s="112" t="s">
        <v>4141</v>
      </c>
      <c r="G1711" s="112" t="s">
        <v>4142</v>
      </c>
      <c r="H1711" s="112" t="s">
        <v>5062</v>
      </c>
      <c r="K1711" s="112" t="s">
        <v>102</v>
      </c>
      <c r="L1711" s="112" t="s">
        <v>102</v>
      </c>
      <c r="M1711" s="112" t="s">
        <v>4143</v>
      </c>
      <c r="O1711" s="112" t="s">
        <v>105</v>
      </c>
      <c r="P1711" s="112">
        <v>330</v>
      </c>
      <c r="Q1711" s="112" t="s">
        <v>118</v>
      </c>
    </row>
    <row r="1712" spans="1:17" hidden="1">
      <c r="A1712" s="112" t="s">
        <v>4227</v>
      </c>
      <c r="B1712" s="112" t="s">
        <v>4140</v>
      </c>
      <c r="C1712" s="112" t="s">
        <v>383</v>
      </c>
      <c r="D1712" s="112" t="s">
        <v>3315</v>
      </c>
      <c r="E1712" s="112">
        <v>1877</v>
      </c>
      <c r="F1712" s="112" t="s">
        <v>4141</v>
      </c>
      <c r="G1712" s="112" t="s">
        <v>4142</v>
      </c>
      <c r="H1712" s="112" t="s">
        <v>5063</v>
      </c>
      <c r="K1712" s="112" t="s">
        <v>102</v>
      </c>
      <c r="L1712" s="112" t="s">
        <v>102</v>
      </c>
      <c r="M1712" s="112" t="s">
        <v>4143</v>
      </c>
      <c r="O1712" s="112" t="s">
        <v>105</v>
      </c>
      <c r="P1712" s="112">
        <v>34.380000000000003</v>
      </c>
      <c r="Q1712" s="112" t="s">
        <v>118</v>
      </c>
    </row>
    <row r="1713" spans="1:17" hidden="1">
      <c r="A1713" s="112" t="s">
        <v>4227</v>
      </c>
      <c r="B1713" s="112" t="s">
        <v>4140</v>
      </c>
      <c r="C1713" s="112" t="s">
        <v>383</v>
      </c>
      <c r="D1713" s="112" t="s">
        <v>3315</v>
      </c>
      <c r="E1713" s="112">
        <v>1131</v>
      </c>
      <c r="F1713" s="112" t="s">
        <v>4141</v>
      </c>
      <c r="G1713" s="112" t="s">
        <v>4142</v>
      </c>
      <c r="H1713" s="112" t="s">
        <v>4971</v>
      </c>
      <c r="K1713" s="112" t="s">
        <v>102</v>
      </c>
      <c r="L1713" s="112" t="s">
        <v>102</v>
      </c>
      <c r="M1713" s="112" t="s">
        <v>4143</v>
      </c>
      <c r="O1713" s="112" t="s">
        <v>105</v>
      </c>
      <c r="P1713" s="112">
        <v>371.25</v>
      </c>
      <c r="Q1713" s="112" t="s">
        <v>118</v>
      </c>
    </row>
    <row r="1714" spans="1:17" hidden="1">
      <c r="A1714" s="112" t="s">
        <v>4227</v>
      </c>
      <c r="B1714" s="112" t="s">
        <v>4140</v>
      </c>
      <c r="C1714" s="112" t="s">
        <v>383</v>
      </c>
      <c r="D1714" s="112" t="s">
        <v>3315</v>
      </c>
      <c r="E1714" s="112">
        <v>1286</v>
      </c>
      <c r="F1714" s="112" t="s">
        <v>4141</v>
      </c>
      <c r="G1714" s="112" t="s">
        <v>4142</v>
      </c>
      <c r="H1714" s="112" t="s">
        <v>5017</v>
      </c>
      <c r="K1714" s="112" t="s">
        <v>102</v>
      </c>
      <c r="L1714" s="112" t="s">
        <v>102</v>
      </c>
      <c r="M1714" s="112" t="s">
        <v>4143</v>
      </c>
      <c r="O1714" s="112" t="s">
        <v>105</v>
      </c>
      <c r="P1714" s="112">
        <v>715</v>
      </c>
      <c r="Q1714" s="112" t="s">
        <v>118</v>
      </c>
    </row>
    <row r="1715" spans="1:17" hidden="1">
      <c r="A1715" s="112" t="s">
        <v>5064</v>
      </c>
      <c r="B1715" s="112" t="s">
        <v>5065</v>
      </c>
      <c r="C1715" s="112" t="s">
        <v>3178</v>
      </c>
      <c r="D1715" s="112" t="s">
        <v>98</v>
      </c>
      <c r="E1715" s="112">
        <v>9279530</v>
      </c>
      <c r="F1715" s="112" t="s">
        <v>5066</v>
      </c>
      <c r="G1715" s="112" t="s">
        <v>5067</v>
      </c>
      <c r="H1715" s="112" t="s">
        <v>5068</v>
      </c>
      <c r="K1715" s="112" t="s">
        <v>102</v>
      </c>
      <c r="L1715" s="112" t="s">
        <v>102</v>
      </c>
      <c r="M1715" s="112" t="s">
        <v>5069</v>
      </c>
      <c r="O1715" s="112" t="s">
        <v>105</v>
      </c>
      <c r="P1715" s="112">
        <v>86.08</v>
      </c>
      <c r="Q1715" s="112" t="s">
        <v>118</v>
      </c>
    </row>
    <row r="1716" spans="1:17" hidden="1">
      <c r="A1716" s="112" t="s">
        <v>5064</v>
      </c>
      <c r="B1716" s="112" t="s">
        <v>5065</v>
      </c>
      <c r="C1716" s="112" t="s">
        <v>3178</v>
      </c>
      <c r="D1716" s="112" t="s">
        <v>98</v>
      </c>
      <c r="E1716" s="112">
        <v>9279506</v>
      </c>
      <c r="F1716" s="112" t="s">
        <v>5066</v>
      </c>
      <c r="G1716" s="112" t="s">
        <v>5070</v>
      </c>
      <c r="H1716" s="112" t="s">
        <v>5071</v>
      </c>
      <c r="K1716" s="112" t="s">
        <v>102</v>
      </c>
      <c r="L1716" s="112" t="s">
        <v>102</v>
      </c>
      <c r="M1716" s="112" t="s">
        <v>5069</v>
      </c>
      <c r="O1716" s="112" t="s">
        <v>105</v>
      </c>
      <c r="P1716" s="112">
        <v>129.12</v>
      </c>
      <c r="Q1716" s="112" t="s">
        <v>118</v>
      </c>
    </row>
    <row r="1717" spans="1:17" hidden="1">
      <c r="A1717" s="112" t="s">
        <v>5064</v>
      </c>
      <c r="B1717" s="112" t="s">
        <v>5065</v>
      </c>
      <c r="C1717" s="112" t="s">
        <v>3178</v>
      </c>
      <c r="D1717" s="112" t="s">
        <v>98</v>
      </c>
      <c r="E1717" s="112">
        <v>375832</v>
      </c>
      <c r="F1717" s="112" t="s">
        <v>5066</v>
      </c>
      <c r="G1717" s="112" t="s">
        <v>5072</v>
      </c>
      <c r="H1717" s="112" t="s">
        <v>5073</v>
      </c>
      <c r="K1717" s="112" t="s">
        <v>102</v>
      </c>
      <c r="L1717" s="112" t="s">
        <v>102</v>
      </c>
      <c r="M1717" s="112" t="s">
        <v>5069</v>
      </c>
      <c r="O1717" s="112" t="s">
        <v>105</v>
      </c>
      <c r="P1717" s="112">
        <v>107.6</v>
      </c>
      <c r="Q1717" s="112" t="s">
        <v>118</v>
      </c>
    </row>
    <row r="1718" spans="1:17" hidden="1">
      <c r="A1718" s="112" t="s">
        <v>5064</v>
      </c>
      <c r="B1718" s="112" t="s">
        <v>5074</v>
      </c>
      <c r="C1718" s="112" t="s">
        <v>3178</v>
      </c>
      <c r="D1718" s="112" t="s">
        <v>98</v>
      </c>
      <c r="E1718" s="112">
        <v>375725</v>
      </c>
      <c r="F1718" s="112" t="s">
        <v>5066</v>
      </c>
      <c r="G1718" s="112" t="s">
        <v>5075</v>
      </c>
      <c r="H1718" s="112" t="s">
        <v>5076</v>
      </c>
      <c r="K1718" s="112" t="s">
        <v>102</v>
      </c>
      <c r="L1718" s="112" t="s">
        <v>102</v>
      </c>
      <c r="M1718" s="112" t="s">
        <v>5077</v>
      </c>
      <c r="O1718" s="112" t="s">
        <v>105</v>
      </c>
      <c r="P1718" s="112">
        <v>172.16</v>
      </c>
      <c r="Q1718" s="112" t="s">
        <v>118</v>
      </c>
    </row>
    <row r="1719" spans="1:17" hidden="1">
      <c r="A1719" s="112" t="s">
        <v>5064</v>
      </c>
      <c r="B1719" s="112" t="s">
        <v>5074</v>
      </c>
      <c r="C1719" s="112" t="s">
        <v>3178</v>
      </c>
      <c r="D1719" s="112" t="s">
        <v>98</v>
      </c>
      <c r="E1719" s="112">
        <v>375683</v>
      </c>
      <c r="F1719" s="112" t="s">
        <v>5066</v>
      </c>
      <c r="G1719" s="112" t="s">
        <v>5078</v>
      </c>
      <c r="H1719" s="112" t="s">
        <v>5079</v>
      </c>
      <c r="K1719" s="112" t="s">
        <v>102</v>
      </c>
      <c r="L1719" s="112" t="s">
        <v>102</v>
      </c>
      <c r="M1719" s="112" t="s">
        <v>5077</v>
      </c>
      <c r="O1719" s="112" t="s">
        <v>105</v>
      </c>
      <c r="P1719" s="112">
        <v>172.16</v>
      </c>
      <c r="Q1719" s="112" t="s">
        <v>118</v>
      </c>
    </row>
    <row r="1720" spans="1:17" hidden="1">
      <c r="A1720" s="112" t="s">
        <v>5080</v>
      </c>
      <c r="B1720" s="112" t="s">
        <v>5081</v>
      </c>
      <c r="C1720" s="112" t="s">
        <v>5082</v>
      </c>
      <c r="D1720" s="112" t="s">
        <v>98</v>
      </c>
      <c r="E1720" s="112">
        <v>349746</v>
      </c>
      <c r="F1720" s="112" t="s">
        <v>5083</v>
      </c>
      <c r="G1720" s="112" t="s">
        <v>5084</v>
      </c>
      <c r="H1720" s="112" t="s">
        <v>5085</v>
      </c>
      <c r="K1720" s="112" t="s">
        <v>102</v>
      </c>
      <c r="L1720" s="112" t="s">
        <v>102</v>
      </c>
      <c r="M1720" s="112" t="s">
        <v>2289</v>
      </c>
      <c r="O1720" s="112" t="s">
        <v>4286</v>
      </c>
      <c r="P1720" s="112">
        <v>175.74</v>
      </c>
      <c r="Q1720" s="112" t="s">
        <v>118</v>
      </c>
    </row>
    <row r="1721" spans="1:17" hidden="1">
      <c r="A1721" s="112" t="s">
        <v>5080</v>
      </c>
      <c r="B1721" s="112" t="s">
        <v>5086</v>
      </c>
      <c r="C1721" s="112" t="s">
        <v>167</v>
      </c>
      <c r="D1721" s="112" t="s">
        <v>98</v>
      </c>
      <c r="E1721" s="112">
        <v>5685926</v>
      </c>
      <c r="F1721" s="112" t="s">
        <v>168</v>
      </c>
      <c r="G1721" s="112" t="s">
        <v>5087</v>
      </c>
      <c r="H1721" s="112" t="s">
        <v>5088</v>
      </c>
      <c r="I1721" s="112" t="s">
        <v>131</v>
      </c>
      <c r="K1721" s="112" t="s">
        <v>102</v>
      </c>
      <c r="L1721" s="112" t="s">
        <v>102</v>
      </c>
      <c r="M1721" s="112" t="s">
        <v>5089</v>
      </c>
      <c r="N1721" s="112" t="s">
        <v>1577</v>
      </c>
      <c r="O1721" s="112" t="s">
        <v>105</v>
      </c>
      <c r="P1721" s="112">
        <v>435.42</v>
      </c>
      <c r="Q1721" s="112" t="s">
        <v>118</v>
      </c>
    </row>
    <row r="1722" spans="1:17" hidden="1">
      <c r="A1722" s="112" t="s">
        <v>5080</v>
      </c>
      <c r="B1722" s="112" t="s">
        <v>5090</v>
      </c>
      <c r="C1722" s="112" t="s">
        <v>167</v>
      </c>
      <c r="D1722" s="112" t="s">
        <v>98</v>
      </c>
      <c r="E1722" s="112">
        <v>435628</v>
      </c>
      <c r="F1722" s="112" t="s">
        <v>168</v>
      </c>
      <c r="G1722" s="112" t="s">
        <v>5091</v>
      </c>
      <c r="H1722" s="112" t="s">
        <v>5092</v>
      </c>
      <c r="I1722" s="112" t="s">
        <v>132</v>
      </c>
      <c r="J1722" s="112" t="s">
        <v>116</v>
      </c>
      <c r="K1722" s="112" t="s">
        <v>102</v>
      </c>
      <c r="L1722" s="112" t="s">
        <v>102</v>
      </c>
      <c r="M1722" s="112" t="s">
        <v>179</v>
      </c>
      <c r="O1722" s="112" t="s">
        <v>105</v>
      </c>
      <c r="P1722" s="112">
        <v>331.76</v>
      </c>
      <c r="Q1722" s="112" t="s">
        <v>118</v>
      </c>
    </row>
    <row r="1723" spans="1:17" hidden="1">
      <c r="A1723" s="112" t="s">
        <v>5080</v>
      </c>
      <c r="B1723" s="112" t="s">
        <v>5090</v>
      </c>
      <c r="C1723" s="112" t="s">
        <v>167</v>
      </c>
      <c r="D1723" s="112" t="s">
        <v>98</v>
      </c>
      <c r="E1723" s="112">
        <v>8011761</v>
      </c>
      <c r="F1723" s="112" t="s">
        <v>168</v>
      </c>
      <c r="G1723" s="112" t="s">
        <v>5093</v>
      </c>
      <c r="H1723" s="112" t="s">
        <v>5094</v>
      </c>
      <c r="K1723" s="112" t="s">
        <v>102</v>
      </c>
      <c r="L1723" s="112" t="s">
        <v>102</v>
      </c>
      <c r="M1723" s="112" t="s">
        <v>2311</v>
      </c>
      <c r="O1723" s="112" t="s">
        <v>105</v>
      </c>
      <c r="P1723" s="112">
        <v>180.45</v>
      </c>
      <c r="Q1723" s="112" t="s">
        <v>118</v>
      </c>
    </row>
    <row r="1724" spans="1:17" hidden="1">
      <c r="A1724" s="112" t="s">
        <v>5080</v>
      </c>
      <c r="B1724" s="112" t="s">
        <v>5090</v>
      </c>
      <c r="C1724" s="112" t="s">
        <v>5095</v>
      </c>
      <c r="D1724" s="112" t="s">
        <v>98</v>
      </c>
      <c r="E1724" s="112">
        <v>8450274</v>
      </c>
      <c r="F1724" s="112" t="s">
        <v>5096</v>
      </c>
      <c r="G1724" s="112" t="s">
        <v>5097</v>
      </c>
      <c r="H1724" s="112" t="s">
        <v>5098</v>
      </c>
      <c r="K1724" s="112" t="s">
        <v>102</v>
      </c>
      <c r="L1724" s="112" t="s">
        <v>102</v>
      </c>
      <c r="M1724" s="112" t="s">
        <v>5099</v>
      </c>
      <c r="O1724" s="112" t="s">
        <v>105</v>
      </c>
      <c r="P1724" s="112">
        <v>334.34</v>
      </c>
      <c r="Q1724" s="112" t="s">
        <v>118</v>
      </c>
    </row>
    <row r="1725" spans="1:17" hidden="1">
      <c r="A1725" s="112" t="s">
        <v>5080</v>
      </c>
      <c r="B1725" s="112" t="s">
        <v>1428</v>
      </c>
      <c r="C1725" s="112" t="s">
        <v>5100</v>
      </c>
      <c r="D1725" s="112" t="s">
        <v>98</v>
      </c>
      <c r="E1725" s="112">
        <v>2572194</v>
      </c>
      <c r="F1725" s="112" t="s">
        <v>5101</v>
      </c>
      <c r="G1725" s="112" t="s">
        <v>5102</v>
      </c>
      <c r="H1725" s="112" t="s">
        <v>5103</v>
      </c>
      <c r="K1725" s="112" t="s">
        <v>102</v>
      </c>
      <c r="L1725" s="112" t="s">
        <v>102</v>
      </c>
      <c r="M1725" s="112" t="s">
        <v>3622</v>
      </c>
      <c r="O1725" s="112" t="s">
        <v>105</v>
      </c>
      <c r="P1725" s="112">
        <v>178.12</v>
      </c>
      <c r="Q1725" s="112" t="s">
        <v>118</v>
      </c>
    </row>
    <row r="1726" spans="1:17" hidden="1">
      <c r="A1726" s="112" t="s">
        <v>5080</v>
      </c>
      <c r="B1726" s="112" t="s">
        <v>5104</v>
      </c>
      <c r="C1726" s="112" t="s">
        <v>5105</v>
      </c>
      <c r="D1726" s="112" t="s">
        <v>98</v>
      </c>
      <c r="E1726" s="112">
        <v>2474773</v>
      </c>
      <c r="F1726" s="112" t="s">
        <v>5106</v>
      </c>
      <c r="G1726" s="112" t="s">
        <v>5107</v>
      </c>
      <c r="H1726" s="112" t="s">
        <v>5108</v>
      </c>
      <c r="I1726" s="112" t="s">
        <v>186</v>
      </c>
      <c r="J1726" s="112" t="s">
        <v>186</v>
      </c>
      <c r="K1726" s="112" t="s">
        <v>102</v>
      </c>
      <c r="L1726" s="112" t="s">
        <v>102</v>
      </c>
      <c r="M1726" s="112" t="s">
        <v>2289</v>
      </c>
      <c r="O1726" s="112" t="s">
        <v>105</v>
      </c>
      <c r="P1726" s="112">
        <v>2790.38</v>
      </c>
      <c r="Q1726" s="112" t="s">
        <v>118</v>
      </c>
    </row>
    <row r="1727" spans="1:17" hidden="1">
      <c r="A1727" s="112" t="s">
        <v>5080</v>
      </c>
      <c r="B1727" s="112" t="s">
        <v>5109</v>
      </c>
      <c r="C1727" s="112" t="s">
        <v>5105</v>
      </c>
      <c r="D1727" s="112" t="s">
        <v>98</v>
      </c>
      <c r="E1727" s="112">
        <v>2473767</v>
      </c>
      <c r="F1727" s="112" t="s">
        <v>5106</v>
      </c>
      <c r="G1727" s="112" t="s">
        <v>5110</v>
      </c>
      <c r="H1727" s="112" t="s">
        <v>5111</v>
      </c>
      <c r="I1727" s="112" t="s">
        <v>186</v>
      </c>
      <c r="J1727" s="112" t="s">
        <v>186</v>
      </c>
      <c r="K1727" s="112" t="s">
        <v>102</v>
      </c>
      <c r="L1727" s="112" t="s">
        <v>102</v>
      </c>
      <c r="M1727" s="112" t="s">
        <v>4162</v>
      </c>
      <c r="O1727" s="112" t="s">
        <v>105</v>
      </c>
      <c r="P1727" s="112">
        <v>82.84</v>
      </c>
      <c r="Q1727" s="112" t="s">
        <v>118</v>
      </c>
    </row>
    <row r="1728" spans="1:17" hidden="1">
      <c r="A1728" s="112" t="s">
        <v>5080</v>
      </c>
      <c r="B1728" s="112" t="s">
        <v>5112</v>
      </c>
      <c r="C1728" s="112" t="s">
        <v>5105</v>
      </c>
      <c r="D1728" s="112" t="s">
        <v>98</v>
      </c>
      <c r="E1728" s="112">
        <v>2473437</v>
      </c>
      <c r="F1728" s="112" t="s">
        <v>5106</v>
      </c>
      <c r="G1728" s="112" t="s">
        <v>5113</v>
      </c>
      <c r="H1728" s="112" t="s">
        <v>5114</v>
      </c>
      <c r="I1728" s="112" t="s">
        <v>186</v>
      </c>
      <c r="J1728" s="112" t="s">
        <v>186</v>
      </c>
      <c r="K1728" s="112" t="s">
        <v>102</v>
      </c>
      <c r="L1728" s="112" t="s">
        <v>102</v>
      </c>
      <c r="M1728" s="112" t="s">
        <v>2289</v>
      </c>
      <c r="O1728" s="112" t="s">
        <v>105</v>
      </c>
      <c r="P1728" s="112">
        <v>285.33</v>
      </c>
      <c r="Q1728" s="112" t="s">
        <v>118</v>
      </c>
    </row>
    <row r="1729" spans="1:17" hidden="1">
      <c r="A1729" s="112" t="s">
        <v>5080</v>
      </c>
      <c r="B1729" s="112" t="s">
        <v>5115</v>
      </c>
      <c r="C1729" s="112" t="s">
        <v>5105</v>
      </c>
      <c r="D1729" s="112" t="s">
        <v>98</v>
      </c>
      <c r="E1729" s="112">
        <v>2474708</v>
      </c>
      <c r="F1729" s="112" t="s">
        <v>5106</v>
      </c>
      <c r="G1729" s="112" t="s">
        <v>5116</v>
      </c>
      <c r="H1729" s="112" t="s">
        <v>5117</v>
      </c>
      <c r="I1729" s="112" t="s">
        <v>186</v>
      </c>
      <c r="J1729" s="112" t="s">
        <v>186</v>
      </c>
      <c r="K1729" s="112" t="s">
        <v>102</v>
      </c>
      <c r="L1729" s="112" t="s">
        <v>102</v>
      </c>
      <c r="M1729" s="112" t="s">
        <v>5118</v>
      </c>
      <c r="O1729" s="112" t="s">
        <v>105</v>
      </c>
      <c r="P1729" s="112">
        <v>108.84</v>
      </c>
      <c r="Q1729" s="112" t="s">
        <v>118</v>
      </c>
    </row>
    <row r="1730" spans="1:17" hidden="1">
      <c r="A1730" s="112" t="s">
        <v>5080</v>
      </c>
      <c r="B1730" s="112" t="s">
        <v>5119</v>
      </c>
      <c r="C1730" s="112" t="s">
        <v>383</v>
      </c>
      <c r="D1730" s="112" t="s">
        <v>98</v>
      </c>
      <c r="E1730" s="112">
        <v>4387623</v>
      </c>
      <c r="F1730" s="112" t="s">
        <v>5120</v>
      </c>
      <c r="G1730" s="112" t="s">
        <v>5121</v>
      </c>
      <c r="H1730" s="112" t="s">
        <v>5122</v>
      </c>
      <c r="K1730" s="112" t="s">
        <v>102</v>
      </c>
      <c r="L1730" s="112" t="s">
        <v>102</v>
      </c>
      <c r="M1730" s="112" t="s">
        <v>5123</v>
      </c>
      <c r="N1730" s="112" t="s">
        <v>138</v>
      </c>
      <c r="O1730" s="112" t="s">
        <v>105</v>
      </c>
      <c r="P1730" s="112">
        <v>2214.42</v>
      </c>
      <c r="Q1730" s="112" t="s">
        <v>118</v>
      </c>
    </row>
    <row r="1731" spans="1:17" hidden="1">
      <c r="A1731" s="112" t="s">
        <v>5080</v>
      </c>
      <c r="B1731" s="112" t="s">
        <v>5119</v>
      </c>
      <c r="C1731" s="112" t="s">
        <v>383</v>
      </c>
      <c r="D1731" s="112" t="s">
        <v>98</v>
      </c>
      <c r="E1731" s="112">
        <v>4387751</v>
      </c>
      <c r="F1731" s="112" t="s">
        <v>5124</v>
      </c>
      <c r="G1731" s="112" t="s">
        <v>5125</v>
      </c>
      <c r="H1731" s="112" t="s">
        <v>5126</v>
      </c>
      <c r="K1731" s="112" t="s">
        <v>102</v>
      </c>
      <c r="L1731" s="112" t="s">
        <v>102</v>
      </c>
      <c r="M1731" s="112" t="s">
        <v>5089</v>
      </c>
      <c r="N1731" s="112" t="s">
        <v>138</v>
      </c>
      <c r="O1731" s="112" t="s">
        <v>105</v>
      </c>
      <c r="P1731" s="112">
        <v>222.48</v>
      </c>
      <c r="Q1731" s="112" t="s">
        <v>118</v>
      </c>
    </row>
    <row r="1732" spans="1:17" hidden="1">
      <c r="A1732" s="112" t="s">
        <v>5127</v>
      </c>
      <c r="B1732" s="112" t="s">
        <v>5128</v>
      </c>
      <c r="C1732" s="112" t="s">
        <v>555</v>
      </c>
      <c r="D1732" s="112" t="s">
        <v>98</v>
      </c>
      <c r="E1732" s="112">
        <v>2759884</v>
      </c>
      <c r="F1732" s="112" t="s">
        <v>556</v>
      </c>
      <c r="G1732" s="112" t="s">
        <v>5129</v>
      </c>
      <c r="H1732" s="112" t="s">
        <v>5130</v>
      </c>
      <c r="J1732" s="112" t="s">
        <v>132</v>
      </c>
      <c r="K1732" s="112" t="s">
        <v>102</v>
      </c>
      <c r="L1732" s="112" t="s">
        <v>102</v>
      </c>
      <c r="M1732" s="112" t="s">
        <v>5131</v>
      </c>
      <c r="O1732" s="112" t="s">
        <v>105</v>
      </c>
      <c r="P1732" s="112">
        <v>93.15</v>
      </c>
      <c r="Q1732" s="112" t="s">
        <v>118</v>
      </c>
    </row>
    <row r="1733" spans="1:17" hidden="1">
      <c r="A1733" s="112" t="s">
        <v>5127</v>
      </c>
      <c r="B1733" s="112" t="s">
        <v>5128</v>
      </c>
      <c r="C1733" s="112" t="s">
        <v>555</v>
      </c>
      <c r="D1733" s="112" t="s">
        <v>98</v>
      </c>
      <c r="E1733" s="112">
        <v>378919</v>
      </c>
      <c r="F1733" s="112" t="s">
        <v>556</v>
      </c>
      <c r="G1733" s="112" t="s">
        <v>5132</v>
      </c>
      <c r="H1733" s="112" t="s">
        <v>5133</v>
      </c>
      <c r="J1733" s="112" t="s">
        <v>132</v>
      </c>
      <c r="K1733" s="112" t="s">
        <v>102</v>
      </c>
      <c r="L1733" s="112" t="s">
        <v>102</v>
      </c>
      <c r="M1733" s="112" t="s">
        <v>5131</v>
      </c>
      <c r="O1733" s="112" t="s">
        <v>105</v>
      </c>
      <c r="P1733" s="112">
        <v>76.099999999999994</v>
      </c>
      <c r="Q1733" s="112" t="s">
        <v>118</v>
      </c>
    </row>
    <row r="1734" spans="1:17" hidden="1">
      <c r="A1734" s="112" t="s">
        <v>5127</v>
      </c>
      <c r="B1734" s="112" t="s">
        <v>5128</v>
      </c>
      <c r="C1734" s="112" t="s">
        <v>555</v>
      </c>
      <c r="D1734" s="112" t="s">
        <v>98</v>
      </c>
      <c r="E1734" s="112">
        <v>2914547</v>
      </c>
      <c r="F1734" s="112" t="s">
        <v>556</v>
      </c>
      <c r="G1734" s="112" t="s">
        <v>5134</v>
      </c>
      <c r="H1734" s="112" t="s">
        <v>5135</v>
      </c>
      <c r="J1734" s="112" t="s">
        <v>132</v>
      </c>
      <c r="K1734" s="112" t="s">
        <v>102</v>
      </c>
      <c r="L1734" s="112" t="s">
        <v>102</v>
      </c>
      <c r="M1734" s="112" t="s">
        <v>5131</v>
      </c>
      <c r="O1734" s="112" t="s">
        <v>105</v>
      </c>
      <c r="P1734" s="112">
        <v>24.46</v>
      </c>
      <c r="Q1734" s="112" t="s">
        <v>118</v>
      </c>
    </row>
    <row r="1735" spans="1:17" hidden="1">
      <c r="A1735" s="112" t="s">
        <v>5127</v>
      </c>
      <c r="B1735" s="112" t="s">
        <v>5136</v>
      </c>
      <c r="C1735" s="112" t="s">
        <v>555</v>
      </c>
      <c r="D1735" s="112" t="s">
        <v>98</v>
      </c>
      <c r="E1735" s="112">
        <v>7682545</v>
      </c>
      <c r="F1735" s="112" t="s">
        <v>556</v>
      </c>
      <c r="G1735" s="112" t="s">
        <v>5137</v>
      </c>
      <c r="H1735" s="112" t="s">
        <v>5138</v>
      </c>
      <c r="J1735" s="112" t="s">
        <v>132</v>
      </c>
      <c r="K1735" s="112" t="s">
        <v>102</v>
      </c>
      <c r="L1735" s="112" t="s">
        <v>102</v>
      </c>
      <c r="M1735" s="112" t="s">
        <v>1500</v>
      </c>
      <c r="N1735" s="112" t="s">
        <v>564</v>
      </c>
      <c r="O1735" s="112" t="s">
        <v>105</v>
      </c>
      <c r="P1735" s="112">
        <v>1976.26</v>
      </c>
      <c r="Q1735" s="112" t="s">
        <v>118</v>
      </c>
    </row>
    <row r="1736" spans="1:17" hidden="1">
      <c r="A1736" s="112" t="s">
        <v>5127</v>
      </c>
      <c r="B1736" s="112" t="s">
        <v>5136</v>
      </c>
      <c r="C1736" s="112" t="s">
        <v>555</v>
      </c>
      <c r="D1736" s="112" t="s">
        <v>98</v>
      </c>
      <c r="E1736" s="112">
        <v>7682511</v>
      </c>
      <c r="F1736" s="112" t="s">
        <v>556</v>
      </c>
      <c r="G1736" s="112" t="s">
        <v>5139</v>
      </c>
      <c r="H1736" s="112" t="s">
        <v>5140</v>
      </c>
      <c r="J1736" s="112" t="s">
        <v>132</v>
      </c>
      <c r="K1736" s="112" t="s">
        <v>102</v>
      </c>
      <c r="L1736" s="112" t="s">
        <v>102</v>
      </c>
      <c r="M1736" s="112" t="s">
        <v>1500</v>
      </c>
      <c r="N1736" s="112" t="s">
        <v>564</v>
      </c>
      <c r="O1736" s="112" t="s">
        <v>105</v>
      </c>
      <c r="P1736" s="112">
        <v>176.52</v>
      </c>
      <c r="Q1736" s="112" t="s">
        <v>118</v>
      </c>
    </row>
    <row r="1737" spans="1:17" hidden="1">
      <c r="A1737" s="112" t="s">
        <v>5127</v>
      </c>
      <c r="B1737" s="112" t="s">
        <v>5141</v>
      </c>
      <c r="C1737" s="112" t="s">
        <v>555</v>
      </c>
      <c r="D1737" s="112" t="s">
        <v>98</v>
      </c>
      <c r="E1737" s="112">
        <v>7682966</v>
      </c>
      <c r="F1737" s="112" t="s">
        <v>556</v>
      </c>
      <c r="G1737" s="112" t="s">
        <v>5142</v>
      </c>
      <c r="H1737" s="112" t="s">
        <v>5143</v>
      </c>
      <c r="J1737" s="112" t="s">
        <v>132</v>
      </c>
      <c r="K1737" s="112" t="s">
        <v>102</v>
      </c>
      <c r="L1737" s="112" t="s">
        <v>102</v>
      </c>
      <c r="M1737" s="112" t="s">
        <v>5144</v>
      </c>
      <c r="O1737" s="112" t="s">
        <v>105</v>
      </c>
      <c r="P1737" s="112">
        <v>63.62</v>
      </c>
      <c r="Q1737" s="112" t="s">
        <v>118</v>
      </c>
    </row>
    <row r="1738" spans="1:17" hidden="1">
      <c r="A1738" s="112" t="s">
        <v>5127</v>
      </c>
      <c r="B1738" s="112" t="s">
        <v>5141</v>
      </c>
      <c r="C1738" s="112" t="s">
        <v>555</v>
      </c>
      <c r="D1738" s="112" t="s">
        <v>98</v>
      </c>
      <c r="E1738" s="112">
        <v>7688179</v>
      </c>
      <c r="F1738" s="112" t="s">
        <v>556</v>
      </c>
      <c r="G1738" s="112" t="s">
        <v>5145</v>
      </c>
      <c r="H1738" s="112" t="s">
        <v>5146</v>
      </c>
      <c r="J1738" s="112" t="s">
        <v>132</v>
      </c>
      <c r="K1738" s="112" t="s">
        <v>102</v>
      </c>
      <c r="L1738" s="112" t="s">
        <v>102</v>
      </c>
      <c r="M1738" s="112" t="s">
        <v>5147</v>
      </c>
      <c r="O1738" s="112" t="s">
        <v>105</v>
      </c>
      <c r="P1738" s="112">
        <v>136.29</v>
      </c>
      <c r="Q1738" s="112" t="s">
        <v>118</v>
      </c>
    </row>
    <row r="1739" spans="1:17" hidden="1">
      <c r="A1739" s="112" t="s">
        <v>5127</v>
      </c>
      <c r="B1739" s="112" t="s">
        <v>5141</v>
      </c>
      <c r="C1739" s="112" t="s">
        <v>555</v>
      </c>
      <c r="D1739" s="112" t="s">
        <v>98</v>
      </c>
      <c r="E1739" s="112">
        <v>7688195</v>
      </c>
      <c r="F1739" s="112" t="s">
        <v>556</v>
      </c>
      <c r="G1739" s="112" t="s">
        <v>5148</v>
      </c>
      <c r="H1739" s="112" t="s">
        <v>5149</v>
      </c>
      <c r="J1739" s="112" t="s">
        <v>132</v>
      </c>
      <c r="K1739" s="112" t="s">
        <v>102</v>
      </c>
      <c r="L1739" s="112" t="s">
        <v>102</v>
      </c>
      <c r="M1739" s="112" t="s">
        <v>1500</v>
      </c>
      <c r="O1739" s="112" t="s">
        <v>105</v>
      </c>
      <c r="P1739" s="112">
        <v>405.96</v>
      </c>
      <c r="Q1739" s="112" t="s">
        <v>118</v>
      </c>
    </row>
    <row r="1740" spans="1:17" hidden="1">
      <c r="A1740" s="112" t="s">
        <v>5127</v>
      </c>
      <c r="B1740" s="112" t="s">
        <v>5141</v>
      </c>
      <c r="C1740" s="112" t="s">
        <v>555</v>
      </c>
      <c r="D1740" s="112" t="s">
        <v>98</v>
      </c>
      <c r="E1740" s="112">
        <v>7690498</v>
      </c>
      <c r="F1740" s="112" t="s">
        <v>556</v>
      </c>
      <c r="G1740" s="112" t="s">
        <v>5150</v>
      </c>
      <c r="H1740" s="112" t="s">
        <v>5133</v>
      </c>
      <c r="J1740" s="112" t="s">
        <v>132</v>
      </c>
      <c r="K1740" s="112" t="s">
        <v>102</v>
      </c>
      <c r="L1740" s="112" t="s">
        <v>102</v>
      </c>
      <c r="M1740" s="112" t="s">
        <v>1500</v>
      </c>
      <c r="O1740" s="112" t="s">
        <v>105</v>
      </c>
      <c r="P1740" s="112">
        <v>496.87</v>
      </c>
      <c r="Q1740" s="112" t="s">
        <v>118</v>
      </c>
    </row>
    <row r="1741" spans="1:17" hidden="1">
      <c r="A1741" s="112" t="s">
        <v>5127</v>
      </c>
      <c r="B1741" s="112" t="s">
        <v>5141</v>
      </c>
      <c r="C1741" s="112" t="s">
        <v>555</v>
      </c>
      <c r="D1741" s="112" t="s">
        <v>98</v>
      </c>
      <c r="E1741" s="112">
        <v>7682016</v>
      </c>
      <c r="F1741" s="112" t="s">
        <v>556</v>
      </c>
      <c r="G1741" s="112" t="s">
        <v>5151</v>
      </c>
      <c r="H1741" s="112" t="s">
        <v>5152</v>
      </c>
      <c r="J1741" s="112" t="s">
        <v>132</v>
      </c>
      <c r="K1741" s="112" t="s">
        <v>102</v>
      </c>
      <c r="L1741" s="112" t="s">
        <v>102</v>
      </c>
      <c r="M1741" s="112" t="s">
        <v>1500</v>
      </c>
      <c r="O1741" s="112" t="s">
        <v>105</v>
      </c>
      <c r="P1741" s="112">
        <v>229.24</v>
      </c>
      <c r="Q1741" s="112" t="s">
        <v>118</v>
      </c>
    </row>
    <row r="1742" spans="1:17" hidden="1">
      <c r="A1742" s="112" t="s">
        <v>5127</v>
      </c>
      <c r="B1742" s="112" t="s">
        <v>5141</v>
      </c>
      <c r="C1742" s="112" t="s">
        <v>555</v>
      </c>
      <c r="D1742" s="112" t="s">
        <v>98</v>
      </c>
      <c r="E1742" s="112">
        <v>7690399</v>
      </c>
      <c r="F1742" s="112" t="s">
        <v>556</v>
      </c>
      <c r="G1742" s="112" t="s">
        <v>5153</v>
      </c>
      <c r="H1742" s="112" t="s">
        <v>5154</v>
      </c>
      <c r="J1742" s="112" t="s">
        <v>132</v>
      </c>
      <c r="K1742" s="112" t="s">
        <v>102</v>
      </c>
      <c r="L1742" s="112" t="s">
        <v>102</v>
      </c>
      <c r="M1742" s="112" t="s">
        <v>5147</v>
      </c>
      <c r="O1742" s="112" t="s">
        <v>105</v>
      </c>
      <c r="P1742" s="112">
        <v>441.14</v>
      </c>
      <c r="Q1742" s="112" t="s">
        <v>118</v>
      </c>
    </row>
    <row r="1743" spans="1:17" hidden="1">
      <c r="A1743" s="112" t="s">
        <v>5127</v>
      </c>
      <c r="B1743" s="112" t="s">
        <v>5141</v>
      </c>
      <c r="C1743" s="112" t="s">
        <v>555</v>
      </c>
      <c r="D1743" s="112" t="s">
        <v>98</v>
      </c>
      <c r="E1743" s="112">
        <v>7682941</v>
      </c>
      <c r="F1743" s="112" t="s">
        <v>556</v>
      </c>
      <c r="G1743" s="112" t="s">
        <v>5155</v>
      </c>
      <c r="H1743" s="112" t="s">
        <v>5156</v>
      </c>
      <c r="J1743" s="112" t="s">
        <v>132</v>
      </c>
      <c r="K1743" s="112" t="s">
        <v>102</v>
      </c>
      <c r="L1743" s="112" t="s">
        <v>102</v>
      </c>
      <c r="M1743" s="112" t="s">
        <v>1500</v>
      </c>
      <c r="O1743" s="112" t="s">
        <v>105</v>
      </c>
      <c r="P1743" s="112">
        <v>63.8</v>
      </c>
      <c r="Q1743" s="112" t="s">
        <v>118</v>
      </c>
    </row>
    <row r="1744" spans="1:17" hidden="1">
      <c r="A1744" s="112" t="s">
        <v>5127</v>
      </c>
      <c r="B1744" s="112" t="s">
        <v>5141</v>
      </c>
      <c r="C1744" s="112" t="s">
        <v>555</v>
      </c>
      <c r="D1744" s="112" t="s">
        <v>98</v>
      </c>
      <c r="E1744" s="112">
        <v>7689557</v>
      </c>
      <c r="F1744" s="112" t="s">
        <v>556</v>
      </c>
      <c r="G1744" s="112" t="s">
        <v>5157</v>
      </c>
      <c r="H1744" s="112" t="s">
        <v>5158</v>
      </c>
      <c r="J1744" s="112" t="s">
        <v>132</v>
      </c>
      <c r="K1744" s="112" t="s">
        <v>102</v>
      </c>
      <c r="L1744" s="112" t="s">
        <v>102</v>
      </c>
      <c r="M1744" s="112" t="s">
        <v>5144</v>
      </c>
      <c r="O1744" s="112" t="s">
        <v>105</v>
      </c>
      <c r="P1744" s="112">
        <v>1668.04</v>
      </c>
      <c r="Q1744" s="112" t="s">
        <v>118</v>
      </c>
    </row>
    <row r="1745" spans="1:17" hidden="1">
      <c r="A1745" s="112" t="s">
        <v>5127</v>
      </c>
      <c r="B1745" s="112" t="s">
        <v>5141</v>
      </c>
      <c r="C1745" s="112" t="s">
        <v>555</v>
      </c>
      <c r="D1745" s="112" t="s">
        <v>98</v>
      </c>
      <c r="E1745" s="112">
        <v>8279681</v>
      </c>
      <c r="F1745" s="112" t="s">
        <v>5159</v>
      </c>
      <c r="G1745" s="112" t="s">
        <v>5160</v>
      </c>
      <c r="H1745" s="112" t="s">
        <v>5161</v>
      </c>
      <c r="J1745" s="112" t="s">
        <v>132</v>
      </c>
      <c r="K1745" s="112" t="s">
        <v>102</v>
      </c>
      <c r="L1745" s="112" t="s">
        <v>102</v>
      </c>
      <c r="M1745" s="112" t="s">
        <v>5162</v>
      </c>
      <c r="O1745" s="112" t="s">
        <v>105</v>
      </c>
      <c r="P1745" s="112">
        <v>110.46</v>
      </c>
      <c r="Q1745" s="112" t="s">
        <v>118</v>
      </c>
    </row>
    <row r="1746" spans="1:17" hidden="1">
      <c r="A1746" s="112" t="s">
        <v>5127</v>
      </c>
      <c r="B1746" s="112" t="s">
        <v>5141</v>
      </c>
      <c r="C1746" s="112" t="s">
        <v>555</v>
      </c>
      <c r="D1746" s="112" t="s">
        <v>98</v>
      </c>
      <c r="E1746" s="112">
        <v>7754336</v>
      </c>
      <c r="F1746" s="112" t="s">
        <v>556</v>
      </c>
      <c r="G1746" s="112" t="s">
        <v>5163</v>
      </c>
      <c r="H1746" s="112" t="s">
        <v>5164</v>
      </c>
      <c r="J1746" s="112" t="s">
        <v>132</v>
      </c>
      <c r="K1746" s="112" t="s">
        <v>102</v>
      </c>
      <c r="L1746" s="112" t="s">
        <v>102</v>
      </c>
      <c r="M1746" s="112" t="s">
        <v>5165</v>
      </c>
      <c r="O1746" s="112" t="s">
        <v>105</v>
      </c>
      <c r="P1746" s="112">
        <v>1402.58</v>
      </c>
      <c r="Q1746" s="112" t="s">
        <v>118</v>
      </c>
    </row>
    <row r="1747" spans="1:17" hidden="1">
      <c r="A1747" s="112" t="s">
        <v>5127</v>
      </c>
      <c r="B1747" s="112" t="s">
        <v>5141</v>
      </c>
      <c r="C1747" s="112" t="s">
        <v>555</v>
      </c>
      <c r="D1747" s="112" t="s">
        <v>98</v>
      </c>
      <c r="E1747" s="112">
        <v>7690795</v>
      </c>
      <c r="F1747" s="112" t="s">
        <v>556</v>
      </c>
      <c r="G1747" s="112" t="s">
        <v>5166</v>
      </c>
      <c r="H1747" s="112" t="s">
        <v>5167</v>
      </c>
      <c r="J1747" s="112" t="s">
        <v>132</v>
      </c>
      <c r="K1747" s="112" t="s">
        <v>102</v>
      </c>
      <c r="L1747" s="112" t="s">
        <v>102</v>
      </c>
      <c r="M1747" s="112" t="s">
        <v>1500</v>
      </c>
      <c r="O1747" s="112" t="s">
        <v>105</v>
      </c>
      <c r="P1747" s="112">
        <v>233.4</v>
      </c>
      <c r="Q1747" s="112" t="s">
        <v>118</v>
      </c>
    </row>
    <row r="1748" spans="1:17" hidden="1">
      <c r="A1748" s="112" t="s">
        <v>5127</v>
      </c>
      <c r="B1748" s="112" t="s">
        <v>5141</v>
      </c>
      <c r="C1748" s="112" t="s">
        <v>555</v>
      </c>
      <c r="D1748" s="112" t="s">
        <v>98</v>
      </c>
      <c r="E1748" s="112">
        <v>7690993</v>
      </c>
      <c r="F1748" s="112" t="s">
        <v>556</v>
      </c>
      <c r="G1748" s="112" t="s">
        <v>5168</v>
      </c>
      <c r="H1748" s="112" t="s">
        <v>5169</v>
      </c>
      <c r="J1748" s="112" t="s">
        <v>132</v>
      </c>
      <c r="K1748" s="112" t="s">
        <v>102</v>
      </c>
      <c r="L1748" s="112" t="s">
        <v>102</v>
      </c>
      <c r="M1748" s="112" t="s">
        <v>5147</v>
      </c>
      <c r="O1748" s="112" t="s">
        <v>105</v>
      </c>
      <c r="P1748" s="112">
        <v>235.02</v>
      </c>
      <c r="Q1748" s="112" t="s">
        <v>118</v>
      </c>
    </row>
    <row r="1749" spans="1:17" hidden="1">
      <c r="A1749" s="112" t="s">
        <v>5127</v>
      </c>
      <c r="B1749" s="112" t="s">
        <v>5141</v>
      </c>
      <c r="C1749" s="112" t="s">
        <v>555</v>
      </c>
      <c r="D1749" s="112" t="s">
        <v>98</v>
      </c>
      <c r="E1749" s="112">
        <v>7691074</v>
      </c>
      <c r="F1749" s="112" t="s">
        <v>556</v>
      </c>
      <c r="G1749" s="112" t="s">
        <v>5170</v>
      </c>
      <c r="H1749" s="112" t="s">
        <v>5171</v>
      </c>
      <c r="J1749" s="112" t="s">
        <v>132</v>
      </c>
      <c r="K1749" s="112" t="s">
        <v>102</v>
      </c>
      <c r="L1749" s="112" t="s">
        <v>102</v>
      </c>
      <c r="M1749" s="112" t="s">
        <v>1500</v>
      </c>
      <c r="O1749" s="112" t="s">
        <v>105</v>
      </c>
      <c r="P1749" s="112">
        <v>29.07</v>
      </c>
      <c r="Q1749" s="112" t="s">
        <v>118</v>
      </c>
    </row>
    <row r="1750" spans="1:17" hidden="1">
      <c r="A1750" s="112" t="s">
        <v>5127</v>
      </c>
      <c r="B1750" s="112" t="s">
        <v>5141</v>
      </c>
      <c r="C1750" s="112" t="s">
        <v>555</v>
      </c>
      <c r="D1750" s="112" t="s">
        <v>98</v>
      </c>
      <c r="E1750" s="112">
        <v>7682180</v>
      </c>
      <c r="F1750" s="112" t="s">
        <v>556</v>
      </c>
      <c r="G1750" s="112" t="s">
        <v>5172</v>
      </c>
      <c r="H1750" s="112" t="s">
        <v>5173</v>
      </c>
      <c r="J1750" s="112" t="s">
        <v>132</v>
      </c>
      <c r="K1750" s="112" t="s">
        <v>102</v>
      </c>
      <c r="L1750" s="112" t="s">
        <v>102</v>
      </c>
      <c r="M1750" s="112" t="s">
        <v>5144</v>
      </c>
      <c r="O1750" s="112" t="s">
        <v>105</v>
      </c>
      <c r="P1750" s="112">
        <v>754.57</v>
      </c>
      <c r="Q1750" s="112" t="s">
        <v>118</v>
      </c>
    </row>
    <row r="1751" spans="1:17" hidden="1">
      <c r="A1751" s="112" t="s">
        <v>5127</v>
      </c>
      <c r="B1751" s="112" t="s">
        <v>5141</v>
      </c>
      <c r="C1751" s="112" t="s">
        <v>555</v>
      </c>
      <c r="D1751" s="112" t="s">
        <v>98</v>
      </c>
      <c r="E1751" s="112">
        <v>7691116</v>
      </c>
      <c r="F1751" s="112" t="s">
        <v>556</v>
      </c>
      <c r="G1751" s="112" t="s">
        <v>5174</v>
      </c>
      <c r="H1751" s="112" t="s">
        <v>5175</v>
      </c>
      <c r="J1751" s="112" t="s">
        <v>132</v>
      </c>
      <c r="K1751" s="112" t="s">
        <v>102</v>
      </c>
      <c r="L1751" s="112" t="s">
        <v>102</v>
      </c>
      <c r="M1751" s="112" t="s">
        <v>1500</v>
      </c>
      <c r="O1751" s="112" t="s">
        <v>105</v>
      </c>
      <c r="P1751" s="112">
        <v>329.37</v>
      </c>
      <c r="Q1751" s="112" t="s">
        <v>118</v>
      </c>
    </row>
    <row r="1752" spans="1:17" hidden="1">
      <c r="A1752" s="112" t="s">
        <v>5127</v>
      </c>
      <c r="B1752" s="112" t="s">
        <v>5176</v>
      </c>
      <c r="C1752" s="112" t="s">
        <v>555</v>
      </c>
      <c r="D1752" s="112" t="s">
        <v>98</v>
      </c>
      <c r="E1752" s="112">
        <v>3880939</v>
      </c>
      <c r="F1752" s="112" t="s">
        <v>556</v>
      </c>
      <c r="G1752" s="112" t="s">
        <v>5177</v>
      </c>
      <c r="H1752" s="112" t="s">
        <v>5178</v>
      </c>
      <c r="K1752" s="112" t="s">
        <v>102</v>
      </c>
      <c r="L1752" s="112" t="s">
        <v>102</v>
      </c>
      <c r="M1752" s="112" t="s">
        <v>5179</v>
      </c>
      <c r="N1752" s="112" t="s">
        <v>138</v>
      </c>
      <c r="O1752" s="112" t="s">
        <v>105</v>
      </c>
      <c r="P1752" s="112">
        <v>491.31</v>
      </c>
      <c r="Q1752" s="112" t="s">
        <v>118</v>
      </c>
    </row>
    <row r="1753" spans="1:17" hidden="1">
      <c r="A1753" s="112" t="s">
        <v>5127</v>
      </c>
      <c r="B1753" s="112" t="s">
        <v>5136</v>
      </c>
      <c r="C1753" s="112" t="s">
        <v>555</v>
      </c>
      <c r="D1753" s="112" t="s">
        <v>98</v>
      </c>
      <c r="E1753" s="112">
        <v>3881020</v>
      </c>
      <c r="F1753" s="112" t="s">
        <v>556</v>
      </c>
      <c r="G1753" s="112" t="s">
        <v>5180</v>
      </c>
      <c r="H1753" s="112" t="s">
        <v>5181</v>
      </c>
      <c r="K1753" s="112" t="s">
        <v>102</v>
      </c>
      <c r="L1753" s="112" t="s">
        <v>102</v>
      </c>
      <c r="M1753" s="112" t="s">
        <v>5182</v>
      </c>
      <c r="N1753" s="112" t="s">
        <v>138</v>
      </c>
      <c r="O1753" s="112" t="s">
        <v>105</v>
      </c>
      <c r="P1753" s="112">
        <v>3540.06</v>
      </c>
      <c r="Q1753" s="112" t="s">
        <v>118</v>
      </c>
    </row>
    <row r="1754" spans="1:17" hidden="1">
      <c r="A1754" s="112" t="s">
        <v>5127</v>
      </c>
      <c r="B1754" s="112" t="s">
        <v>5128</v>
      </c>
      <c r="C1754" s="112" t="s">
        <v>555</v>
      </c>
      <c r="D1754" s="112" t="s">
        <v>98</v>
      </c>
      <c r="E1754" s="112">
        <v>3930148</v>
      </c>
      <c r="F1754" s="112" t="s">
        <v>556</v>
      </c>
      <c r="G1754" s="112" t="s">
        <v>5183</v>
      </c>
      <c r="H1754" s="112" t="s">
        <v>5184</v>
      </c>
      <c r="K1754" s="112" t="s">
        <v>102</v>
      </c>
      <c r="L1754" s="112" t="s">
        <v>102</v>
      </c>
      <c r="M1754" s="112" t="s">
        <v>5185</v>
      </c>
      <c r="N1754" s="112" t="s">
        <v>138</v>
      </c>
      <c r="O1754" s="112" t="s">
        <v>105</v>
      </c>
      <c r="P1754" s="112">
        <v>82.91</v>
      </c>
      <c r="Q1754" s="112" t="s">
        <v>118</v>
      </c>
    </row>
    <row r="1755" spans="1:17" hidden="1">
      <c r="A1755" s="112" t="s">
        <v>5127</v>
      </c>
      <c r="B1755" s="112" t="s">
        <v>5186</v>
      </c>
      <c r="C1755" s="112" t="s">
        <v>555</v>
      </c>
      <c r="D1755" s="112" t="s">
        <v>98</v>
      </c>
      <c r="E1755" s="112">
        <v>3928096</v>
      </c>
      <c r="F1755" s="112" t="s">
        <v>556</v>
      </c>
      <c r="G1755" s="112" t="s">
        <v>5187</v>
      </c>
      <c r="H1755" s="112" t="s">
        <v>5184</v>
      </c>
      <c r="K1755" s="112" t="s">
        <v>102</v>
      </c>
      <c r="L1755" s="112" t="s">
        <v>102</v>
      </c>
      <c r="M1755" s="112" t="s">
        <v>5188</v>
      </c>
      <c r="N1755" s="112" t="s">
        <v>138</v>
      </c>
      <c r="O1755" s="112" t="s">
        <v>105</v>
      </c>
      <c r="P1755" s="112">
        <v>747.84</v>
      </c>
      <c r="Q1755" s="112" t="s">
        <v>118</v>
      </c>
    </row>
    <row r="1756" spans="1:17" hidden="1">
      <c r="A1756" s="112" t="s">
        <v>5127</v>
      </c>
      <c r="B1756" s="112" t="s">
        <v>5128</v>
      </c>
      <c r="C1756" s="112" t="s">
        <v>555</v>
      </c>
      <c r="D1756" s="112" t="s">
        <v>98</v>
      </c>
      <c r="E1756" s="112">
        <v>3930250</v>
      </c>
      <c r="F1756" s="112" t="s">
        <v>556</v>
      </c>
      <c r="G1756" s="112" t="s">
        <v>5189</v>
      </c>
      <c r="H1756" s="112" t="s">
        <v>5190</v>
      </c>
      <c r="K1756" s="112" t="s">
        <v>102</v>
      </c>
      <c r="L1756" s="112" t="s">
        <v>102</v>
      </c>
      <c r="M1756" s="112" t="s">
        <v>5185</v>
      </c>
      <c r="N1756" s="112" t="s">
        <v>138</v>
      </c>
      <c r="O1756" s="112" t="s">
        <v>105</v>
      </c>
      <c r="P1756" s="112">
        <v>205.05</v>
      </c>
      <c r="Q1756" s="112" t="s">
        <v>118</v>
      </c>
    </row>
    <row r="1757" spans="1:17" hidden="1">
      <c r="A1757" s="112" t="s">
        <v>5127</v>
      </c>
      <c r="B1757" s="112" t="s">
        <v>5128</v>
      </c>
      <c r="C1757" s="112" t="s">
        <v>555</v>
      </c>
      <c r="D1757" s="112" t="s">
        <v>98</v>
      </c>
      <c r="E1757" s="112">
        <v>3939455</v>
      </c>
      <c r="F1757" s="112" t="s">
        <v>556</v>
      </c>
      <c r="G1757" s="112" t="s">
        <v>5191</v>
      </c>
      <c r="H1757" s="112" t="s">
        <v>5192</v>
      </c>
      <c r="K1757" s="112" t="s">
        <v>102</v>
      </c>
      <c r="L1757" s="112" t="s">
        <v>102</v>
      </c>
      <c r="M1757" s="112" t="s">
        <v>5179</v>
      </c>
      <c r="N1757" s="112" t="s">
        <v>138</v>
      </c>
      <c r="O1757" s="112" t="s">
        <v>105</v>
      </c>
      <c r="P1757" s="112">
        <v>310.95</v>
      </c>
      <c r="Q1757" s="112" t="s">
        <v>118</v>
      </c>
    </row>
    <row r="1758" spans="1:17" hidden="1">
      <c r="A1758" s="112" t="s">
        <v>5127</v>
      </c>
      <c r="B1758" s="112" t="s">
        <v>5128</v>
      </c>
      <c r="C1758" s="112" t="s">
        <v>555</v>
      </c>
      <c r="D1758" s="112" t="s">
        <v>98</v>
      </c>
      <c r="E1758" s="112">
        <v>3939479</v>
      </c>
      <c r="F1758" s="112" t="s">
        <v>556</v>
      </c>
      <c r="G1758" s="112" t="s">
        <v>5193</v>
      </c>
      <c r="H1758" s="112" t="s">
        <v>5194</v>
      </c>
      <c r="K1758" s="112" t="s">
        <v>102</v>
      </c>
      <c r="L1758" s="112" t="s">
        <v>102</v>
      </c>
      <c r="M1758" s="112" t="s">
        <v>5195</v>
      </c>
      <c r="N1758" s="112" t="s">
        <v>138</v>
      </c>
      <c r="O1758" s="112" t="s">
        <v>105</v>
      </c>
      <c r="P1758" s="112">
        <v>637.52</v>
      </c>
      <c r="Q1758" s="112" t="s">
        <v>118</v>
      </c>
    </row>
    <row r="1759" spans="1:17" hidden="1">
      <c r="A1759" s="112" t="s">
        <v>5127</v>
      </c>
      <c r="B1759" s="112" t="s">
        <v>5141</v>
      </c>
      <c r="C1759" s="112" t="s">
        <v>555</v>
      </c>
      <c r="D1759" s="112" t="s">
        <v>98</v>
      </c>
      <c r="E1759" s="112">
        <v>3522630</v>
      </c>
      <c r="F1759" s="112" t="s">
        <v>556</v>
      </c>
      <c r="G1759" s="112" t="s">
        <v>5196</v>
      </c>
      <c r="H1759" s="112" t="s">
        <v>5130</v>
      </c>
      <c r="K1759" s="112" t="s">
        <v>102</v>
      </c>
      <c r="L1759" s="112" t="s">
        <v>102</v>
      </c>
      <c r="M1759" s="112" t="s">
        <v>5165</v>
      </c>
      <c r="N1759" s="112" t="s">
        <v>138</v>
      </c>
      <c r="O1759" s="112" t="s">
        <v>105</v>
      </c>
      <c r="P1759" s="112">
        <v>819.99</v>
      </c>
      <c r="Q1759" s="112" t="s">
        <v>118</v>
      </c>
    </row>
    <row r="1760" spans="1:17" hidden="1">
      <c r="A1760" s="112" t="s">
        <v>5127</v>
      </c>
      <c r="B1760" s="112" t="s">
        <v>5141</v>
      </c>
      <c r="C1760" s="112" t="s">
        <v>3452</v>
      </c>
      <c r="D1760" s="112" t="s">
        <v>98</v>
      </c>
      <c r="E1760" s="112">
        <v>803009</v>
      </c>
      <c r="F1760" s="112" t="s">
        <v>5197</v>
      </c>
      <c r="G1760" s="112" t="s">
        <v>5198</v>
      </c>
      <c r="H1760" s="112" t="s">
        <v>5199</v>
      </c>
      <c r="K1760" s="112" t="s">
        <v>102</v>
      </c>
      <c r="L1760" s="112" t="s">
        <v>102</v>
      </c>
      <c r="M1760" s="112" t="s">
        <v>5165</v>
      </c>
      <c r="O1760" s="112" t="s">
        <v>105</v>
      </c>
      <c r="P1760" s="112">
        <v>43.31</v>
      </c>
      <c r="Q1760" s="112" t="s">
        <v>118</v>
      </c>
    </row>
    <row r="1761" spans="1:17" hidden="1">
      <c r="A1761" s="112" t="s">
        <v>5127</v>
      </c>
      <c r="B1761" s="112" t="s">
        <v>5141</v>
      </c>
      <c r="C1761" s="112" t="s">
        <v>3452</v>
      </c>
      <c r="D1761" s="112" t="s">
        <v>98</v>
      </c>
      <c r="E1761" s="112">
        <v>1055488</v>
      </c>
      <c r="F1761" s="112" t="s">
        <v>5197</v>
      </c>
      <c r="G1761" s="112" t="s">
        <v>5200</v>
      </c>
      <c r="H1761" s="112" t="s">
        <v>5201</v>
      </c>
      <c r="K1761" s="112" t="s">
        <v>102</v>
      </c>
      <c r="L1761" s="112" t="s">
        <v>102</v>
      </c>
      <c r="M1761" s="112" t="s">
        <v>5165</v>
      </c>
      <c r="O1761" s="112" t="s">
        <v>105</v>
      </c>
      <c r="P1761" s="112">
        <v>35.31</v>
      </c>
      <c r="Q1761" s="112" t="s">
        <v>118</v>
      </c>
    </row>
    <row r="1762" spans="1:17" hidden="1">
      <c r="A1762" s="112" t="s">
        <v>5202</v>
      </c>
      <c r="B1762" s="112" t="s">
        <v>5203</v>
      </c>
      <c r="C1762" s="112" t="s">
        <v>421</v>
      </c>
      <c r="D1762" s="112" t="s">
        <v>98</v>
      </c>
      <c r="E1762" s="112">
        <v>3602909</v>
      </c>
      <c r="F1762" s="112" t="s">
        <v>5204</v>
      </c>
      <c r="G1762" s="112" t="s">
        <v>5205</v>
      </c>
      <c r="H1762" s="112" t="s">
        <v>5206</v>
      </c>
      <c r="K1762" s="112" t="s">
        <v>102</v>
      </c>
      <c r="L1762" s="112" t="s">
        <v>102</v>
      </c>
      <c r="M1762" s="112" t="s">
        <v>5207</v>
      </c>
      <c r="N1762" s="112" t="s">
        <v>138</v>
      </c>
      <c r="O1762" s="112" t="s">
        <v>105</v>
      </c>
      <c r="P1762" s="112">
        <v>752.21</v>
      </c>
      <c r="Q1762" s="112" t="s">
        <v>118</v>
      </c>
    </row>
    <row r="1763" spans="1:17" hidden="1">
      <c r="A1763" s="112" t="s">
        <v>5202</v>
      </c>
      <c r="B1763" s="112" t="s">
        <v>5208</v>
      </c>
      <c r="C1763" s="112" t="s">
        <v>3889</v>
      </c>
      <c r="D1763" s="112" t="s">
        <v>98</v>
      </c>
      <c r="E1763" s="112">
        <v>6279115</v>
      </c>
      <c r="F1763" s="112" t="s">
        <v>365</v>
      </c>
      <c r="G1763" s="112" t="s">
        <v>5209</v>
      </c>
      <c r="H1763" s="112" t="s">
        <v>5210</v>
      </c>
      <c r="K1763" s="112" t="s">
        <v>102</v>
      </c>
      <c r="L1763" s="112" t="s">
        <v>102</v>
      </c>
      <c r="M1763" s="112" t="s">
        <v>553</v>
      </c>
      <c r="N1763" s="112" t="s">
        <v>138</v>
      </c>
      <c r="O1763" s="112" t="s">
        <v>105</v>
      </c>
      <c r="P1763" s="112">
        <v>8175.47</v>
      </c>
      <c r="Q1763" s="112" t="s">
        <v>118</v>
      </c>
    </row>
    <row r="1764" spans="1:17" hidden="1">
      <c r="A1764" s="112" t="s">
        <v>5211</v>
      </c>
      <c r="B1764" s="112" t="s">
        <v>5212</v>
      </c>
      <c r="C1764" s="112" t="s">
        <v>5213</v>
      </c>
      <c r="D1764" s="112" t="s">
        <v>98</v>
      </c>
      <c r="E1764" s="112">
        <v>4520623</v>
      </c>
      <c r="F1764" s="112" t="s">
        <v>5214</v>
      </c>
      <c r="G1764" s="112" t="s">
        <v>5215</v>
      </c>
      <c r="H1764" s="112" t="s">
        <v>5216</v>
      </c>
      <c r="K1764" s="112" t="s">
        <v>102</v>
      </c>
      <c r="L1764" s="112" t="s">
        <v>102</v>
      </c>
      <c r="M1764" s="112" t="s">
        <v>2333</v>
      </c>
      <c r="O1764" s="112" t="s">
        <v>105</v>
      </c>
      <c r="P1764" s="112">
        <v>142.49</v>
      </c>
      <c r="Q1764" s="112" t="s">
        <v>118</v>
      </c>
    </row>
    <row r="1765" spans="1:17" hidden="1">
      <c r="A1765" s="112" t="s">
        <v>5211</v>
      </c>
      <c r="B1765" s="112" t="s">
        <v>5217</v>
      </c>
      <c r="C1765" s="112" t="s">
        <v>3781</v>
      </c>
      <c r="D1765" s="112" t="s">
        <v>98</v>
      </c>
      <c r="E1765" s="112">
        <v>856831</v>
      </c>
      <c r="F1765" s="112" t="s">
        <v>365</v>
      </c>
      <c r="G1765" s="112" t="s">
        <v>5218</v>
      </c>
      <c r="H1765" s="112" t="s">
        <v>5219</v>
      </c>
      <c r="I1765" s="112" t="s">
        <v>131</v>
      </c>
      <c r="J1765" s="112" t="s">
        <v>115</v>
      </c>
      <c r="K1765" s="112" t="s">
        <v>102</v>
      </c>
      <c r="L1765" s="112" t="s">
        <v>102</v>
      </c>
      <c r="M1765" s="112" t="s">
        <v>5220</v>
      </c>
      <c r="N1765" s="112" t="s">
        <v>5221</v>
      </c>
      <c r="O1765" s="112" t="s">
        <v>105</v>
      </c>
      <c r="P1765" s="112">
        <v>699.3</v>
      </c>
      <c r="Q1765" s="112" t="s">
        <v>118</v>
      </c>
    </row>
    <row r="1766" spans="1:17" hidden="1">
      <c r="A1766" s="112" t="s">
        <v>5211</v>
      </c>
      <c r="B1766" s="112" t="s">
        <v>5222</v>
      </c>
      <c r="C1766" s="112" t="s">
        <v>3781</v>
      </c>
      <c r="D1766" s="112" t="s">
        <v>98</v>
      </c>
      <c r="E1766" s="112">
        <v>858795</v>
      </c>
      <c r="F1766" s="112" t="s">
        <v>365</v>
      </c>
      <c r="G1766" s="112" t="s">
        <v>5223</v>
      </c>
      <c r="H1766" s="112" t="s">
        <v>5224</v>
      </c>
      <c r="I1766" s="112" t="s">
        <v>131</v>
      </c>
      <c r="J1766" s="112" t="s">
        <v>115</v>
      </c>
      <c r="K1766" s="112" t="s">
        <v>102</v>
      </c>
      <c r="L1766" s="112" t="s">
        <v>102</v>
      </c>
      <c r="M1766" s="112" t="s">
        <v>5220</v>
      </c>
      <c r="N1766" s="112" t="s">
        <v>5221</v>
      </c>
      <c r="O1766" s="112" t="s">
        <v>105</v>
      </c>
      <c r="P1766" s="112">
        <v>149.85</v>
      </c>
      <c r="Q1766" s="112" t="s">
        <v>118</v>
      </c>
    </row>
    <row r="1767" spans="1:17" hidden="1">
      <c r="A1767" s="112" t="s">
        <v>5211</v>
      </c>
      <c r="B1767" s="112" t="s">
        <v>5225</v>
      </c>
      <c r="C1767" s="112" t="s">
        <v>2136</v>
      </c>
      <c r="D1767" s="112" t="s">
        <v>98</v>
      </c>
      <c r="E1767" s="112">
        <v>6973416</v>
      </c>
      <c r="F1767" s="112" t="s">
        <v>2153</v>
      </c>
      <c r="G1767" s="112" t="s">
        <v>5226</v>
      </c>
      <c r="H1767" s="112" t="s">
        <v>5227</v>
      </c>
      <c r="I1767" s="112" t="s">
        <v>131</v>
      </c>
      <c r="J1767" s="112" t="s">
        <v>116</v>
      </c>
      <c r="K1767" s="112" t="s">
        <v>102</v>
      </c>
      <c r="L1767" s="112" t="s">
        <v>102</v>
      </c>
      <c r="M1767" s="112" t="s">
        <v>5228</v>
      </c>
      <c r="O1767" s="112" t="s">
        <v>105</v>
      </c>
      <c r="P1767" s="112">
        <v>31.14</v>
      </c>
      <c r="Q1767" s="112" t="s">
        <v>118</v>
      </c>
    </row>
    <row r="1768" spans="1:17" hidden="1">
      <c r="A1768" s="112" t="s">
        <v>5211</v>
      </c>
      <c r="B1768" s="112" t="s">
        <v>5229</v>
      </c>
      <c r="C1768" s="112" t="s">
        <v>3677</v>
      </c>
      <c r="D1768" s="112" t="s">
        <v>98</v>
      </c>
      <c r="E1768" s="112">
        <v>4790218</v>
      </c>
      <c r="F1768" s="112" t="s">
        <v>5230</v>
      </c>
      <c r="G1768" s="112" t="s">
        <v>5231</v>
      </c>
      <c r="H1768" s="112" t="s">
        <v>5232</v>
      </c>
      <c r="J1768" s="112" t="s">
        <v>3239</v>
      </c>
      <c r="K1768" s="112" t="s">
        <v>102</v>
      </c>
      <c r="L1768" s="112" t="s">
        <v>102</v>
      </c>
      <c r="M1768" s="112" t="s">
        <v>5233</v>
      </c>
      <c r="O1768" s="112" t="s">
        <v>105</v>
      </c>
      <c r="P1768" s="112">
        <v>254.76</v>
      </c>
      <c r="Q1768" s="112" t="s">
        <v>118</v>
      </c>
    </row>
    <row r="1769" spans="1:17" hidden="1">
      <c r="A1769" s="112" t="s">
        <v>5211</v>
      </c>
      <c r="B1769" s="112" t="s">
        <v>5229</v>
      </c>
      <c r="C1769" s="112" t="s">
        <v>3677</v>
      </c>
      <c r="D1769" s="112" t="s">
        <v>98</v>
      </c>
      <c r="E1769" s="112">
        <v>2930394</v>
      </c>
      <c r="F1769" s="112" t="s">
        <v>5230</v>
      </c>
      <c r="G1769" s="112" t="s">
        <v>5234</v>
      </c>
      <c r="H1769" s="112" t="s">
        <v>5235</v>
      </c>
      <c r="J1769" s="112" t="s">
        <v>116</v>
      </c>
      <c r="K1769" s="112" t="s">
        <v>102</v>
      </c>
      <c r="L1769" s="112" t="s">
        <v>102</v>
      </c>
      <c r="M1769" s="112" t="s">
        <v>5233</v>
      </c>
      <c r="O1769" s="112" t="s">
        <v>105</v>
      </c>
      <c r="P1769" s="112">
        <v>33.18</v>
      </c>
      <c r="Q1769" s="112" t="s">
        <v>118</v>
      </c>
    </row>
    <row r="1770" spans="1:17" hidden="1">
      <c r="A1770" s="112" t="s">
        <v>5211</v>
      </c>
      <c r="B1770" s="112" t="s">
        <v>5236</v>
      </c>
      <c r="C1770" s="112" t="s">
        <v>3677</v>
      </c>
      <c r="D1770" s="112" t="s">
        <v>98</v>
      </c>
      <c r="E1770" s="112">
        <v>734962</v>
      </c>
      <c r="F1770" s="112" t="s">
        <v>5230</v>
      </c>
      <c r="G1770" s="112" t="s">
        <v>5237</v>
      </c>
      <c r="H1770" s="112" t="s">
        <v>5238</v>
      </c>
      <c r="J1770" s="112" t="s">
        <v>116</v>
      </c>
      <c r="K1770" s="112" t="s">
        <v>102</v>
      </c>
      <c r="L1770" s="112" t="s">
        <v>102</v>
      </c>
      <c r="M1770" s="112" t="s">
        <v>5239</v>
      </c>
      <c r="O1770" s="112" t="s">
        <v>105</v>
      </c>
      <c r="P1770" s="112">
        <v>355.35</v>
      </c>
      <c r="Q1770" s="112" t="s">
        <v>118</v>
      </c>
    </row>
    <row r="1771" spans="1:17" hidden="1">
      <c r="A1771" s="112" t="s">
        <v>5211</v>
      </c>
      <c r="B1771" s="112" t="s">
        <v>5240</v>
      </c>
      <c r="C1771" s="112" t="s">
        <v>3677</v>
      </c>
      <c r="D1771" s="112" t="s">
        <v>98</v>
      </c>
      <c r="E1771" s="112">
        <v>2766137</v>
      </c>
      <c r="F1771" s="112" t="s">
        <v>5230</v>
      </c>
      <c r="G1771" s="112" t="s">
        <v>5241</v>
      </c>
      <c r="H1771" s="112" t="s">
        <v>5242</v>
      </c>
      <c r="J1771" s="112" t="s">
        <v>116</v>
      </c>
      <c r="K1771" s="112" t="s">
        <v>102</v>
      </c>
      <c r="L1771" s="112" t="s">
        <v>102</v>
      </c>
      <c r="M1771" s="112" t="s">
        <v>244</v>
      </c>
      <c r="O1771" s="112" t="s">
        <v>105</v>
      </c>
      <c r="P1771" s="112">
        <v>5536.38</v>
      </c>
      <c r="Q1771" s="112" t="s">
        <v>118</v>
      </c>
    </row>
    <row r="1772" spans="1:17" hidden="1">
      <c r="A1772" s="112" t="s">
        <v>5211</v>
      </c>
      <c r="B1772" s="112" t="s">
        <v>5243</v>
      </c>
      <c r="C1772" s="112" t="s">
        <v>3677</v>
      </c>
      <c r="D1772" s="112" t="s">
        <v>98</v>
      </c>
      <c r="E1772" s="112">
        <v>2768497</v>
      </c>
      <c r="F1772" s="112" t="s">
        <v>5230</v>
      </c>
      <c r="G1772" s="112" t="s">
        <v>5244</v>
      </c>
      <c r="H1772" s="112" t="s">
        <v>5245</v>
      </c>
      <c r="J1772" s="112" t="s">
        <v>116</v>
      </c>
      <c r="K1772" s="112" t="s">
        <v>102</v>
      </c>
      <c r="L1772" s="112" t="s">
        <v>102</v>
      </c>
      <c r="M1772" s="112" t="s">
        <v>244</v>
      </c>
      <c r="O1772" s="112" t="s">
        <v>105</v>
      </c>
      <c r="P1772" s="112">
        <v>1911.06</v>
      </c>
      <c r="Q1772" s="112" t="s">
        <v>118</v>
      </c>
    </row>
    <row r="1773" spans="1:17" hidden="1">
      <c r="A1773" s="112" t="s">
        <v>5211</v>
      </c>
      <c r="B1773" s="112" t="s">
        <v>5246</v>
      </c>
      <c r="C1773" s="112" t="s">
        <v>3677</v>
      </c>
      <c r="D1773" s="112" t="s">
        <v>98</v>
      </c>
      <c r="E1773" s="112">
        <v>2768554</v>
      </c>
      <c r="F1773" s="112" t="s">
        <v>5230</v>
      </c>
      <c r="G1773" s="112" t="s">
        <v>5247</v>
      </c>
      <c r="H1773" s="112" t="s">
        <v>5248</v>
      </c>
      <c r="J1773" s="112" t="s">
        <v>116</v>
      </c>
      <c r="K1773" s="112" t="s">
        <v>102</v>
      </c>
      <c r="L1773" s="112" t="s">
        <v>102</v>
      </c>
      <c r="M1773" s="112" t="s">
        <v>5249</v>
      </c>
      <c r="O1773" s="112" t="s">
        <v>105</v>
      </c>
      <c r="P1773" s="112">
        <v>5315.86</v>
      </c>
      <c r="Q1773" s="112" t="s">
        <v>118</v>
      </c>
    </row>
    <row r="1774" spans="1:17" hidden="1">
      <c r="A1774" s="112" t="s">
        <v>5211</v>
      </c>
      <c r="B1774" s="112" t="s">
        <v>5250</v>
      </c>
      <c r="C1774" s="112" t="s">
        <v>3677</v>
      </c>
      <c r="D1774" s="112" t="s">
        <v>98</v>
      </c>
      <c r="E1774" s="112">
        <v>4785350</v>
      </c>
      <c r="F1774" s="112" t="s">
        <v>5230</v>
      </c>
      <c r="G1774" s="112" t="s">
        <v>5251</v>
      </c>
      <c r="H1774" s="112" t="s">
        <v>5252</v>
      </c>
      <c r="J1774" s="112" t="s">
        <v>116</v>
      </c>
      <c r="K1774" s="112" t="s">
        <v>102</v>
      </c>
      <c r="L1774" s="112" t="s">
        <v>102</v>
      </c>
      <c r="M1774" s="112" t="s">
        <v>5249</v>
      </c>
      <c r="O1774" s="112" t="s">
        <v>105</v>
      </c>
      <c r="P1774" s="112">
        <v>176.56</v>
      </c>
      <c r="Q1774" s="112" t="s">
        <v>118</v>
      </c>
    </row>
    <row r="1775" spans="1:17" hidden="1">
      <c r="A1775" s="112" t="s">
        <v>5211</v>
      </c>
      <c r="B1775" s="112" t="s">
        <v>5212</v>
      </c>
      <c r="C1775" s="112" t="s">
        <v>3677</v>
      </c>
      <c r="D1775" s="112" t="s">
        <v>98</v>
      </c>
      <c r="E1775" s="112">
        <v>91165</v>
      </c>
      <c r="F1775" s="112" t="s">
        <v>2659</v>
      </c>
      <c r="G1775" s="112" t="s">
        <v>5253</v>
      </c>
      <c r="H1775" s="112" t="s">
        <v>5254</v>
      </c>
      <c r="J1775" s="112" t="s">
        <v>116</v>
      </c>
      <c r="K1775" s="112" t="s">
        <v>102</v>
      </c>
      <c r="L1775" s="112" t="s">
        <v>102</v>
      </c>
      <c r="M1775" s="112" t="s">
        <v>5233</v>
      </c>
      <c r="O1775" s="112" t="s">
        <v>105</v>
      </c>
      <c r="P1775" s="112">
        <v>32.43</v>
      </c>
      <c r="Q1775" s="112" t="s">
        <v>118</v>
      </c>
    </row>
    <row r="1776" spans="1:17" hidden="1">
      <c r="A1776" s="112" t="s">
        <v>5211</v>
      </c>
      <c r="B1776" s="112" t="s">
        <v>5236</v>
      </c>
      <c r="C1776" s="112" t="s">
        <v>5255</v>
      </c>
      <c r="D1776" s="112" t="s">
        <v>98</v>
      </c>
      <c r="E1776" s="112">
        <v>754606</v>
      </c>
      <c r="F1776" s="112" t="s">
        <v>5256</v>
      </c>
      <c r="G1776" s="112" t="s">
        <v>5257</v>
      </c>
      <c r="H1776" s="112" t="s">
        <v>5258</v>
      </c>
      <c r="K1776" s="112" t="s">
        <v>102</v>
      </c>
      <c r="L1776" s="112" t="s">
        <v>102</v>
      </c>
      <c r="M1776" s="112" t="s">
        <v>5259</v>
      </c>
      <c r="O1776" s="112" t="s">
        <v>105</v>
      </c>
      <c r="P1776" s="112">
        <v>152.19</v>
      </c>
      <c r="Q1776" s="112" t="s">
        <v>118</v>
      </c>
    </row>
    <row r="1777" spans="1:17" hidden="1">
      <c r="A1777" s="112" t="s">
        <v>5211</v>
      </c>
      <c r="B1777" s="112" t="s">
        <v>5217</v>
      </c>
      <c r="C1777" s="112" t="s">
        <v>3805</v>
      </c>
      <c r="D1777" s="112" t="s">
        <v>98</v>
      </c>
      <c r="E1777" s="112">
        <v>5203856</v>
      </c>
      <c r="F1777" s="112" t="s">
        <v>3806</v>
      </c>
      <c r="G1777" s="112" t="s">
        <v>5260</v>
      </c>
      <c r="H1777" s="112" t="s">
        <v>5261</v>
      </c>
      <c r="K1777" s="112" t="s">
        <v>102</v>
      </c>
      <c r="L1777" s="112" t="s">
        <v>102</v>
      </c>
      <c r="M1777" s="112" t="s">
        <v>1963</v>
      </c>
      <c r="O1777" s="112" t="s">
        <v>105</v>
      </c>
      <c r="P1777" s="112">
        <v>165.17</v>
      </c>
      <c r="Q1777" s="112" t="s">
        <v>118</v>
      </c>
    </row>
    <row r="1778" spans="1:17" hidden="1">
      <c r="A1778" s="112" t="s">
        <v>5211</v>
      </c>
      <c r="B1778" s="112" t="s">
        <v>5262</v>
      </c>
      <c r="C1778" s="112" t="s">
        <v>421</v>
      </c>
      <c r="D1778" s="112" t="s">
        <v>98</v>
      </c>
      <c r="E1778" s="112">
        <v>9219692</v>
      </c>
      <c r="F1778" s="112" t="s">
        <v>5263</v>
      </c>
      <c r="G1778" s="112" t="s">
        <v>5264</v>
      </c>
      <c r="H1778" s="112" t="s">
        <v>5265</v>
      </c>
      <c r="K1778" s="112" t="s">
        <v>102</v>
      </c>
      <c r="L1778" s="112" t="s">
        <v>102</v>
      </c>
      <c r="M1778" s="112" t="s">
        <v>5266</v>
      </c>
      <c r="O1778" s="112" t="s">
        <v>105</v>
      </c>
      <c r="P1778" s="112">
        <v>488.94</v>
      </c>
      <c r="Q1778" s="112" t="s">
        <v>118</v>
      </c>
    </row>
    <row r="1779" spans="1:17" hidden="1">
      <c r="A1779" s="112" t="s">
        <v>5211</v>
      </c>
      <c r="B1779" s="112" t="s">
        <v>5212</v>
      </c>
      <c r="C1779" s="112" t="s">
        <v>421</v>
      </c>
      <c r="D1779" s="112" t="s">
        <v>98</v>
      </c>
      <c r="E1779" s="112">
        <v>9219718</v>
      </c>
      <c r="F1779" s="112" t="s">
        <v>5267</v>
      </c>
      <c r="G1779" s="112" t="s">
        <v>5268</v>
      </c>
      <c r="H1779" s="112" t="s">
        <v>5269</v>
      </c>
      <c r="K1779" s="112" t="s">
        <v>102</v>
      </c>
      <c r="L1779" s="112" t="s">
        <v>102</v>
      </c>
      <c r="M1779" s="112" t="s">
        <v>1370</v>
      </c>
      <c r="O1779" s="112" t="s">
        <v>105</v>
      </c>
      <c r="P1779" s="112">
        <v>643.44000000000005</v>
      </c>
      <c r="Q1779" s="112" t="s">
        <v>118</v>
      </c>
    </row>
    <row r="1780" spans="1:17" hidden="1">
      <c r="A1780" s="112" t="s">
        <v>5211</v>
      </c>
      <c r="B1780" s="112" t="s">
        <v>5212</v>
      </c>
      <c r="C1780" s="112" t="s">
        <v>421</v>
      </c>
      <c r="D1780" s="112" t="s">
        <v>98</v>
      </c>
      <c r="E1780" s="112">
        <v>705210</v>
      </c>
      <c r="F1780" s="112" t="s">
        <v>5267</v>
      </c>
      <c r="G1780" s="112" t="s">
        <v>5270</v>
      </c>
      <c r="H1780" s="112" t="s">
        <v>5271</v>
      </c>
      <c r="K1780" s="112" t="s">
        <v>102</v>
      </c>
      <c r="L1780" s="112" t="s">
        <v>102</v>
      </c>
      <c r="M1780" s="112" t="s">
        <v>1370</v>
      </c>
      <c r="O1780" s="112" t="s">
        <v>105</v>
      </c>
      <c r="P1780" s="112">
        <v>1857.3</v>
      </c>
      <c r="Q1780" s="112" t="s">
        <v>118</v>
      </c>
    </row>
    <row r="1781" spans="1:17" hidden="1">
      <c r="A1781" s="112" t="s">
        <v>5211</v>
      </c>
      <c r="B1781" s="112" t="s">
        <v>5212</v>
      </c>
      <c r="C1781" s="112" t="s">
        <v>421</v>
      </c>
      <c r="D1781" s="112" t="s">
        <v>98</v>
      </c>
      <c r="E1781" s="112">
        <v>9219767</v>
      </c>
      <c r="F1781" s="112" t="s">
        <v>5267</v>
      </c>
      <c r="G1781" s="112" t="s">
        <v>5272</v>
      </c>
      <c r="H1781" s="112" t="s">
        <v>5273</v>
      </c>
      <c r="K1781" s="112" t="s">
        <v>102</v>
      </c>
      <c r="L1781" s="112" t="s">
        <v>102</v>
      </c>
      <c r="M1781" s="112" t="s">
        <v>5274</v>
      </c>
      <c r="O1781" s="112" t="s">
        <v>105</v>
      </c>
      <c r="P1781" s="112">
        <v>746.67</v>
      </c>
      <c r="Q1781" s="112" t="s">
        <v>118</v>
      </c>
    </row>
    <row r="1782" spans="1:17" hidden="1">
      <c r="A1782" s="112" t="s">
        <v>5211</v>
      </c>
      <c r="B1782" s="112" t="s">
        <v>5212</v>
      </c>
      <c r="C1782" s="112" t="s">
        <v>421</v>
      </c>
      <c r="D1782" s="112" t="s">
        <v>98</v>
      </c>
      <c r="E1782" s="112">
        <v>9204918</v>
      </c>
      <c r="F1782" s="112" t="s">
        <v>5267</v>
      </c>
      <c r="G1782" s="112" t="s">
        <v>5275</v>
      </c>
      <c r="H1782" s="112" t="s">
        <v>5276</v>
      </c>
      <c r="K1782" s="112" t="s">
        <v>102</v>
      </c>
      <c r="L1782" s="112" t="s">
        <v>102</v>
      </c>
      <c r="M1782" s="112" t="s">
        <v>1370</v>
      </c>
      <c r="O1782" s="112" t="s">
        <v>105</v>
      </c>
      <c r="P1782" s="112">
        <v>779.03</v>
      </c>
      <c r="Q1782" s="112" t="s">
        <v>118</v>
      </c>
    </row>
    <row r="1783" spans="1:17" hidden="1">
      <c r="A1783" s="112" t="s">
        <v>5211</v>
      </c>
      <c r="B1783" s="112" t="s">
        <v>5212</v>
      </c>
      <c r="C1783" s="112" t="s">
        <v>421</v>
      </c>
      <c r="D1783" s="112" t="s">
        <v>98</v>
      </c>
      <c r="E1783" s="112">
        <v>242008</v>
      </c>
      <c r="F1783" s="112" t="s">
        <v>5263</v>
      </c>
      <c r="G1783" s="112" t="s">
        <v>5277</v>
      </c>
      <c r="H1783" s="112" t="s">
        <v>5278</v>
      </c>
      <c r="K1783" s="112" t="s">
        <v>102</v>
      </c>
      <c r="L1783" s="112" t="s">
        <v>102</v>
      </c>
      <c r="M1783" s="112" t="s">
        <v>5266</v>
      </c>
      <c r="O1783" s="112" t="s">
        <v>105</v>
      </c>
      <c r="P1783" s="112">
        <v>74.260000000000005</v>
      </c>
      <c r="Q1783" s="112" t="s">
        <v>118</v>
      </c>
    </row>
    <row r="1784" spans="1:17" hidden="1">
      <c r="A1784" s="112" t="s">
        <v>5211</v>
      </c>
      <c r="B1784" s="112" t="s">
        <v>5279</v>
      </c>
      <c r="C1784" s="112" t="s">
        <v>421</v>
      </c>
      <c r="D1784" s="112" t="s">
        <v>98</v>
      </c>
      <c r="E1784" s="112">
        <v>426080</v>
      </c>
      <c r="F1784" s="112" t="s">
        <v>5267</v>
      </c>
      <c r="G1784" s="112" t="s">
        <v>5280</v>
      </c>
      <c r="H1784" s="112" t="s">
        <v>5281</v>
      </c>
      <c r="K1784" s="112" t="s">
        <v>102</v>
      </c>
      <c r="L1784" s="112" t="s">
        <v>102</v>
      </c>
      <c r="M1784" s="112" t="s">
        <v>1370</v>
      </c>
      <c r="O1784" s="112" t="s">
        <v>105</v>
      </c>
      <c r="P1784" s="112">
        <v>386.28</v>
      </c>
      <c r="Q1784" s="112" t="s">
        <v>118</v>
      </c>
    </row>
    <row r="1785" spans="1:17" hidden="1">
      <c r="A1785" s="112" t="s">
        <v>5211</v>
      </c>
      <c r="B1785" s="112" t="s">
        <v>5212</v>
      </c>
      <c r="C1785" s="112" t="s">
        <v>421</v>
      </c>
      <c r="D1785" s="112" t="s">
        <v>98</v>
      </c>
      <c r="E1785" s="112">
        <v>9712027</v>
      </c>
      <c r="F1785" s="112" t="s">
        <v>5282</v>
      </c>
      <c r="G1785" s="112" t="s">
        <v>5283</v>
      </c>
      <c r="H1785" s="112" t="s">
        <v>5284</v>
      </c>
      <c r="K1785" s="112" t="s">
        <v>102</v>
      </c>
      <c r="L1785" s="112" t="s">
        <v>102</v>
      </c>
      <c r="M1785" s="112" t="s">
        <v>5165</v>
      </c>
      <c r="O1785" s="112" t="s">
        <v>105</v>
      </c>
      <c r="P1785" s="112">
        <v>454.16</v>
      </c>
      <c r="Q1785" s="112" t="s">
        <v>118</v>
      </c>
    </row>
    <row r="1786" spans="1:17" hidden="1">
      <c r="A1786" s="112" t="s">
        <v>5211</v>
      </c>
      <c r="B1786" s="112" t="s">
        <v>5285</v>
      </c>
      <c r="C1786" s="112" t="s">
        <v>421</v>
      </c>
      <c r="D1786" s="112" t="s">
        <v>98</v>
      </c>
      <c r="E1786" s="112">
        <v>4718902</v>
      </c>
      <c r="F1786" s="112" t="s">
        <v>5286</v>
      </c>
      <c r="G1786" s="112" t="s">
        <v>5287</v>
      </c>
      <c r="H1786" s="112" t="s">
        <v>5288</v>
      </c>
      <c r="K1786" s="112" t="s">
        <v>102</v>
      </c>
      <c r="L1786" s="112" t="s">
        <v>102</v>
      </c>
      <c r="M1786" s="112" t="s">
        <v>5249</v>
      </c>
      <c r="O1786" s="112" t="s">
        <v>105</v>
      </c>
      <c r="P1786" s="112">
        <v>113.22</v>
      </c>
      <c r="Q1786" s="112" t="s">
        <v>118</v>
      </c>
    </row>
    <row r="1787" spans="1:17" hidden="1">
      <c r="A1787" s="112" t="s">
        <v>5211</v>
      </c>
      <c r="B1787" s="112" t="s">
        <v>5262</v>
      </c>
      <c r="C1787" s="112" t="s">
        <v>421</v>
      </c>
      <c r="D1787" s="112" t="s">
        <v>98</v>
      </c>
      <c r="E1787" s="112">
        <v>4948364</v>
      </c>
      <c r="F1787" s="112" t="s">
        <v>5263</v>
      </c>
      <c r="G1787" s="112" t="s">
        <v>5289</v>
      </c>
      <c r="H1787" s="112" t="s">
        <v>5290</v>
      </c>
      <c r="K1787" s="112" t="s">
        <v>102</v>
      </c>
      <c r="L1787" s="112" t="s">
        <v>102</v>
      </c>
      <c r="M1787" s="112" t="s">
        <v>5274</v>
      </c>
      <c r="N1787" s="112" t="s">
        <v>138</v>
      </c>
      <c r="O1787" s="112" t="s">
        <v>105</v>
      </c>
      <c r="P1787" s="112">
        <v>38.56</v>
      </c>
      <c r="Q1787" s="112" t="s">
        <v>118</v>
      </c>
    </row>
    <row r="1788" spans="1:17" hidden="1">
      <c r="A1788" s="112" t="s">
        <v>5211</v>
      </c>
      <c r="B1788" s="112" t="s">
        <v>5291</v>
      </c>
      <c r="C1788" s="112" t="s">
        <v>421</v>
      </c>
      <c r="D1788" s="112" t="s">
        <v>98</v>
      </c>
      <c r="E1788" s="112">
        <v>2709044</v>
      </c>
      <c r="F1788" s="112" t="s">
        <v>5263</v>
      </c>
      <c r="G1788" s="112" t="s">
        <v>5292</v>
      </c>
      <c r="H1788" s="112" t="s">
        <v>5293</v>
      </c>
      <c r="K1788" s="112" t="s">
        <v>102</v>
      </c>
      <c r="L1788" s="112" t="s">
        <v>102</v>
      </c>
      <c r="M1788" s="112" t="s">
        <v>5266</v>
      </c>
      <c r="N1788" s="112" t="s">
        <v>138</v>
      </c>
      <c r="O1788" s="112" t="s">
        <v>105</v>
      </c>
      <c r="P1788" s="112">
        <v>897.82</v>
      </c>
      <c r="Q1788" s="112" t="s">
        <v>118</v>
      </c>
    </row>
    <row r="1789" spans="1:17" hidden="1">
      <c r="A1789" s="112" t="s">
        <v>5211</v>
      </c>
      <c r="B1789" s="112" t="s">
        <v>5212</v>
      </c>
      <c r="C1789" s="112" t="s">
        <v>421</v>
      </c>
      <c r="D1789" s="112" t="s">
        <v>98</v>
      </c>
      <c r="E1789" s="112">
        <v>856282</v>
      </c>
      <c r="F1789" s="112" t="s">
        <v>5263</v>
      </c>
      <c r="G1789" s="112" t="s">
        <v>5294</v>
      </c>
      <c r="H1789" s="112" t="s">
        <v>5295</v>
      </c>
      <c r="K1789" s="112" t="s">
        <v>102</v>
      </c>
      <c r="L1789" s="112" t="s">
        <v>102</v>
      </c>
      <c r="M1789" s="112" t="s">
        <v>1370</v>
      </c>
      <c r="O1789" s="112" t="s">
        <v>105</v>
      </c>
      <c r="P1789" s="112">
        <v>161.68</v>
      </c>
      <c r="Q1789" s="112" t="s">
        <v>118</v>
      </c>
    </row>
    <row r="1790" spans="1:17" hidden="1">
      <c r="A1790" s="112" t="s">
        <v>5211</v>
      </c>
      <c r="B1790" s="112" t="s">
        <v>5296</v>
      </c>
      <c r="C1790" s="112" t="s">
        <v>421</v>
      </c>
      <c r="D1790" s="112" t="s">
        <v>98</v>
      </c>
      <c r="E1790" s="112">
        <v>1436557</v>
      </c>
      <c r="F1790" s="112" t="s">
        <v>5267</v>
      </c>
      <c r="G1790" s="112" t="s">
        <v>5297</v>
      </c>
      <c r="H1790" s="112" t="s">
        <v>5298</v>
      </c>
      <c r="K1790" s="112" t="s">
        <v>102</v>
      </c>
      <c r="L1790" s="112" t="s">
        <v>102</v>
      </c>
      <c r="M1790" s="112" t="s">
        <v>249</v>
      </c>
      <c r="O1790" s="112" t="s">
        <v>105</v>
      </c>
      <c r="P1790" s="112">
        <v>1216.08</v>
      </c>
      <c r="Q1790" s="112" t="s">
        <v>118</v>
      </c>
    </row>
    <row r="1791" spans="1:17" hidden="1">
      <c r="A1791" s="112" t="s">
        <v>5211</v>
      </c>
      <c r="B1791" s="112" t="s">
        <v>5262</v>
      </c>
      <c r="C1791" s="112" t="s">
        <v>421</v>
      </c>
      <c r="D1791" s="112" t="s">
        <v>98</v>
      </c>
      <c r="E1791" s="112">
        <v>4654119</v>
      </c>
      <c r="F1791" s="112" t="s">
        <v>5263</v>
      </c>
      <c r="G1791" s="112" t="s">
        <v>5299</v>
      </c>
      <c r="H1791" s="112" t="s">
        <v>5300</v>
      </c>
      <c r="K1791" s="112" t="s">
        <v>102</v>
      </c>
      <c r="L1791" s="112" t="s">
        <v>102</v>
      </c>
      <c r="M1791" s="112" t="s">
        <v>5162</v>
      </c>
      <c r="N1791" s="112" t="s">
        <v>138</v>
      </c>
      <c r="O1791" s="112" t="s">
        <v>105</v>
      </c>
      <c r="P1791" s="112">
        <v>1531.9</v>
      </c>
      <c r="Q1791" s="112" t="s">
        <v>118</v>
      </c>
    </row>
    <row r="1792" spans="1:17" hidden="1">
      <c r="A1792" s="112" t="s">
        <v>5211</v>
      </c>
      <c r="B1792" s="112" t="s">
        <v>5262</v>
      </c>
      <c r="C1792" s="112" t="s">
        <v>555</v>
      </c>
      <c r="D1792" s="112" t="s">
        <v>98</v>
      </c>
      <c r="E1792" s="112">
        <v>6566402</v>
      </c>
      <c r="F1792" s="112" t="s">
        <v>5301</v>
      </c>
      <c r="G1792" s="112" t="s">
        <v>5302</v>
      </c>
      <c r="H1792" s="112" t="s">
        <v>5303</v>
      </c>
      <c r="K1792" s="112" t="s">
        <v>102</v>
      </c>
      <c r="L1792" s="112" t="s">
        <v>102</v>
      </c>
      <c r="M1792" s="112" t="s">
        <v>5165</v>
      </c>
      <c r="O1792" s="112" t="s">
        <v>105</v>
      </c>
      <c r="P1792" s="112">
        <v>70.39</v>
      </c>
      <c r="Q1792" s="112" t="s">
        <v>118</v>
      </c>
    </row>
    <row r="1793" spans="1:17" hidden="1">
      <c r="A1793" s="112" t="s">
        <v>5211</v>
      </c>
      <c r="B1793" s="112" t="s">
        <v>5304</v>
      </c>
      <c r="C1793" s="112" t="s">
        <v>5305</v>
      </c>
      <c r="D1793" s="112" t="s">
        <v>98</v>
      </c>
      <c r="E1793" s="112">
        <v>7206196</v>
      </c>
      <c r="F1793" s="112" t="s">
        <v>5306</v>
      </c>
      <c r="G1793" s="112" t="s">
        <v>5307</v>
      </c>
      <c r="H1793" s="112" t="s">
        <v>5308</v>
      </c>
      <c r="K1793" s="112" t="s">
        <v>102</v>
      </c>
      <c r="L1793" s="112" t="s">
        <v>102</v>
      </c>
      <c r="M1793" s="112" t="s">
        <v>5309</v>
      </c>
      <c r="O1793" s="112" t="s">
        <v>944</v>
      </c>
      <c r="P1793" s="112">
        <v>657.58</v>
      </c>
      <c r="Q1793" s="112" t="s">
        <v>118</v>
      </c>
    </row>
    <row r="1794" spans="1:17" hidden="1">
      <c r="A1794" s="112" t="s">
        <v>5211</v>
      </c>
      <c r="B1794" s="112" t="s">
        <v>5250</v>
      </c>
      <c r="C1794" s="112" t="s">
        <v>1267</v>
      </c>
      <c r="D1794" s="112" t="s">
        <v>98</v>
      </c>
      <c r="E1794" s="112">
        <v>9219759</v>
      </c>
      <c r="F1794" s="112" t="s">
        <v>3356</v>
      </c>
      <c r="G1794" s="112" t="s">
        <v>5310</v>
      </c>
      <c r="H1794" s="112" t="s">
        <v>5311</v>
      </c>
      <c r="I1794" s="112" t="s">
        <v>186</v>
      </c>
      <c r="J1794" s="112" t="s">
        <v>186</v>
      </c>
      <c r="K1794" s="112" t="s">
        <v>102</v>
      </c>
      <c r="L1794" s="112" t="s">
        <v>102</v>
      </c>
      <c r="M1794" s="112" t="s">
        <v>5312</v>
      </c>
      <c r="O1794" s="112" t="s">
        <v>105</v>
      </c>
      <c r="P1794" s="112">
        <v>49.55</v>
      </c>
      <c r="Q1794" s="112" t="s">
        <v>118</v>
      </c>
    </row>
    <row r="1795" spans="1:17" hidden="1">
      <c r="A1795" s="112" t="s">
        <v>5211</v>
      </c>
      <c r="B1795" s="112" t="s">
        <v>5296</v>
      </c>
      <c r="C1795" s="112" t="s">
        <v>1429</v>
      </c>
      <c r="D1795" s="112" t="s">
        <v>98</v>
      </c>
      <c r="E1795" s="112">
        <v>5010002</v>
      </c>
      <c r="F1795" s="112" t="s">
        <v>1430</v>
      </c>
      <c r="G1795" s="112" t="s">
        <v>5313</v>
      </c>
      <c r="H1795" s="112" t="s">
        <v>5314</v>
      </c>
      <c r="K1795" s="112" t="s">
        <v>102</v>
      </c>
      <c r="L1795" s="112" t="s">
        <v>102</v>
      </c>
      <c r="M1795" s="112" t="s">
        <v>5315</v>
      </c>
      <c r="O1795" s="112" t="s">
        <v>105</v>
      </c>
      <c r="P1795" s="112">
        <v>56.6</v>
      </c>
      <c r="Q1795" s="112" t="s">
        <v>118</v>
      </c>
    </row>
    <row r="1796" spans="1:17" hidden="1">
      <c r="A1796" s="111" t="s">
        <v>5211</v>
      </c>
      <c r="B1796" s="111" t="s">
        <v>5240</v>
      </c>
      <c r="C1796" s="111" t="s">
        <v>3822</v>
      </c>
      <c r="D1796" s="111" t="s">
        <v>98</v>
      </c>
      <c r="E1796" s="111">
        <v>2609501</v>
      </c>
      <c r="F1796" s="111" t="s">
        <v>3823</v>
      </c>
      <c r="G1796" s="111" t="s">
        <v>5316</v>
      </c>
      <c r="H1796" s="111" t="s">
        <v>5317</v>
      </c>
      <c r="I1796" s="111" t="s">
        <v>116</v>
      </c>
      <c r="J1796" s="111" t="s">
        <v>116</v>
      </c>
      <c r="K1796" s="111" t="s">
        <v>102</v>
      </c>
      <c r="L1796" s="111" t="s">
        <v>102</v>
      </c>
      <c r="M1796" s="111" t="s">
        <v>244</v>
      </c>
      <c r="N1796" s="111"/>
      <c r="O1796" s="111" t="s">
        <v>105</v>
      </c>
      <c r="P1796" s="111">
        <v>29.68</v>
      </c>
      <c r="Q1796" s="111">
        <v>29.68</v>
      </c>
    </row>
    <row r="1797" spans="1:17" hidden="1">
      <c r="A1797" s="111" t="s">
        <v>5211</v>
      </c>
      <c r="B1797" s="111" t="s">
        <v>5243</v>
      </c>
      <c r="C1797" s="111" t="s">
        <v>3822</v>
      </c>
      <c r="D1797" s="111" t="s">
        <v>98</v>
      </c>
      <c r="E1797" s="111">
        <v>2610202</v>
      </c>
      <c r="F1797" s="111" t="s">
        <v>3823</v>
      </c>
      <c r="G1797" s="111" t="s">
        <v>5318</v>
      </c>
      <c r="H1797" s="111" t="s">
        <v>5319</v>
      </c>
      <c r="I1797" s="111" t="s">
        <v>116</v>
      </c>
      <c r="J1797" s="111" t="s">
        <v>116</v>
      </c>
      <c r="K1797" s="111" t="s">
        <v>102</v>
      </c>
      <c r="L1797" s="111" t="s">
        <v>102</v>
      </c>
      <c r="M1797" s="111" t="s">
        <v>244</v>
      </c>
      <c r="N1797" s="111"/>
      <c r="O1797" s="111" t="s">
        <v>105</v>
      </c>
      <c r="P1797" s="111">
        <v>803.79</v>
      </c>
      <c r="Q1797" s="111">
        <v>803.79</v>
      </c>
    </row>
    <row r="1798" spans="1:17" hidden="1">
      <c r="A1798" s="112" t="s">
        <v>5211</v>
      </c>
      <c r="B1798" s="112" t="s">
        <v>5320</v>
      </c>
      <c r="C1798" s="112" t="s">
        <v>1453</v>
      </c>
      <c r="D1798" s="112" t="s">
        <v>98</v>
      </c>
      <c r="E1798" s="112">
        <v>4882403</v>
      </c>
      <c r="F1798" s="112" t="s">
        <v>5321</v>
      </c>
      <c r="G1798" s="112" t="s">
        <v>5322</v>
      </c>
      <c r="H1798" s="112" t="s">
        <v>5323</v>
      </c>
      <c r="K1798" s="112" t="s">
        <v>102</v>
      </c>
      <c r="L1798" s="112" t="s">
        <v>102</v>
      </c>
      <c r="M1798" s="112" t="s">
        <v>5324</v>
      </c>
      <c r="O1798" s="112" t="s">
        <v>105</v>
      </c>
      <c r="P1798" s="112">
        <v>84.66</v>
      </c>
      <c r="Q1798" s="112" t="s">
        <v>118</v>
      </c>
    </row>
    <row r="1799" spans="1:17" hidden="1">
      <c r="A1799" s="112" t="s">
        <v>5211</v>
      </c>
      <c r="B1799" s="112" t="s">
        <v>5320</v>
      </c>
      <c r="C1799" s="112" t="s">
        <v>1453</v>
      </c>
      <c r="D1799" s="112" t="s">
        <v>98</v>
      </c>
      <c r="E1799" s="112">
        <v>4882395</v>
      </c>
      <c r="F1799" s="112" t="s">
        <v>5321</v>
      </c>
      <c r="G1799" s="112" t="s">
        <v>5325</v>
      </c>
      <c r="H1799" s="112" t="s">
        <v>5326</v>
      </c>
      <c r="K1799" s="112" t="s">
        <v>102</v>
      </c>
      <c r="L1799" s="112" t="s">
        <v>102</v>
      </c>
      <c r="M1799" s="112" t="s">
        <v>5324</v>
      </c>
      <c r="O1799" s="112" t="s">
        <v>105</v>
      </c>
      <c r="P1799" s="112">
        <v>150.19999999999999</v>
      </c>
      <c r="Q1799" s="112" t="s">
        <v>118</v>
      </c>
    </row>
    <row r="1800" spans="1:17" hidden="1">
      <c r="A1800" s="112" t="s">
        <v>5211</v>
      </c>
      <c r="B1800" s="112" t="s">
        <v>5320</v>
      </c>
      <c r="C1800" s="112" t="s">
        <v>1453</v>
      </c>
      <c r="D1800" s="112" t="s">
        <v>98</v>
      </c>
      <c r="E1800" s="112">
        <v>4882411</v>
      </c>
      <c r="F1800" s="112" t="s">
        <v>5321</v>
      </c>
      <c r="G1800" s="112" t="s">
        <v>5327</v>
      </c>
      <c r="H1800" s="112" t="s">
        <v>5328</v>
      </c>
      <c r="K1800" s="112" t="s">
        <v>102</v>
      </c>
      <c r="L1800" s="112" t="s">
        <v>102</v>
      </c>
      <c r="M1800" s="112" t="s">
        <v>5324</v>
      </c>
      <c r="O1800" s="112" t="s">
        <v>105</v>
      </c>
      <c r="P1800" s="112">
        <v>57.19</v>
      </c>
      <c r="Q1800" s="112" t="s">
        <v>118</v>
      </c>
    </row>
    <row r="1801" spans="1:17" hidden="1">
      <c r="A1801" s="112" t="s">
        <v>5211</v>
      </c>
      <c r="B1801" s="112" t="s">
        <v>5329</v>
      </c>
      <c r="C1801" s="112" t="s">
        <v>725</v>
      </c>
      <c r="D1801" s="112" t="s">
        <v>98</v>
      </c>
      <c r="E1801" s="112">
        <v>7757917</v>
      </c>
      <c r="F1801" s="112" t="s">
        <v>5330</v>
      </c>
      <c r="G1801" s="112" t="s">
        <v>5331</v>
      </c>
      <c r="H1801" s="112" t="s">
        <v>5332</v>
      </c>
      <c r="K1801" s="112" t="s">
        <v>102</v>
      </c>
      <c r="L1801" s="112" t="s">
        <v>102</v>
      </c>
      <c r="M1801" s="112" t="s">
        <v>5333</v>
      </c>
      <c r="O1801" s="112" t="s">
        <v>105</v>
      </c>
      <c r="P1801" s="112">
        <v>102.77</v>
      </c>
      <c r="Q1801" s="112" t="s">
        <v>118</v>
      </c>
    </row>
    <row r="1802" spans="1:17" hidden="1">
      <c r="A1802" s="112" t="s">
        <v>5211</v>
      </c>
      <c r="B1802" s="112" t="s">
        <v>5334</v>
      </c>
      <c r="C1802" s="112" t="s">
        <v>725</v>
      </c>
      <c r="D1802" s="112" t="s">
        <v>98</v>
      </c>
      <c r="E1802" s="112">
        <v>7758030</v>
      </c>
      <c r="F1802" s="112" t="s">
        <v>5330</v>
      </c>
      <c r="G1802" s="112" t="s">
        <v>5335</v>
      </c>
      <c r="H1802" s="112" t="s">
        <v>5336</v>
      </c>
      <c r="K1802" s="112" t="s">
        <v>102</v>
      </c>
      <c r="L1802" s="112" t="s">
        <v>102</v>
      </c>
      <c r="M1802" s="112" t="s">
        <v>5333</v>
      </c>
      <c r="O1802" s="112" t="s">
        <v>105</v>
      </c>
      <c r="P1802" s="112">
        <v>236.73</v>
      </c>
      <c r="Q1802" s="112" t="s">
        <v>118</v>
      </c>
    </row>
    <row r="1803" spans="1:17" hidden="1">
      <c r="A1803" s="112" t="s">
        <v>5211</v>
      </c>
      <c r="B1803" s="112" t="s">
        <v>5334</v>
      </c>
      <c r="C1803" s="112" t="s">
        <v>725</v>
      </c>
      <c r="D1803" s="112" t="s">
        <v>98</v>
      </c>
      <c r="E1803" s="112">
        <v>5398302</v>
      </c>
      <c r="F1803" s="112" t="s">
        <v>726</v>
      </c>
      <c r="G1803" s="112" t="s">
        <v>5337</v>
      </c>
      <c r="H1803" s="112" t="s">
        <v>5338</v>
      </c>
      <c r="K1803" s="112" t="s">
        <v>102</v>
      </c>
      <c r="L1803" s="112" t="s">
        <v>102</v>
      </c>
      <c r="M1803" s="112" t="s">
        <v>5333</v>
      </c>
      <c r="N1803" s="112" t="s">
        <v>138</v>
      </c>
      <c r="O1803" s="112" t="s">
        <v>105</v>
      </c>
      <c r="P1803" s="112">
        <v>801.06</v>
      </c>
      <c r="Q1803" s="112" t="s">
        <v>118</v>
      </c>
    </row>
    <row r="1804" spans="1:17" hidden="1">
      <c r="A1804" s="112" t="s">
        <v>5211</v>
      </c>
      <c r="B1804" s="112" t="s">
        <v>5334</v>
      </c>
      <c r="C1804" s="112" t="s">
        <v>725</v>
      </c>
      <c r="D1804" s="112" t="s">
        <v>98</v>
      </c>
      <c r="E1804" s="112">
        <v>6230017</v>
      </c>
      <c r="F1804" s="112" t="s">
        <v>5330</v>
      </c>
      <c r="G1804" s="112" t="s">
        <v>5339</v>
      </c>
      <c r="H1804" s="112" t="s">
        <v>5340</v>
      </c>
      <c r="K1804" s="112" t="s">
        <v>102</v>
      </c>
      <c r="L1804" s="112" t="s">
        <v>102</v>
      </c>
      <c r="M1804" s="112" t="s">
        <v>5341</v>
      </c>
      <c r="O1804" s="112" t="s">
        <v>105</v>
      </c>
      <c r="P1804" s="112">
        <v>695.53</v>
      </c>
      <c r="Q1804" s="112" t="s">
        <v>118</v>
      </c>
    </row>
    <row r="1805" spans="1:17" hidden="1">
      <c r="A1805" s="112" t="s">
        <v>5211</v>
      </c>
      <c r="B1805" s="112" t="s">
        <v>5243</v>
      </c>
      <c r="C1805" s="112" t="s">
        <v>364</v>
      </c>
      <c r="D1805" s="112" t="s">
        <v>98</v>
      </c>
      <c r="E1805" s="112">
        <v>3202395</v>
      </c>
      <c r="F1805" s="112" t="s">
        <v>365</v>
      </c>
      <c r="G1805" s="112" t="s">
        <v>5342</v>
      </c>
      <c r="H1805" s="112" t="s">
        <v>5343</v>
      </c>
      <c r="K1805" s="112" t="s">
        <v>102</v>
      </c>
      <c r="L1805" s="112" t="s">
        <v>102</v>
      </c>
      <c r="M1805" s="112" t="s">
        <v>5344</v>
      </c>
      <c r="N1805" s="112" t="s">
        <v>138</v>
      </c>
      <c r="O1805" s="112" t="s">
        <v>105</v>
      </c>
      <c r="P1805" s="112">
        <v>49.63</v>
      </c>
      <c r="Q1805" s="112" t="s">
        <v>118</v>
      </c>
    </row>
    <row r="1806" spans="1:17" hidden="1">
      <c r="A1806" s="112" t="s">
        <v>5211</v>
      </c>
      <c r="B1806" s="112" t="s">
        <v>5229</v>
      </c>
      <c r="C1806" s="112" t="s">
        <v>5345</v>
      </c>
      <c r="D1806" s="112" t="s">
        <v>98</v>
      </c>
      <c r="E1806" s="112">
        <v>2221376</v>
      </c>
      <c r="F1806" s="112" t="s">
        <v>5346</v>
      </c>
      <c r="G1806" s="112" t="s">
        <v>5347</v>
      </c>
      <c r="H1806" s="112" t="s">
        <v>5348</v>
      </c>
      <c r="I1806" s="112" t="s">
        <v>131</v>
      </c>
      <c r="J1806" s="112" t="s">
        <v>186</v>
      </c>
      <c r="K1806" s="112" t="s">
        <v>102</v>
      </c>
      <c r="L1806" s="112" t="s">
        <v>102</v>
      </c>
      <c r="M1806" s="112" t="s">
        <v>5165</v>
      </c>
      <c r="O1806" s="112" t="s">
        <v>105</v>
      </c>
      <c r="P1806" s="112">
        <v>216.69</v>
      </c>
      <c r="Q1806" s="112" t="s">
        <v>118</v>
      </c>
    </row>
    <row r="1807" spans="1:17" hidden="1">
      <c r="A1807" s="112" t="s">
        <v>5211</v>
      </c>
      <c r="B1807" s="112" t="s">
        <v>5349</v>
      </c>
      <c r="C1807" s="112" t="s">
        <v>5345</v>
      </c>
      <c r="D1807" s="112" t="s">
        <v>98</v>
      </c>
      <c r="E1807" s="112">
        <v>184630</v>
      </c>
      <c r="F1807" s="112" t="s">
        <v>5346</v>
      </c>
      <c r="G1807" s="112" t="s">
        <v>5350</v>
      </c>
      <c r="H1807" s="112" t="s">
        <v>5351</v>
      </c>
      <c r="I1807" s="112" t="s">
        <v>131</v>
      </c>
      <c r="J1807" s="112" t="s">
        <v>186</v>
      </c>
      <c r="K1807" s="112" t="s">
        <v>102</v>
      </c>
      <c r="L1807" s="112" t="s">
        <v>102</v>
      </c>
      <c r="M1807" s="112" t="s">
        <v>5352</v>
      </c>
      <c r="O1807" s="112" t="s">
        <v>105</v>
      </c>
      <c r="P1807" s="112">
        <v>255.64</v>
      </c>
      <c r="Q1807" s="112" t="s">
        <v>118</v>
      </c>
    </row>
    <row r="1808" spans="1:17" hidden="1">
      <c r="A1808" s="112" t="s">
        <v>5211</v>
      </c>
      <c r="B1808" s="112" t="s">
        <v>5236</v>
      </c>
      <c r="C1808" s="112" t="s">
        <v>5345</v>
      </c>
      <c r="D1808" s="112" t="s">
        <v>98</v>
      </c>
      <c r="E1808" s="112">
        <v>3114905</v>
      </c>
      <c r="F1808" s="112" t="s">
        <v>5346</v>
      </c>
      <c r="G1808" s="112" t="s">
        <v>5353</v>
      </c>
      <c r="H1808" s="112" t="s">
        <v>5354</v>
      </c>
      <c r="I1808" s="112" t="s">
        <v>131</v>
      </c>
      <c r="J1808" s="112" t="s">
        <v>186</v>
      </c>
      <c r="K1808" s="112" t="s">
        <v>102</v>
      </c>
      <c r="L1808" s="112" t="s">
        <v>102</v>
      </c>
      <c r="M1808" s="112" t="s">
        <v>5355</v>
      </c>
      <c r="N1808" s="112" t="s">
        <v>138</v>
      </c>
      <c r="O1808" s="112" t="s">
        <v>105</v>
      </c>
      <c r="P1808" s="112">
        <v>144.41999999999999</v>
      </c>
      <c r="Q1808" s="112" t="s">
        <v>118</v>
      </c>
    </row>
    <row r="1809" spans="1:19" hidden="1">
      <c r="A1809" s="112" t="s">
        <v>5211</v>
      </c>
      <c r="B1809" s="112" t="s">
        <v>5246</v>
      </c>
      <c r="C1809" s="112" t="s">
        <v>3452</v>
      </c>
      <c r="D1809" s="112" t="s">
        <v>98</v>
      </c>
      <c r="E1809" s="112">
        <v>2930253</v>
      </c>
      <c r="F1809" s="112" t="s">
        <v>5356</v>
      </c>
      <c r="G1809" s="112" t="s">
        <v>5357</v>
      </c>
      <c r="H1809" s="112" t="s">
        <v>5358</v>
      </c>
      <c r="I1809" s="112" t="s">
        <v>186</v>
      </c>
      <c r="J1809" s="112" t="s">
        <v>186</v>
      </c>
      <c r="K1809" s="112" t="s">
        <v>102</v>
      </c>
      <c r="L1809" s="112" t="s">
        <v>102</v>
      </c>
      <c r="M1809" s="112" t="s">
        <v>5359</v>
      </c>
      <c r="O1809" s="112" t="s">
        <v>105</v>
      </c>
      <c r="P1809" s="112">
        <v>62.05</v>
      </c>
      <c r="Q1809" s="112" t="s">
        <v>118</v>
      </c>
    </row>
    <row r="1810" spans="1:19" hidden="1">
      <c r="A1810" s="112" t="s">
        <v>5211</v>
      </c>
      <c r="B1810" s="112" t="s">
        <v>5236</v>
      </c>
      <c r="C1810" s="112" t="s">
        <v>3452</v>
      </c>
      <c r="D1810" s="112" t="s">
        <v>98</v>
      </c>
      <c r="E1810" s="112">
        <v>3676576</v>
      </c>
      <c r="F1810" s="112" t="s">
        <v>5197</v>
      </c>
      <c r="G1810" s="112" t="s">
        <v>5360</v>
      </c>
      <c r="H1810" s="112" t="s">
        <v>5361</v>
      </c>
      <c r="K1810" s="112" t="s">
        <v>102</v>
      </c>
      <c r="L1810" s="112" t="s">
        <v>102</v>
      </c>
      <c r="M1810" s="112" t="s">
        <v>5165</v>
      </c>
      <c r="N1810" s="112" t="s">
        <v>138</v>
      </c>
      <c r="O1810" s="112" t="s">
        <v>105</v>
      </c>
      <c r="P1810" s="112">
        <v>399.51</v>
      </c>
      <c r="Q1810" s="112" t="s">
        <v>118</v>
      </c>
    </row>
    <row r="1811" spans="1:19" hidden="1">
      <c r="A1811" s="112" t="s">
        <v>5211</v>
      </c>
      <c r="B1811" s="112" t="s">
        <v>5250</v>
      </c>
      <c r="C1811" s="112" t="s">
        <v>2173</v>
      </c>
      <c r="D1811" s="112" t="s">
        <v>98</v>
      </c>
      <c r="E1811" s="112">
        <v>2663326</v>
      </c>
      <c r="F1811" s="112" t="s">
        <v>2178</v>
      </c>
      <c r="G1811" s="112" t="s">
        <v>5362</v>
      </c>
      <c r="H1811" s="112" t="s">
        <v>5311</v>
      </c>
      <c r="J1811" s="112" t="s">
        <v>116</v>
      </c>
      <c r="K1811" s="112" t="s">
        <v>102</v>
      </c>
      <c r="L1811" s="112" t="s">
        <v>102</v>
      </c>
      <c r="M1811" s="112" t="s">
        <v>3635</v>
      </c>
      <c r="O1811" s="112" t="s">
        <v>105</v>
      </c>
      <c r="P1811" s="112">
        <v>57.52</v>
      </c>
      <c r="Q1811" s="112" t="s">
        <v>118</v>
      </c>
    </row>
    <row r="1812" spans="1:19" hidden="1">
      <c r="A1812" s="112" t="s">
        <v>5211</v>
      </c>
      <c r="B1812" s="112" t="s">
        <v>5363</v>
      </c>
      <c r="C1812" s="112" t="s">
        <v>3856</v>
      </c>
      <c r="D1812" s="112" t="s">
        <v>98</v>
      </c>
      <c r="E1812" s="112">
        <v>447045</v>
      </c>
      <c r="F1812" s="112" t="s">
        <v>3857</v>
      </c>
      <c r="G1812" s="112" t="s">
        <v>5364</v>
      </c>
      <c r="H1812" s="112" t="s">
        <v>5365</v>
      </c>
      <c r="I1812" s="112" t="s">
        <v>131</v>
      </c>
      <c r="J1812" s="112" t="s">
        <v>116</v>
      </c>
      <c r="K1812" s="112" t="s">
        <v>102</v>
      </c>
      <c r="L1812" s="112" t="s">
        <v>102</v>
      </c>
      <c r="M1812" s="112" t="s">
        <v>5366</v>
      </c>
      <c r="N1812" s="112" t="s">
        <v>5367</v>
      </c>
      <c r="O1812" s="112" t="s">
        <v>105</v>
      </c>
      <c r="P1812" s="112">
        <v>96.61</v>
      </c>
      <c r="Q1812" s="112" t="s">
        <v>118</v>
      </c>
    </row>
    <row r="1813" spans="1:19" hidden="1">
      <c r="A1813" s="112" t="s">
        <v>5211</v>
      </c>
      <c r="B1813" s="112" t="s">
        <v>5368</v>
      </c>
      <c r="C1813" s="112" t="s">
        <v>3856</v>
      </c>
      <c r="D1813" s="112" t="s">
        <v>98</v>
      </c>
      <c r="E1813" s="112">
        <v>2657286</v>
      </c>
      <c r="F1813" s="112" t="s">
        <v>3857</v>
      </c>
      <c r="G1813" s="112" t="s">
        <v>5369</v>
      </c>
      <c r="H1813" s="112" t="s">
        <v>5370</v>
      </c>
      <c r="I1813" s="112" t="s">
        <v>131</v>
      </c>
      <c r="J1813" s="112" t="s">
        <v>116</v>
      </c>
      <c r="K1813" s="112" t="s">
        <v>102</v>
      </c>
      <c r="L1813" s="112" t="s">
        <v>102</v>
      </c>
      <c r="M1813" s="112" t="s">
        <v>1507</v>
      </c>
      <c r="N1813" s="112" t="s">
        <v>5371</v>
      </c>
      <c r="O1813" s="112" t="s">
        <v>105</v>
      </c>
      <c r="P1813" s="112">
        <v>230.5</v>
      </c>
      <c r="Q1813" s="112" t="s">
        <v>118</v>
      </c>
    </row>
    <row r="1814" spans="1:19" hidden="1">
      <c r="A1814" s="112" t="s">
        <v>5372</v>
      </c>
      <c r="B1814" s="112" t="s">
        <v>314</v>
      </c>
      <c r="C1814" s="112" t="s">
        <v>295</v>
      </c>
      <c r="D1814" s="112" t="s">
        <v>98</v>
      </c>
      <c r="E1814" s="112">
        <v>123588</v>
      </c>
      <c r="F1814" s="112" t="s">
        <v>296</v>
      </c>
      <c r="G1814" s="112" t="s">
        <v>5373</v>
      </c>
      <c r="H1814" s="112" t="s">
        <v>5374</v>
      </c>
      <c r="I1814" s="112" t="s">
        <v>115</v>
      </c>
      <c r="J1814" s="112" t="s">
        <v>116</v>
      </c>
      <c r="K1814" s="112" t="s">
        <v>102</v>
      </c>
      <c r="L1814" s="112" t="s">
        <v>102</v>
      </c>
      <c r="M1814" s="112" t="s">
        <v>103</v>
      </c>
      <c r="N1814" s="112" t="s">
        <v>2094</v>
      </c>
      <c r="O1814" s="112" t="s">
        <v>105</v>
      </c>
      <c r="P1814" s="112">
        <v>4914.5200000000004</v>
      </c>
      <c r="Q1814" s="112" t="s">
        <v>118</v>
      </c>
    </row>
    <row r="1815" spans="1:19" hidden="1">
      <c r="A1815" s="112" t="s">
        <v>5372</v>
      </c>
      <c r="B1815" s="112" t="s">
        <v>5375</v>
      </c>
      <c r="C1815" s="112" t="s">
        <v>295</v>
      </c>
      <c r="D1815" s="112" t="s">
        <v>98</v>
      </c>
      <c r="E1815" s="112">
        <v>601849</v>
      </c>
      <c r="F1815" s="112" t="s">
        <v>296</v>
      </c>
      <c r="G1815" s="112" t="s">
        <v>5376</v>
      </c>
      <c r="H1815" s="112" t="s">
        <v>5377</v>
      </c>
      <c r="I1815" s="112" t="s">
        <v>115</v>
      </c>
      <c r="J1815" s="112" t="s">
        <v>2306</v>
      </c>
      <c r="K1815" s="112" t="s">
        <v>102</v>
      </c>
      <c r="L1815" s="112" t="s">
        <v>102</v>
      </c>
      <c r="M1815" s="112" t="s">
        <v>103</v>
      </c>
      <c r="O1815" s="112" t="s">
        <v>105</v>
      </c>
      <c r="P1815" s="112">
        <v>897.18</v>
      </c>
      <c r="Q1815" s="112" t="s">
        <v>118</v>
      </c>
    </row>
    <row r="1816" spans="1:19" hidden="1">
      <c r="A1816" s="112" t="s">
        <v>5378</v>
      </c>
      <c r="B1816" s="112" t="s">
        <v>5379</v>
      </c>
      <c r="C1816" s="112" t="s">
        <v>295</v>
      </c>
      <c r="D1816" s="112" t="s">
        <v>98</v>
      </c>
      <c r="E1816" s="112">
        <v>1850308</v>
      </c>
      <c r="F1816" s="112" t="s">
        <v>296</v>
      </c>
      <c r="G1816" s="112" t="s">
        <v>5380</v>
      </c>
      <c r="H1816" s="112" t="s">
        <v>5381</v>
      </c>
      <c r="I1816" s="112" t="s">
        <v>115</v>
      </c>
      <c r="J1816" s="112" t="s">
        <v>2306</v>
      </c>
      <c r="K1816" s="112" t="s">
        <v>102</v>
      </c>
      <c r="L1816" s="112" t="s">
        <v>102</v>
      </c>
      <c r="M1816" s="112" t="s">
        <v>5382</v>
      </c>
      <c r="N1816" s="112" t="s">
        <v>2094</v>
      </c>
      <c r="O1816" s="112" t="s">
        <v>105</v>
      </c>
      <c r="P1816" s="112">
        <v>44.62</v>
      </c>
      <c r="Q1816" s="112" t="s">
        <v>118</v>
      </c>
    </row>
    <row r="1817" spans="1:19" hidden="1">
      <c r="A1817" s="112" t="s">
        <v>5378</v>
      </c>
      <c r="B1817" s="112" t="s">
        <v>5383</v>
      </c>
      <c r="C1817" s="112" t="s">
        <v>295</v>
      </c>
      <c r="D1817" s="112" t="s">
        <v>98</v>
      </c>
      <c r="E1817" s="112">
        <v>1850136</v>
      </c>
      <c r="F1817" s="112" t="s">
        <v>296</v>
      </c>
      <c r="G1817" s="112" t="s">
        <v>5384</v>
      </c>
      <c r="H1817" s="112" t="s">
        <v>5385</v>
      </c>
      <c r="I1817" s="112" t="s">
        <v>115</v>
      </c>
      <c r="J1817" s="112" t="s">
        <v>2306</v>
      </c>
      <c r="K1817" s="112" t="s">
        <v>102</v>
      </c>
      <c r="L1817" s="112" t="s">
        <v>102</v>
      </c>
      <c r="M1817" s="112" t="s">
        <v>5386</v>
      </c>
      <c r="N1817" s="112" t="s">
        <v>2094</v>
      </c>
      <c r="O1817" s="112" t="s">
        <v>105</v>
      </c>
      <c r="P1817" s="112">
        <v>589.59</v>
      </c>
      <c r="Q1817" s="112" t="s">
        <v>118</v>
      </c>
    </row>
    <row r="1818" spans="1:19" hidden="1">
      <c r="A1818" s="112" t="s">
        <v>5378</v>
      </c>
      <c r="B1818" s="112" t="s">
        <v>5383</v>
      </c>
      <c r="C1818" s="112" t="s">
        <v>295</v>
      </c>
      <c r="D1818" s="112" t="s">
        <v>98</v>
      </c>
      <c r="E1818" s="112">
        <v>5800081</v>
      </c>
      <c r="F1818" s="112" t="s">
        <v>296</v>
      </c>
      <c r="G1818" s="112" t="s">
        <v>5387</v>
      </c>
      <c r="H1818" s="112" t="s">
        <v>5388</v>
      </c>
      <c r="I1818" s="112" t="s">
        <v>131</v>
      </c>
      <c r="J1818" s="112" t="s">
        <v>116</v>
      </c>
      <c r="K1818" s="112" t="s">
        <v>102</v>
      </c>
      <c r="L1818" s="112" t="s">
        <v>102</v>
      </c>
      <c r="M1818" s="112" t="s">
        <v>5389</v>
      </c>
      <c r="N1818" s="112" t="s">
        <v>2112</v>
      </c>
      <c r="O1818" s="112" t="s">
        <v>105</v>
      </c>
      <c r="P1818" s="112">
        <v>238.8</v>
      </c>
      <c r="Q1818" s="112" t="s">
        <v>118</v>
      </c>
    </row>
    <row r="1819" spans="1:19" hidden="1">
      <c r="A1819" s="112" t="s">
        <v>5378</v>
      </c>
      <c r="B1819" s="112" t="s">
        <v>5390</v>
      </c>
      <c r="C1819" s="112" t="s">
        <v>295</v>
      </c>
      <c r="D1819" s="112" t="s">
        <v>98</v>
      </c>
      <c r="E1819" s="112">
        <v>1850043</v>
      </c>
      <c r="F1819" s="112" t="s">
        <v>296</v>
      </c>
      <c r="G1819" s="112" t="s">
        <v>5391</v>
      </c>
      <c r="H1819" s="112" t="s">
        <v>5392</v>
      </c>
      <c r="K1819" s="112" t="s">
        <v>102</v>
      </c>
      <c r="L1819" s="112" t="s">
        <v>102</v>
      </c>
      <c r="M1819" s="112" t="s">
        <v>5386</v>
      </c>
      <c r="O1819" s="112" t="s">
        <v>105</v>
      </c>
      <c r="P1819" s="112">
        <v>3001.92</v>
      </c>
      <c r="Q1819" s="112" t="s">
        <v>118</v>
      </c>
    </row>
    <row r="1820" spans="1:19">
      <c r="A1820" s="111" t="s">
        <v>5378</v>
      </c>
      <c r="B1820" s="111" t="s">
        <v>5393</v>
      </c>
      <c r="C1820" s="111" t="s">
        <v>5394</v>
      </c>
      <c r="D1820" s="111" t="s">
        <v>98</v>
      </c>
      <c r="E1820" s="111">
        <v>6301996</v>
      </c>
      <c r="F1820" s="111" t="s">
        <v>5395</v>
      </c>
      <c r="G1820" s="111" t="s">
        <v>5396</v>
      </c>
      <c r="H1820" s="111" t="s">
        <v>5397</v>
      </c>
      <c r="I1820" s="111"/>
      <c r="J1820" s="111"/>
      <c r="K1820" s="111" t="s">
        <v>102</v>
      </c>
      <c r="L1820" s="111" t="s">
        <v>102</v>
      </c>
      <c r="M1820" s="111" t="s">
        <v>5398</v>
      </c>
      <c r="N1820" s="111"/>
      <c r="O1820" s="111" t="s">
        <v>125</v>
      </c>
      <c r="P1820" s="111">
        <v>48.63</v>
      </c>
      <c r="Q1820" s="111">
        <v>48.63</v>
      </c>
      <c r="S1820" s="124" t="s">
        <v>6184</v>
      </c>
    </row>
    <row r="1821" spans="1:19" hidden="1">
      <c r="A1821" s="112" t="s">
        <v>5378</v>
      </c>
      <c r="B1821" s="112" t="s">
        <v>5393</v>
      </c>
      <c r="C1821" s="112" t="s">
        <v>3100</v>
      </c>
      <c r="D1821" s="112" t="s">
        <v>98</v>
      </c>
      <c r="E1821" s="112">
        <v>1911330</v>
      </c>
      <c r="F1821" s="112" t="s">
        <v>5399</v>
      </c>
      <c r="G1821" s="112" t="s">
        <v>5400</v>
      </c>
      <c r="H1821" s="112" t="s">
        <v>5401</v>
      </c>
      <c r="I1821" s="112" t="s">
        <v>186</v>
      </c>
      <c r="J1821" s="112" t="s">
        <v>186</v>
      </c>
      <c r="K1821" s="112" t="s">
        <v>102</v>
      </c>
      <c r="L1821" s="112" t="s">
        <v>102</v>
      </c>
      <c r="M1821" s="112" t="s">
        <v>708</v>
      </c>
      <c r="O1821" s="112" t="s">
        <v>105</v>
      </c>
      <c r="P1821" s="112">
        <v>47.48</v>
      </c>
      <c r="Q1821" s="112" t="s">
        <v>118</v>
      </c>
    </row>
    <row r="1822" spans="1:19" hidden="1">
      <c r="A1822" s="112" t="s">
        <v>5402</v>
      </c>
      <c r="B1822" s="112" t="s">
        <v>5403</v>
      </c>
      <c r="C1822" s="112" t="s">
        <v>295</v>
      </c>
      <c r="D1822" s="112" t="s">
        <v>98</v>
      </c>
      <c r="E1822" s="112">
        <v>2667277</v>
      </c>
      <c r="F1822" s="112" t="s">
        <v>296</v>
      </c>
      <c r="G1822" s="112" t="s">
        <v>5404</v>
      </c>
      <c r="H1822" s="112" t="s">
        <v>5405</v>
      </c>
      <c r="I1822" s="112" t="s">
        <v>115</v>
      </c>
      <c r="J1822" s="112" t="s">
        <v>116</v>
      </c>
      <c r="K1822" s="112" t="s">
        <v>102</v>
      </c>
      <c r="L1822" s="112" t="s">
        <v>102</v>
      </c>
      <c r="M1822" s="112" t="s">
        <v>5406</v>
      </c>
      <c r="N1822" s="112" t="s">
        <v>2094</v>
      </c>
      <c r="O1822" s="112" t="s">
        <v>105</v>
      </c>
      <c r="P1822" s="112">
        <v>1030.5</v>
      </c>
      <c r="Q1822" s="112" t="s">
        <v>118</v>
      </c>
    </row>
    <row r="1823" spans="1:19" hidden="1">
      <c r="A1823" s="112" t="s">
        <v>5407</v>
      </c>
      <c r="B1823" s="112" t="s">
        <v>3736</v>
      </c>
      <c r="C1823" s="112" t="s">
        <v>364</v>
      </c>
      <c r="D1823" s="112" t="s">
        <v>98</v>
      </c>
      <c r="E1823" s="112">
        <v>6495337</v>
      </c>
      <c r="F1823" s="112" t="s">
        <v>1553</v>
      </c>
      <c r="G1823" s="112" t="s">
        <v>3743</v>
      </c>
      <c r="H1823" s="112" t="s">
        <v>5408</v>
      </c>
      <c r="K1823" s="112" t="s">
        <v>102</v>
      </c>
      <c r="L1823" s="112" t="s">
        <v>102</v>
      </c>
      <c r="M1823" s="112" t="s">
        <v>3740</v>
      </c>
      <c r="O1823" s="112" t="s">
        <v>105</v>
      </c>
      <c r="P1823" s="112">
        <v>272.07</v>
      </c>
      <c r="Q1823" s="112" t="s">
        <v>118</v>
      </c>
    </row>
    <row r="1824" spans="1:19" hidden="1">
      <c r="A1824" s="113" t="s">
        <v>5409</v>
      </c>
      <c r="B1824" s="113" t="s">
        <v>5410</v>
      </c>
      <c r="C1824" s="113" t="s">
        <v>5411</v>
      </c>
      <c r="D1824" s="113" t="s">
        <v>98</v>
      </c>
      <c r="E1824" s="113">
        <v>2716439</v>
      </c>
      <c r="F1824" s="113" t="s">
        <v>5412</v>
      </c>
      <c r="G1824" s="113" t="s">
        <v>5413</v>
      </c>
      <c r="H1824" s="113" t="s">
        <v>5414</v>
      </c>
      <c r="I1824" s="113"/>
      <c r="J1824" s="113" t="s">
        <v>115</v>
      </c>
      <c r="K1824" s="113" t="s">
        <v>5415</v>
      </c>
      <c r="L1824" s="113" t="s">
        <v>102</v>
      </c>
      <c r="M1824" s="113" t="s">
        <v>3193</v>
      </c>
      <c r="N1824" s="113" t="s">
        <v>5416</v>
      </c>
      <c r="O1824" s="113" t="s">
        <v>105</v>
      </c>
      <c r="P1824" s="113">
        <v>10859.24</v>
      </c>
      <c r="Q1824" s="112" t="s">
        <v>118</v>
      </c>
      <c r="R1824" s="113">
        <v>10859.24</v>
      </c>
    </row>
    <row r="1825" spans="1:18" hidden="1">
      <c r="A1825" s="113" t="s">
        <v>5409</v>
      </c>
      <c r="B1825" s="113" t="s">
        <v>5410</v>
      </c>
      <c r="C1825" s="113" t="s">
        <v>5411</v>
      </c>
      <c r="D1825" s="113" t="s">
        <v>98</v>
      </c>
      <c r="E1825" s="113">
        <v>258590</v>
      </c>
      <c r="F1825" s="113" t="s">
        <v>5417</v>
      </c>
      <c r="G1825" s="113" t="s">
        <v>5418</v>
      </c>
      <c r="H1825" s="113" t="s">
        <v>5419</v>
      </c>
      <c r="I1825" s="113"/>
      <c r="J1825" s="113" t="s">
        <v>115</v>
      </c>
      <c r="K1825" s="113" t="s">
        <v>5415</v>
      </c>
      <c r="L1825" s="113" t="s">
        <v>102</v>
      </c>
      <c r="M1825" s="113" t="s">
        <v>3193</v>
      </c>
      <c r="N1825" s="113" t="s">
        <v>5420</v>
      </c>
      <c r="O1825" s="113" t="s">
        <v>105</v>
      </c>
      <c r="P1825" s="113">
        <v>2243.6799999999998</v>
      </c>
      <c r="Q1825" s="112" t="s">
        <v>118</v>
      </c>
      <c r="R1825" s="113">
        <v>2243.6799999999998</v>
      </c>
    </row>
    <row r="1826" spans="1:18" hidden="1">
      <c r="A1826" s="112" t="s">
        <v>5409</v>
      </c>
      <c r="B1826" s="112" t="s">
        <v>5421</v>
      </c>
      <c r="C1826" s="112" t="s">
        <v>5422</v>
      </c>
      <c r="D1826" s="112" t="s">
        <v>98</v>
      </c>
      <c r="E1826" s="112">
        <v>6110314</v>
      </c>
      <c r="F1826" s="112" t="s">
        <v>5423</v>
      </c>
      <c r="G1826" s="112" t="s">
        <v>5424</v>
      </c>
      <c r="H1826" s="112" t="s">
        <v>5425</v>
      </c>
      <c r="K1826" s="112" t="s">
        <v>102</v>
      </c>
      <c r="L1826" s="112" t="s">
        <v>102</v>
      </c>
      <c r="M1826" s="112" t="s">
        <v>3193</v>
      </c>
      <c r="O1826" s="112" t="s">
        <v>105</v>
      </c>
      <c r="P1826" s="112">
        <v>2224.61</v>
      </c>
      <c r="Q1826" s="112" t="s">
        <v>118</v>
      </c>
    </row>
    <row r="1827" spans="1:18" hidden="1">
      <c r="A1827" s="113" t="s">
        <v>5409</v>
      </c>
      <c r="B1827" s="113" t="s">
        <v>256</v>
      </c>
      <c r="C1827" s="113" t="s">
        <v>5411</v>
      </c>
      <c r="D1827" s="113" t="s">
        <v>98</v>
      </c>
      <c r="E1827" s="113">
        <v>7459084</v>
      </c>
      <c r="F1827" s="113" t="s">
        <v>5417</v>
      </c>
      <c r="G1827" s="113" t="s">
        <v>5426</v>
      </c>
      <c r="H1827" s="113" t="s">
        <v>5427</v>
      </c>
      <c r="I1827" s="113"/>
      <c r="J1827" s="113"/>
      <c r="K1827" s="113" t="s">
        <v>5428</v>
      </c>
      <c r="L1827" s="113" t="s">
        <v>102</v>
      </c>
      <c r="M1827" s="113" t="s">
        <v>3193</v>
      </c>
      <c r="N1827" s="113"/>
      <c r="O1827" s="113" t="s">
        <v>105</v>
      </c>
      <c r="P1827" s="113">
        <v>67.55</v>
      </c>
      <c r="Q1827" s="114" t="s">
        <v>118</v>
      </c>
      <c r="R1827" s="113">
        <v>67.55</v>
      </c>
    </row>
    <row r="1828" spans="1:18" hidden="1">
      <c r="A1828" s="113" t="s">
        <v>5429</v>
      </c>
      <c r="B1828" s="113" t="s">
        <v>5430</v>
      </c>
      <c r="C1828" s="113" t="s">
        <v>5411</v>
      </c>
      <c r="D1828" s="113" t="s">
        <v>98</v>
      </c>
      <c r="E1828" s="113">
        <v>944288</v>
      </c>
      <c r="F1828" s="113" t="s">
        <v>5417</v>
      </c>
      <c r="G1828" s="113" t="s">
        <v>5431</v>
      </c>
      <c r="H1828" s="113" t="s">
        <v>5432</v>
      </c>
      <c r="I1828" s="113" t="s">
        <v>131</v>
      </c>
      <c r="J1828" s="113" t="s">
        <v>131</v>
      </c>
      <c r="K1828" s="113" t="s">
        <v>5433</v>
      </c>
      <c r="L1828" s="113" t="s">
        <v>102</v>
      </c>
      <c r="M1828" s="113" t="s">
        <v>3193</v>
      </c>
      <c r="N1828" s="113" t="s">
        <v>5434</v>
      </c>
      <c r="O1828" s="113" t="s">
        <v>105</v>
      </c>
      <c r="P1828" s="113">
        <v>144.58000000000001</v>
      </c>
      <c r="Q1828" s="112" t="s">
        <v>118</v>
      </c>
      <c r="R1828" s="113">
        <v>144.58000000000001</v>
      </c>
    </row>
    <row r="1829" spans="1:18" hidden="1">
      <c r="A1829" s="113" t="s">
        <v>5429</v>
      </c>
      <c r="B1829" s="113" t="s">
        <v>5435</v>
      </c>
      <c r="C1829" s="113" t="s">
        <v>5411</v>
      </c>
      <c r="D1829" s="113" t="s">
        <v>98</v>
      </c>
      <c r="E1829" s="113">
        <v>2391977</v>
      </c>
      <c r="F1829" s="113" t="s">
        <v>5412</v>
      </c>
      <c r="G1829" s="113" t="s">
        <v>5436</v>
      </c>
      <c r="H1829" s="113" t="s">
        <v>5437</v>
      </c>
      <c r="I1829" s="113" t="s">
        <v>131</v>
      </c>
      <c r="J1829" s="113" t="s">
        <v>131</v>
      </c>
      <c r="K1829" s="113" t="s">
        <v>5438</v>
      </c>
      <c r="L1829" s="113" t="s">
        <v>102</v>
      </c>
      <c r="M1829" s="113" t="s">
        <v>3193</v>
      </c>
      <c r="N1829" s="113" t="s">
        <v>5439</v>
      </c>
      <c r="O1829" s="113" t="s">
        <v>105</v>
      </c>
      <c r="P1829" s="113">
        <v>298.44</v>
      </c>
      <c r="Q1829" s="112" t="s">
        <v>118</v>
      </c>
      <c r="R1829" s="113">
        <v>298.44</v>
      </c>
    </row>
    <row r="1830" spans="1:18" hidden="1">
      <c r="A1830" s="113" t="s">
        <v>5429</v>
      </c>
      <c r="B1830" s="113" t="s">
        <v>5435</v>
      </c>
      <c r="C1830" s="113" t="s">
        <v>5411</v>
      </c>
      <c r="D1830" s="113" t="s">
        <v>98</v>
      </c>
      <c r="E1830" s="113">
        <v>1886431</v>
      </c>
      <c r="F1830" s="113" t="s">
        <v>5440</v>
      </c>
      <c r="G1830" s="113" t="s">
        <v>5441</v>
      </c>
      <c r="H1830" s="113" t="s">
        <v>5442</v>
      </c>
      <c r="I1830" s="113" t="s">
        <v>131</v>
      </c>
      <c r="J1830" s="113" t="s">
        <v>131</v>
      </c>
      <c r="K1830" s="113" t="s">
        <v>5438</v>
      </c>
      <c r="L1830" s="113" t="s">
        <v>102</v>
      </c>
      <c r="M1830" s="113" t="s">
        <v>5443</v>
      </c>
      <c r="N1830" s="113" t="s">
        <v>5439</v>
      </c>
      <c r="O1830" s="113" t="s">
        <v>105</v>
      </c>
      <c r="P1830" s="113">
        <v>308.16000000000003</v>
      </c>
      <c r="Q1830" s="112" t="s">
        <v>118</v>
      </c>
      <c r="R1830" s="113">
        <v>308.16000000000003</v>
      </c>
    </row>
    <row r="1831" spans="1:18" hidden="1">
      <c r="A1831" s="112" t="s">
        <v>5429</v>
      </c>
      <c r="B1831" s="112" t="s">
        <v>5435</v>
      </c>
      <c r="C1831" s="112" t="s">
        <v>5444</v>
      </c>
      <c r="D1831" s="112" t="s">
        <v>98</v>
      </c>
      <c r="E1831" s="112">
        <v>4724138</v>
      </c>
      <c r="F1831" s="112" t="s">
        <v>5445</v>
      </c>
      <c r="G1831" s="112" t="s">
        <v>5446</v>
      </c>
      <c r="H1831" s="112" t="s">
        <v>5447</v>
      </c>
      <c r="K1831" s="112" t="s">
        <v>102</v>
      </c>
      <c r="L1831" s="112" t="s">
        <v>102</v>
      </c>
      <c r="M1831" s="112" t="s">
        <v>327</v>
      </c>
      <c r="N1831" s="112" t="s">
        <v>138</v>
      </c>
      <c r="O1831" s="112" t="s">
        <v>105</v>
      </c>
      <c r="P1831" s="112">
        <v>810.87</v>
      </c>
      <c r="Q1831" s="112" t="s">
        <v>118</v>
      </c>
    </row>
    <row r="1832" spans="1:18" hidden="1">
      <c r="A1832" s="112" t="s">
        <v>5429</v>
      </c>
      <c r="B1832" s="112" t="s">
        <v>5435</v>
      </c>
      <c r="C1832" s="112" t="s">
        <v>5444</v>
      </c>
      <c r="D1832" s="112" t="s">
        <v>98</v>
      </c>
      <c r="E1832" s="112">
        <v>4724173</v>
      </c>
      <c r="F1832" s="112" t="s">
        <v>5445</v>
      </c>
      <c r="G1832" s="112" t="s">
        <v>5448</v>
      </c>
      <c r="H1832" s="112" t="s">
        <v>5449</v>
      </c>
      <c r="K1832" s="112" t="s">
        <v>102</v>
      </c>
      <c r="L1832" s="112" t="s">
        <v>102</v>
      </c>
      <c r="M1832" s="112" t="s">
        <v>327</v>
      </c>
      <c r="N1832" s="112" t="s">
        <v>138</v>
      </c>
      <c r="O1832" s="112" t="s">
        <v>105</v>
      </c>
      <c r="P1832" s="112">
        <v>2895.86</v>
      </c>
      <c r="Q1832" s="112" t="s">
        <v>118</v>
      </c>
    </row>
    <row r="1833" spans="1:18" hidden="1">
      <c r="A1833" s="113" t="s">
        <v>5450</v>
      </c>
      <c r="B1833" s="113" t="s">
        <v>5451</v>
      </c>
      <c r="C1833" s="113" t="s">
        <v>3289</v>
      </c>
      <c r="D1833" s="113" t="s">
        <v>98</v>
      </c>
      <c r="E1833" s="113">
        <v>6964704</v>
      </c>
      <c r="F1833" s="113" t="s">
        <v>3290</v>
      </c>
      <c r="G1833" s="113" t="s">
        <v>5452</v>
      </c>
      <c r="H1833" s="113" t="s">
        <v>5453</v>
      </c>
      <c r="I1833" s="113" t="s">
        <v>131</v>
      </c>
      <c r="J1833" s="113" t="s">
        <v>131</v>
      </c>
      <c r="K1833" s="113" t="s">
        <v>5415</v>
      </c>
      <c r="L1833" s="113" t="s">
        <v>5428</v>
      </c>
      <c r="M1833" s="113" t="s">
        <v>3193</v>
      </c>
      <c r="N1833" s="113"/>
      <c r="O1833" s="113" t="s">
        <v>105</v>
      </c>
      <c r="P1833" s="113">
        <v>1912.56</v>
      </c>
      <c r="Q1833" s="112" t="s">
        <v>118</v>
      </c>
      <c r="R1833" s="113">
        <v>1912.56</v>
      </c>
    </row>
    <row r="1834" spans="1:18" hidden="1">
      <c r="A1834" s="112" t="s">
        <v>5450</v>
      </c>
      <c r="B1834" s="112" t="s">
        <v>5451</v>
      </c>
      <c r="C1834" s="112" t="s">
        <v>3289</v>
      </c>
      <c r="D1834" s="112" t="s">
        <v>98</v>
      </c>
      <c r="E1834" s="112">
        <v>4317820</v>
      </c>
      <c r="F1834" s="112" t="s">
        <v>3290</v>
      </c>
      <c r="G1834" s="112" t="s">
        <v>5454</v>
      </c>
      <c r="H1834" s="112" t="s">
        <v>5455</v>
      </c>
      <c r="K1834" s="112" t="s">
        <v>102</v>
      </c>
      <c r="L1834" s="112" t="s">
        <v>102</v>
      </c>
      <c r="M1834" s="112" t="s">
        <v>3193</v>
      </c>
      <c r="N1834" s="112" t="s">
        <v>138</v>
      </c>
      <c r="O1834" s="112" t="s">
        <v>105</v>
      </c>
      <c r="P1834" s="112">
        <v>4325.6400000000003</v>
      </c>
      <c r="Q1834" s="112" t="s">
        <v>118</v>
      </c>
    </row>
    <row r="1835" spans="1:18" hidden="1">
      <c r="A1835" s="112" t="s">
        <v>5450</v>
      </c>
      <c r="B1835" s="112" t="s">
        <v>5456</v>
      </c>
      <c r="C1835" s="112" t="s">
        <v>5457</v>
      </c>
      <c r="D1835" s="112" t="s">
        <v>98</v>
      </c>
      <c r="E1835" s="112">
        <v>6530107</v>
      </c>
      <c r="F1835" s="112" t="s">
        <v>5458</v>
      </c>
      <c r="G1835" s="112" t="s">
        <v>5459</v>
      </c>
      <c r="H1835" s="112" t="s">
        <v>5460</v>
      </c>
      <c r="K1835" s="112" t="s">
        <v>102</v>
      </c>
      <c r="L1835" s="112" t="s">
        <v>102</v>
      </c>
      <c r="M1835" s="112" t="s">
        <v>3352</v>
      </c>
      <c r="O1835" s="112" t="s">
        <v>105</v>
      </c>
      <c r="P1835" s="112">
        <v>296.2</v>
      </c>
      <c r="Q1835" s="112" t="s">
        <v>118</v>
      </c>
    </row>
    <row r="1836" spans="1:18" hidden="1">
      <c r="A1836" s="113" t="s">
        <v>5450</v>
      </c>
      <c r="B1836" s="113" t="s">
        <v>5451</v>
      </c>
      <c r="C1836" s="113" t="s">
        <v>5411</v>
      </c>
      <c r="D1836" s="113" t="s">
        <v>98</v>
      </c>
      <c r="E1836" s="113">
        <v>4805937</v>
      </c>
      <c r="F1836" s="113" t="s">
        <v>5417</v>
      </c>
      <c r="G1836" s="113" t="s">
        <v>5461</v>
      </c>
      <c r="H1836" s="113" t="s">
        <v>5462</v>
      </c>
      <c r="I1836" s="113"/>
      <c r="J1836" s="113"/>
      <c r="K1836" s="113" t="s">
        <v>5428</v>
      </c>
      <c r="L1836" s="113" t="s">
        <v>102</v>
      </c>
      <c r="M1836" s="113" t="s">
        <v>3193</v>
      </c>
      <c r="N1836" s="113"/>
      <c r="O1836" s="113" t="s">
        <v>105</v>
      </c>
      <c r="P1836" s="113">
        <v>4455.32</v>
      </c>
      <c r="Q1836" s="114" t="s">
        <v>118</v>
      </c>
      <c r="R1836" s="113">
        <v>4455.32</v>
      </c>
    </row>
    <row r="1837" spans="1:18" hidden="1">
      <c r="A1837" s="113" t="s">
        <v>5450</v>
      </c>
      <c r="B1837" s="113" t="s">
        <v>5451</v>
      </c>
      <c r="C1837" s="113" t="s">
        <v>5411</v>
      </c>
      <c r="D1837" s="113" t="s">
        <v>98</v>
      </c>
      <c r="E1837" s="113">
        <v>259614</v>
      </c>
      <c r="F1837" s="113" t="s">
        <v>5417</v>
      </c>
      <c r="G1837" s="113" t="s">
        <v>5463</v>
      </c>
      <c r="H1837" s="113" t="s">
        <v>5464</v>
      </c>
      <c r="I1837" s="113"/>
      <c r="J1837" s="113"/>
      <c r="K1837" s="113" t="s">
        <v>5428</v>
      </c>
      <c r="L1837" s="113" t="s">
        <v>102</v>
      </c>
      <c r="M1837" s="113" t="s">
        <v>3193</v>
      </c>
      <c r="N1837" s="113"/>
      <c r="O1837" s="113" t="s">
        <v>105</v>
      </c>
      <c r="P1837" s="113">
        <v>215.58</v>
      </c>
      <c r="Q1837" s="114" t="s">
        <v>118</v>
      </c>
      <c r="R1837" s="113">
        <v>215.58</v>
      </c>
    </row>
    <row r="1838" spans="1:18" hidden="1">
      <c r="A1838" s="113" t="s">
        <v>5450</v>
      </c>
      <c r="B1838" s="113" t="s">
        <v>5451</v>
      </c>
      <c r="C1838" s="113" t="s">
        <v>5411</v>
      </c>
      <c r="D1838" s="113" t="s">
        <v>98</v>
      </c>
      <c r="E1838" s="113">
        <v>2799336</v>
      </c>
      <c r="F1838" s="113" t="s">
        <v>5417</v>
      </c>
      <c r="G1838" s="113" t="s">
        <v>5465</v>
      </c>
      <c r="H1838" s="113" t="s">
        <v>5466</v>
      </c>
      <c r="I1838" s="113"/>
      <c r="J1838" s="113"/>
      <c r="K1838" s="113" t="s">
        <v>5428</v>
      </c>
      <c r="L1838" s="113" t="s">
        <v>102</v>
      </c>
      <c r="M1838" s="113" t="s">
        <v>3193</v>
      </c>
      <c r="N1838" s="113"/>
      <c r="O1838" s="113" t="s">
        <v>105</v>
      </c>
      <c r="P1838" s="113">
        <v>71.86</v>
      </c>
      <c r="Q1838" s="114" t="s">
        <v>118</v>
      </c>
      <c r="R1838" s="113">
        <v>71.86</v>
      </c>
    </row>
    <row r="1839" spans="1:18" hidden="1">
      <c r="A1839" s="112" t="s">
        <v>5467</v>
      </c>
      <c r="B1839" s="112" t="s">
        <v>5468</v>
      </c>
      <c r="C1839" s="112" t="s">
        <v>5411</v>
      </c>
      <c r="D1839" s="112" t="s">
        <v>98</v>
      </c>
      <c r="E1839" s="112">
        <v>1314549</v>
      </c>
      <c r="F1839" s="112" t="s">
        <v>5469</v>
      </c>
      <c r="G1839" s="112" t="s">
        <v>5470</v>
      </c>
      <c r="H1839" s="112" t="s">
        <v>5471</v>
      </c>
      <c r="I1839" s="112" t="s">
        <v>115</v>
      </c>
      <c r="J1839" s="112" t="s">
        <v>116</v>
      </c>
      <c r="K1839" s="112" t="s">
        <v>102</v>
      </c>
      <c r="L1839" s="112" t="s">
        <v>102</v>
      </c>
      <c r="M1839" s="112" t="s">
        <v>5472</v>
      </c>
      <c r="O1839" s="112" t="s">
        <v>105</v>
      </c>
      <c r="P1839" s="112">
        <v>0</v>
      </c>
      <c r="Q1839" s="112" t="s">
        <v>118</v>
      </c>
    </row>
    <row r="1840" spans="1:18" hidden="1">
      <c r="A1840" s="112" t="s">
        <v>5467</v>
      </c>
      <c r="B1840" s="112" t="s">
        <v>5473</v>
      </c>
      <c r="C1840" s="112" t="s">
        <v>5474</v>
      </c>
      <c r="D1840" s="112" t="s">
        <v>98</v>
      </c>
      <c r="E1840" s="112">
        <v>4384889</v>
      </c>
      <c r="F1840" s="112" t="s">
        <v>5475</v>
      </c>
      <c r="G1840" s="112" t="s">
        <v>5476</v>
      </c>
      <c r="H1840" s="112" t="s">
        <v>5477</v>
      </c>
      <c r="K1840" s="112" t="s">
        <v>102</v>
      </c>
      <c r="L1840" s="112" t="s">
        <v>102</v>
      </c>
      <c r="M1840" s="112" t="s">
        <v>5038</v>
      </c>
      <c r="O1840" s="112" t="s">
        <v>105</v>
      </c>
      <c r="P1840" s="112">
        <v>47.81</v>
      </c>
      <c r="Q1840" s="112" t="s">
        <v>118</v>
      </c>
    </row>
    <row r="1841" spans="1:18" hidden="1">
      <c r="A1841" s="112" t="s">
        <v>5467</v>
      </c>
      <c r="B1841" s="112" t="s">
        <v>5478</v>
      </c>
      <c r="C1841" s="112" t="s">
        <v>3289</v>
      </c>
      <c r="D1841" s="112" t="s">
        <v>98</v>
      </c>
      <c r="E1841" s="112">
        <v>8419956</v>
      </c>
      <c r="F1841" s="112" t="s">
        <v>5479</v>
      </c>
      <c r="G1841" s="112" t="s">
        <v>5480</v>
      </c>
      <c r="H1841" s="112" t="s">
        <v>5481</v>
      </c>
      <c r="I1841" s="112" t="s">
        <v>115</v>
      </c>
      <c r="J1841" s="112" t="s">
        <v>115</v>
      </c>
      <c r="K1841" s="112" t="s">
        <v>102</v>
      </c>
      <c r="L1841" s="112" t="s">
        <v>102</v>
      </c>
      <c r="M1841" s="112" t="s">
        <v>708</v>
      </c>
      <c r="O1841" s="112" t="s">
        <v>105</v>
      </c>
      <c r="P1841" s="112">
        <v>444.29</v>
      </c>
      <c r="Q1841" s="112" t="s">
        <v>118</v>
      </c>
    </row>
    <row r="1842" spans="1:18" hidden="1">
      <c r="A1842" s="112" t="s">
        <v>5467</v>
      </c>
      <c r="B1842" s="112" t="s">
        <v>5482</v>
      </c>
      <c r="C1842" s="112" t="s">
        <v>3289</v>
      </c>
      <c r="D1842" s="112" t="s">
        <v>98</v>
      </c>
      <c r="E1842" s="112">
        <v>7796373</v>
      </c>
      <c r="F1842" s="112" t="s">
        <v>5483</v>
      </c>
      <c r="G1842" s="112" t="s">
        <v>5484</v>
      </c>
      <c r="I1842" s="112" t="s">
        <v>131</v>
      </c>
      <c r="J1842" s="112" t="s">
        <v>131</v>
      </c>
      <c r="K1842" s="112" t="s">
        <v>102</v>
      </c>
      <c r="L1842" s="112" t="s">
        <v>102</v>
      </c>
      <c r="M1842" s="112" t="s">
        <v>1561</v>
      </c>
      <c r="O1842" s="112" t="s">
        <v>105</v>
      </c>
      <c r="P1842" s="112">
        <v>367.38</v>
      </c>
      <c r="Q1842" s="112" t="s">
        <v>118</v>
      </c>
    </row>
    <row r="1843" spans="1:18" hidden="1">
      <c r="A1843" s="112" t="s">
        <v>5467</v>
      </c>
      <c r="B1843" s="112" t="s">
        <v>5468</v>
      </c>
      <c r="C1843" s="112" t="s">
        <v>5485</v>
      </c>
      <c r="D1843" s="112" t="s">
        <v>98</v>
      </c>
      <c r="E1843" s="112">
        <v>3451093</v>
      </c>
      <c r="F1843" s="112" t="s">
        <v>5458</v>
      </c>
      <c r="G1843" s="112" t="s">
        <v>5486</v>
      </c>
      <c r="H1843" s="112" t="s">
        <v>5487</v>
      </c>
      <c r="K1843" s="112" t="s">
        <v>102</v>
      </c>
      <c r="L1843" s="112" t="s">
        <v>102</v>
      </c>
      <c r="M1843" s="112" t="s">
        <v>2333</v>
      </c>
      <c r="O1843" s="112" t="s">
        <v>105</v>
      </c>
      <c r="P1843" s="112">
        <v>93.88</v>
      </c>
      <c r="Q1843" s="112" t="s">
        <v>118</v>
      </c>
    </row>
    <row r="1844" spans="1:18" hidden="1">
      <c r="A1844" s="113" t="s">
        <v>5488</v>
      </c>
      <c r="B1844" s="113" t="s">
        <v>5489</v>
      </c>
      <c r="C1844" s="113" t="s">
        <v>5411</v>
      </c>
      <c r="D1844" s="113" t="s">
        <v>98</v>
      </c>
      <c r="E1844" s="113">
        <v>5892494</v>
      </c>
      <c r="F1844" s="113" t="s">
        <v>5417</v>
      </c>
      <c r="G1844" s="113" t="s">
        <v>5490</v>
      </c>
      <c r="H1844" s="113" t="s">
        <v>5491</v>
      </c>
      <c r="I1844" s="113" t="s">
        <v>131</v>
      </c>
      <c r="J1844" s="113" t="s">
        <v>131</v>
      </c>
      <c r="K1844" s="113" t="s">
        <v>5433</v>
      </c>
      <c r="L1844" s="113" t="s">
        <v>102</v>
      </c>
      <c r="M1844" s="113" t="s">
        <v>3269</v>
      </c>
      <c r="N1844" s="113" t="s">
        <v>5492</v>
      </c>
      <c r="O1844" s="113" t="s">
        <v>105</v>
      </c>
      <c r="P1844" s="113">
        <v>810.81</v>
      </c>
      <c r="Q1844" s="112" t="s">
        <v>118</v>
      </c>
      <c r="R1844" s="113">
        <v>810.81</v>
      </c>
    </row>
    <row r="1845" spans="1:18" hidden="1">
      <c r="A1845" s="113" t="s">
        <v>5488</v>
      </c>
      <c r="B1845" s="113" t="s">
        <v>5489</v>
      </c>
      <c r="C1845" s="113" t="s">
        <v>3289</v>
      </c>
      <c r="D1845" s="113" t="s">
        <v>98</v>
      </c>
      <c r="E1845" s="113">
        <v>7608342</v>
      </c>
      <c r="F1845" s="113" t="s">
        <v>3290</v>
      </c>
      <c r="G1845" s="113" t="s">
        <v>5493</v>
      </c>
      <c r="H1845" s="113" t="s">
        <v>5494</v>
      </c>
      <c r="I1845" s="113" t="s">
        <v>131</v>
      </c>
      <c r="J1845" s="113" t="s">
        <v>131</v>
      </c>
      <c r="K1845" s="113" t="s">
        <v>5433</v>
      </c>
      <c r="L1845" s="113" t="s">
        <v>102</v>
      </c>
      <c r="M1845" s="113" t="s">
        <v>5495</v>
      </c>
      <c r="N1845" s="113"/>
      <c r="O1845" s="113" t="s">
        <v>105</v>
      </c>
      <c r="P1845" s="113">
        <v>85.21</v>
      </c>
      <c r="Q1845" s="112" t="s">
        <v>118</v>
      </c>
      <c r="R1845" s="113">
        <v>85.21</v>
      </c>
    </row>
    <row r="1846" spans="1:18" hidden="1">
      <c r="A1846" s="112" t="s">
        <v>5496</v>
      </c>
      <c r="B1846" s="112" t="s">
        <v>5497</v>
      </c>
      <c r="C1846" s="112" t="s">
        <v>371</v>
      </c>
      <c r="D1846" s="112" t="s">
        <v>98</v>
      </c>
      <c r="E1846" s="112">
        <v>196826</v>
      </c>
      <c r="F1846" s="112" t="s">
        <v>372</v>
      </c>
      <c r="G1846" s="112" t="s">
        <v>5498</v>
      </c>
      <c r="H1846" s="112" t="s">
        <v>5499</v>
      </c>
      <c r="K1846" s="112" t="s">
        <v>102</v>
      </c>
      <c r="L1846" s="112" t="s">
        <v>102</v>
      </c>
      <c r="M1846" s="112" t="s">
        <v>5500</v>
      </c>
      <c r="O1846" s="112" t="s">
        <v>105</v>
      </c>
      <c r="P1846" s="112">
        <v>61.65</v>
      </c>
      <c r="Q1846" s="112" t="s">
        <v>118</v>
      </c>
    </row>
    <row r="1847" spans="1:18" hidden="1">
      <c r="A1847" s="112" t="s">
        <v>5496</v>
      </c>
      <c r="B1847" s="112" t="s">
        <v>5501</v>
      </c>
      <c r="C1847" s="112" t="s">
        <v>3165</v>
      </c>
      <c r="D1847" s="112" t="s">
        <v>98</v>
      </c>
      <c r="E1847" s="112">
        <v>9694506</v>
      </c>
      <c r="F1847" s="112" t="s">
        <v>3166</v>
      </c>
      <c r="G1847" s="112" t="s">
        <v>5502</v>
      </c>
      <c r="H1847" s="112" t="s">
        <v>5503</v>
      </c>
      <c r="I1847" s="112" t="s">
        <v>186</v>
      </c>
      <c r="J1847" s="112" t="s">
        <v>186</v>
      </c>
      <c r="K1847" s="112" t="s">
        <v>102</v>
      </c>
      <c r="L1847" s="112" t="s">
        <v>102</v>
      </c>
      <c r="M1847" s="112" t="s">
        <v>5504</v>
      </c>
      <c r="O1847" s="112" t="s">
        <v>105</v>
      </c>
      <c r="P1847" s="112">
        <v>168.58</v>
      </c>
      <c r="Q1847" s="112" t="s">
        <v>118</v>
      </c>
    </row>
    <row r="1848" spans="1:18" hidden="1">
      <c r="A1848" s="112" t="s">
        <v>5496</v>
      </c>
      <c r="B1848" s="112" t="s">
        <v>5501</v>
      </c>
      <c r="C1848" s="112" t="s">
        <v>3165</v>
      </c>
      <c r="D1848" s="112" t="s">
        <v>98</v>
      </c>
      <c r="E1848" s="112">
        <v>63489</v>
      </c>
      <c r="F1848" s="112" t="s">
        <v>5505</v>
      </c>
      <c r="G1848" s="112" t="s">
        <v>5506</v>
      </c>
      <c r="H1848" s="112" t="s">
        <v>5507</v>
      </c>
      <c r="I1848" s="112" t="s">
        <v>186</v>
      </c>
      <c r="J1848" s="112" t="s">
        <v>186</v>
      </c>
      <c r="K1848" s="112" t="s">
        <v>102</v>
      </c>
      <c r="L1848" s="112" t="s">
        <v>102</v>
      </c>
      <c r="M1848" s="112" t="s">
        <v>5508</v>
      </c>
      <c r="O1848" s="112" t="s">
        <v>105</v>
      </c>
      <c r="P1848" s="112">
        <v>150.69</v>
      </c>
      <c r="Q1848" s="112" t="s">
        <v>118</v>
      </c>
    </row>
    <row r="1849" spans="1:18" hidden="1">
      <c r="A1849" s="112" t="s">
        <v>5496</v>
      </c>
      <c r="B1849" s="112" t="s">
        <v>5501</v>
      </c>
      <c r="C1849" s="112" t="s">
        <v>3165</v>
      </c>
      <c r="D1849" s="112" t="s">
        <v>98</v>
      </c>
      <c r="E1849" s="112">
        <v>63451</v>
      </c>
      <c r="F1849" s="112" t="s">
        <v>5509</v>
      </c>
      <c r="G1849" s="112" t="s">
        <v>5510</v>
      </c>
      <c r="H1849" s="112" t="s">
        <v>5511</v>
      </c>
      <c r="I1849" s="112" t="s">
        <v>186</v>
      </c>
      <c r="J1849" s="112" t="s">
        <v>186</v>
      </c>
      <c r="K1849" s="112" t="s">
        <v>102</v>
      </c>
      <c r="L1849" s="112" t="s">
        <v>102</v>
      </c>
      <c r="M1849" s="112" t="s">
        <v>5512</v>
      </c>
      <c r="O1849" s="112" t="s">
        <v>105</v>
      </c>
      <c r="P1849" s="112">
        <v>159.75</v>
      </c>
      <c r="Q1849" s="112" t="s">
        <v>118</v>
      </c>
    </row>
    <row r="1850" spans="1:18" hidden="1">
      <c r="A1850" s="112" t="s">
        <v>5496</v>
      </c>
      <c r="B1850" s="112" t="s">
        <v>5501</v>
      </c>
      <c r="C1850" s="112" t="s">
        <v>3165</v>
      </c>
      <c r="D1850" s="112" t="s">
        <v>98</v>
      </c>
      <c r="E1850" s="112">
        <v>63327</v>
      </c>
      <c r="F1850" s="112" t="s">
        <v>5505</v>
      </c>
      <c r="G1850" s="112" t="s">
        <v>5513</v>
      </c>
      <c r="H1850" s="112" t="s">
        <v>5514</v>
      </c>
      <c r="I1850" s="112" t="s">
        <v>186</v>
      </c>
      <c r="J1850" s="112" t="s">
        <v>186</v>
      </c>
      <c r="K1850" s="112" t="s">
        <v>102</v>
      </c>
      <c r="L1850" s="112" t="s">
        <v>102</v>
      </c>
      <c r="M1850" s="112" t="s">
        <v>5508</v>
      </c>
      <c r="O1850" s="112" t="s">
        <v>105</v>
      </c>
      <c r="P1850" s="112">
        <v>145.08000000000001</v>
      </c>
      <c r="Q1850" s="112" t="s">
        <v>118</v>
      </c>
    </row>
    <row r="1851" spans="1:18" hidden="1">
      <c r="A1851" s="112" t="s">
        <v>5496</v>
      </c>
      <c r="B1851" s="112" t="s">
        <v>5501</v>
      </c>
      <c r="C1851" s="112" t="s">
        <v>3165</v>
      </c>
      <c r="D1851" s="112" t="s">
        <v>98</v>
      </c>
      <c r="E1851" s="112">
        <v>63091</v>
      </c>
      <c r="F1851" s="112" t="s">
        <v>5505</v>
      </c>
      <c r="G1851" s="112" t="s">
        <v>5515</v>
      </c>
      <c r="H1851" s="112" t="s">
        <v>5516</v>
      </c>
      <c r="I1851" s="112" t="s">
        <v>186</v>
      </c>
      <c r="J1851" s="112" t="s">
        <v>186</v>
      </c>
      <c r="K1851" s="112" t="s">
        <v>102</v>
      </c>
      <c r="L1851" s="112" t="s">
        <v>102</v>
      </c>
      <c r="M1851" s="112" t="s">
        <v>5508</v>
      </c>
      <c r="O1851" s="112" t="s">
        <v>105</v>
      </c>
      <c r="P1851" s="112">
        <v>145.08000000000001</v>
      </c>
      <c r="Q1851" s="112" t="s">
        <v>118</v>
      </c>
    </row>
    <row r="1852" spans="1:18" hidden="1">
      <c r="A1852" s="112" t="s">
        <v>5496</v>
      </c>
      <c r="B1852" s="112" t="s">
        <v>5501</v>
      </c>
      <c r="C1852" s="112" t="s">
        <v>3165</v>
      </c>
      <c r="D1852" s="112" t="s">
        <v>98</v>
      </c>
      <c r="E1852" s="112">
        <v>63014</v>
      </c>
      <c r="F1852" s="112" t="s">
        <v>5505</v>
      </c>
      <c r="G1852" s="112" t="s">
        <v>5517</v>
      </c>
      <c r="H1852" s="112" t="s">
        <v>5518</v>
      </c>
      <c r="I1852" s="112" t="s">
        <v>186</v>
      </c>
      <c r="J1852" s="112" t="s">
        <v>186</v>
      </c>
      <c r="K1852" s="112" t="s">
        <v>102</v>
      </c>
      <c r="L1852" s="112" t="s">
        <v>102</v>
      </c>
      <c r="M1852" s="112" t="s">
        <v>5508</v>
      </c>
      <c r="O1852" s="112" t="s">
        <v>105</v>
      </c>
      <c r="P1852" s="112">
        <v>580.32000000000005</v>
      </c>
      <c r="Q1852" s="112" t="s">
        <v>118</v>
      </c>
    </row>
    <row r="1853" spans="1:18" hidden="1">
      <c r="A1853" s="112" t="s">
        <v>5496</v>
      </c>
      <c r="B1853" s="112" t="s">
        <v>5501</v>
      </c>
      <c r="C1853" s="112" t="s">
        <v>3165</v>
      </c>
      <c r="D1853" s="112" t="s">
        <v>98</v>
      </c>
      <c r="E1853" s="112">
        <v>4659365</v>
      </c>
      <c r="F1853" s="112" t="s">
        <v>5519</v>
      </c>
      <c r="G1853" s="112" t="s">
        <v>5520</v>
      </c>
      <c r="H1853" s="112" t="s">
        <v>5521</v>
      </c>
      <c r="I1853" s="112" t="s">
        <v>186</v>
      </c>
      <c r="J1853" s="112" t="s">
        <v>186</v>
      </c>
      <c r="K1853" s="112" t="s">
        <v>102</v>
      </c>
      <c r="L1853" s="112" t="s">
        <v>102</v>
      </c>
      <c r="M1853" s="112" t="s">
        <v>5522</v>
      </c>
      <c r="N1853" s="112" t="s">
        <v>138</v>
      </c>
      <c r="O1853" s="112" t="s">
        <v>105</v>
      </c>
      <c r="P1853" s="112">
        <v>328.14</v>
      </c>
      <c r="Q1853" s="112" t="s">
        <v>118</v>
      </c>
    </row>
    <row r="1854" spans="1:18" hidden="1">
      <c r="A1854" s="112" t="s">
        <v>5496</v>
      </c>
      <c r="B1854" s="112" t="s">
        <v>5501</v>
      </c>
      <c r="C1854" s="112" t="s">
        <v>3165</v>
      </c>
      <c r="D1854" s="112" t="s">
        <v>98</v>
      </c>
      <c r="E1854" s="112">
        <v>4713859</v>
      </c>
      <c r="F1854" s="112" t="s">
        <v>3166</v>
      </c>
      <c r="G1854" s="112" t="s">
        <v>5523</v>
      </c>
      <c r="H1854" s="112" t="s">
        <v>5524</v>
      </c>
      <c r="I1854" s="112" t="s">
        <v>186</v>
      </c>
      <c r="J1854" s="112" t="s">
        <v>186</v>
      </c>
      <c r="K1854" s="112" t="s">
        <v>102</v>
      </c>
      <c r="L1854" s="112" t="s">
        <v>102</v>
      </c>
      <c r="M1854" s="112" t="s">
        <v>5525</v>
      </c>
      <c r="N1854" s="112" t="s">
        <v>138</v>
      </c>
      <c r="O1854" s="112" t="s">
        <v>105</v>
      </c>
      <c r="P1854" s="112">
        <v>47.17</v>
      </c>
      <c r="Q1854" s="112" t="s">
        <v>118</v>
      </c>
    </row>
    <row r="1855" spans="1:18" hidden="1">
      <c r="A1855" s="112" t="s">
        <v>5496</v>
      </c>
      <c r="B1855" s="112" t="s">
        <v>5501</v>
      </c>
      <c r="C1855" s="112" t="s">
        <v>3165</v>
      </c>
      <c r="D1855" s="112" t="s">
        <v>98</v>
      </c>
      <c r="E1855" s="112">
        <v>4979419</v>
      </c>
      <c r="F1855" s="112" t="s">
        <v>5519</v>
      </c>
      <c r="G1855" s="112" t="s">
        <v>5526</v>
      </c>
      <c r="H1855" s="112" t="s">
        <v>5527</v>
      </c>
      <c r="I1855" s="112" t="s">
        <v>186</v>
      </c>
      <c r="J1855" s="112" t="s">
        <v>186</v>
      </c>
      <c r="K1855" s="112" t="s">
        <v>102</v>
      </c>
      <c r="L1855" s="112" t="s">
        <v>102</v>
      </c>
      <c r="M1855" s="112" t="s">
        <v>5528</v>
      </c>
      <c r="N1855" s="112" t="s">
        <v>138</v>
      </c>
      <c r="O1855" s="112" t="s">
        <v>105</v>
      </c>
      <c r="P1855" s="112">
        <v>111.66</v>
      </c>
      <c r="Q1855" s="112" t="s">
        <v>118</v>
      </c>
    </row>
    <row r="1856" spans="1:18" hidden="1">
      <c r="A1856" s="112" t="s">
        <v>5496</v>
      </c>
      <c r="B1856" s="112" t="s">
        <v>5497</v>
      </c>
      <c r="C1856" s="112" t="s">
        <v>3452</v>
      </c>
      <c r="D1856" s="112" t="s">
        <v>98</v>
      </c>
      <c r="E1856" s="112">
        <v>188753</v>
      </c>
      <c r="F1856" s="112" t="s">
        <v>5529</v>
      </c>
      <c r="G1856" s="112" t="s">
        <v>5530</v>
      </c>
      <c r="H1856" s="112" t="s">
        <v>5531</v>
      </c>
      <c r="I1856" s="112" t="s">
        <v>186</v>
      </c>
      <c r="J1856" s="112" t="s">
        <v>186</v>
      </c>
      <c r="K1856" s="112" t="s">
        <v>102</v>
      </c>
      <c r="L1856" s="112" t="s">
        <v>102</v>
      </c>
      <c r="M1856" s="112" t="s">
        <v>5532</v>
      </c>
      <c r="O1856" s="112" t="s">
        <v>105</v>
      </c>
      <c r="P1856" s="112">
        <v>993.83</v>
      </c>
      <c r="Q1856" s="112" t="s">
        <v>118</v>
      </c>
    </row>
    <row r="1857" spans="1:17" hidden="1">
      <c r="A1857" s="112" t="s">
        <v>5496</v>
      </c>
      <c r="B1857" s="112" t="s">
        <v>5497</v>
      </c>
      <c r="C1857" s="112" t="s">
        <v>3452</v>
      </c>
      <c r="D1857" s="112" t="s">
        <v>98</v>
      </c>
      <c r="E1857" s="112">
        <v>188742</v>
      </c>
      <c r="F1857" s="112" t="s">
        <v>5529</v>
      </c>
      <c r="G1857" s="112" t="s">
        <v>5533</v>
      </c>
      <c r="H1857" s="112" t="s">
        <v>5534</v>
      </c>
      <c r="I1857" s="112" t="s">
        <v>186</v>
      </c>
      <c r="J1857" s="112" t="s">
        <v>186</v>
      </c>
      <c r="K1857" s="112" t="s">
        <v>102</v>
      </c>
      <c r="L1857" s="112" t="s">
        <v>102</v>
      </c>
      <c r="M1857" s="112" t="s">
        <v>5532</v>
      </c>
      <c r="O1857" s="112" t="s">
        <v>105</v>
      </c>
      <c r="P1857" s="112">
        <v>220.55</v>
      </c>
      <c r="Q1857" s="112" t="s">
        <v>118</v>
      </c>
    </row>
    <row r="1858" spans="1:17" hidden="1">
      <c r="A1858" s="112" t="s">
        <v>5496</v>
      </c>
      <c r="B1858" s="112" t="s">
        <v>5497</v>
      </c>
      <c r="C1858" s="112" t="s">
        <v>3452</v>
      </c>
      <c r="D1858" s="112" t="s">
        <v>98</v>
      </c>
      <c r="E1858" s="112">
        <v>188779</v>
      </c>
      <c r="F1858" s="112" t="s">
        <v>5529</v>
      </c>
      <c r="G1858" s="112" t="s">
        <v>5535</v>
      </c>
      <c r="H1858" s="112" t="s">
        <v>5536</v>
      </c>
      <c r="I1858" s="112" t="s">
        <v>186</v>
      </c>
      <c r="J1858" s="112" t="s">
        <v>186</v>
      </c>
      <c r="K1858" s="112" t="s">
        <v>102</v>
      </c>
      <c r="L1858" s="112" t="s">
        <v>102</v>
      </c>
      <c r="M1858" s="112" t="s">
        <v>5537</v>
      </c>
      <c r="O1858" s="112" t="s">
        <v>105</v>
      </c>
      <c r="P1858" s="112">
        <v>2017.71</v>
      </c>
      <c r="Q1858" s="112" t="s">
        <v>118</v>
      </c>
    </row>
    <row r="1859" spans="1:17" hidden="1">
      <c r="A1859" s="112" t="s">
        <v>5496</v>
      </c>
      <c r="B1859" s="112" t="s">
        <v>5538</v>
      </c>
      <c r="C1859" s="112" t="s">
        <v>3452</v>
      </c>
      <c r="D1859" s="112" t="s">
        <v>98</v>
      </c>
      <c r="E1859" s="112">
        <v>2259651</v>
      </c>
      <c r="F1859" s="112" t="s">
        <v>5529</v>
      </c>
      <c r="G1859" s="112" t="s">
        <v>5539</v>
      </c>
      <c r="H1859" s="112" t="s">
        <v>5540</v>
      </c>
      <c r="I1859" s="112" t="s">
        <v>186</v>
      </c>
      <c r="J1859" s="112" t="s">
        <v>186</v>
      </c>
      <c r="K1859" s="112" t="s">
        <v>102</v>
      </c>
      <c r="L1859" s="112" t="s">
        <v>102</v>
      </c>
      <c r="M1859" s="112" t="s">
        <v>5541</v>
      </c>
      <c r="O1859" s="112" t="s">
        <v>105</v>
      </c>
      <c r="P1859" s="112">
        <v>97.36</v>
      </c>
      <c r="Q1859" s="112" t="s">
        <v>118</v>
      </c>
    </row>
    <row r="1860" spans="1:17" hidden="1">
      <c r="A1860" s="112" t="s">
        <v>5496</v>
      </c>
      <c r="B1860" s="112" t="s">
        <v>5538</v>
      </c>
      <c r="C1860" s="112" t="s">
        <v>3452</v>
      </c>
      <c r="D1860" s="112" t="s">
        <v>98</v>
      </c>
      <c r="E1860" s="112">
        <v>2260935</v>
      </c>
      <c r="F1860" s="112" t="s">
        <v>5529</v>
      </c>
      <c r="G1860" s="112" t="s">
        <v>5542</v>
      </c>
      <c r="H1860" s="112" t="s">
        <v>5543</v>
      </c>
      <c r="I1860" s="112" t="s">
        <v>186</v>
      </c>
      <c r="J1860" s="112" t="s">
        <v>186</v>
      </c>
      <c r="K1860" s="112" t="s">
        <v>102</v>
      </c>
      <c r="L1860" s="112" t="s">
        <v>102</v>
      </c>
      <c r="M1860" s="112" t="s">
        <v>5544</v>
      </c>
      <c r="O1860" s="112" t="s">
        <v>105</v>
      </c>
      <c r="P1860" s="112">
        <v>214.56</v>
      </c>
      <c r="Q1860" s="112" t="s">
        <v>118</v>
      </c>
    </row>
    <row r="1861" spans="1:17" hidden="1">
      <c r="A1861" s="112" t="s">
        <v>5496</v>
      </c>
      <c r="B1861" s="112" t="s">
        <v>5538</v>
      </c>
      <c r="C1861" s="112" t="s">
        <v>3452</v>
      </c>
      <c r="D1861" s="112" t="s">
        <v>98</v>
      </c>
      <c r="E1861" s="112">
        <v>2213538</v>
      </c>
      <c r="F1861" s="112" t="s">
        <v>5529</v>
      </c>
      <c r="G1861" s="112" t="s">
        <v>5545</v>
      </c>
      <c r="H1861" s="112" t="s">
        <v>5546</v>
      </c>
      <c r="I1861" s="112" t="s">
        <v>186</v>
      </c>
      <c r="J1861" s="112" t="s">
        <v>186</v>
      </c>
      <c r="K1861" s="112" t="s">
        <v>102</v>
      </c>
      <c r="L1861" s="112" t="s">
        <v>102</v>
      </c>
      <c r="M1861" s="112" t="s">
        <v>5547</v>
      </c>
      <c r="O1861" s="112" t="s">
        <v>105</v>
      </c>
      <c r="P1861" s="112">
        <v>336.42</v>
      </c>
      <c r="Q1861" s="112" t="s">
        <v>118</v>
      </c>
    </row>
    <row r="1862" spans="1:17" hidden="1">
      <c r="A1862" s="112" t="s">
        <v>5496</v>
      </c>
      <c r="B1862" s="112" t="s">
        <v>5538</v>
      </c>
      <c r="C1862" s="112" t="s">
        <v>3452</v>
      </c>
      <c r="D1862" s="112" t="s">
        <v>98</v>
      </c>
      <c r="E1862" s="112">
        <v>2259772</v>
      </c>
      <c r="F1862" s="112" t="s">
        <v>5529</v>
      </c>
      <c r="G1862" s="112" t="s">
        <v>5548</v>
      </c>
      <c r="H1862" s="112" t="s">
        <v>5549</v>
      </c>
      <c r="I1862" s="112" t="s">
        <v>186</v>
      </c>
      <c r="J1862" s="112" t="s">
        <v>186</v>
      </c>
      <c r="K1862" s="112" t="s">
        <v>102</v>
      </c>
      <c r="L1862" s="112" t="s">
        <v>102</v>
      </c>
      <c r="M1862" s="112" t="s">
        <v>5550</v>
      </c>
      <c r="O1862" s="112" t="s">
        <v>105</v>
      </c>
      <c r="P1862" s="112">
        <v>553.20000000000005</v>
      </c>
      <c r="Q1862" s="112" t="s">
        <v>118</v>
      </c>
    </row>
    <row r="1863" spans="1:17" hidden="1">
      <c r="A1863" s="112" t="s">
        <v>5496</v>
      </c>
      <c r="B1863" s="112" t="s">
        <v>5538</v>
      </c>
      <c r="C1863" s="112" t="s">
        <v>3452</v>
      </c>
      <c r="D1863" s="112" t="s">
        <v>98</v>
      </c>
      <c r="E1863" s="112">
        <v>2068052</v>
      </c>
      <c r="F1863" s="112" t="s">
        <v>5529</v>
      </c>
      <c r="G1863" s="112" t="s">
        <v>5551</v>
      </c>
      <c r="H1863" s="112" t="s">
        <v>5552</v>
      </c>
      <c r="I1863" s="112" t="s">
        <v>186</v>
      </c>
      <c r="J1863" s="112" t="s">
        <v>186</v>
      </c>
      <c r="K1863" s="112" t="s">
        <v>102</v>
      </c>
      <c r="L1863" s="112" t="s">
        <v>102</v>
      </c>
      <c r="M1863" s="112" t="s">
        <v>5553</v>
      </c>
      <c r="O1863" s="112" t="s">
        <v>105</v>
      </c>
      <c r="P1863" s="112">
        <v>585.26</v>
      </c>
      <c r="Q1863" s="112" t="s">
        <v>118</v>
      </c>
    </row>
    <row r="1864" spans="1:17" hidden="1">
      <c r="A1864" s="112" t="s">
        <v>5496</v>
      </c>
      <c r="B1864" s="112" t="s">
        <v>5538</v>
      </c>
      <c r="C1864" s="112" t="s">
        <v>3452</v>
      </c>
      <c r="D1864" s="112" t="s">
        <v>98</v>
      </c>
      <c r="E1864" s="112">
        <v>2259780</v>
      </c>
      <c r="F1864" s="112" t="s">
        <v>5529</v>
      </c>
      <c r="G1864" s="112" t="s">
        <v>5554</v>
      </c>
      <c r="H1864" s="112" t="s">
        <v>5555</v>
      </c>
      <c r="I1864" s="112" t="s">
        <v>186</v>
      </c>
      <c r="J1864" s="112" t="s">
        <v>186</v>
      </c>
      <c r="K1864" s="112" t="s">
        <v>102</v>
      </c>
      <c r="L1864" s="112" t="s">
        <v>102</v>
      </c>
      <c r="M1864" s="112" t="s">
        <v>5556</v>
      </c>
      <c r="O1864" s="112" t="s">
        <v>105</v>
      </c>
      <c r="P1864" s="112">
        <v>190.6</v>
      </c>
      <c r="Q1864" s="112" t="s">
        <v>118</v>
      </c>
    </row>
    <row r="1865" spans="1:17" hidden="1">
      <c r="A1865" s="112" t="s">
        <v>5496</v>
      </c>
      <c r="B1865" s="112" t="s">
        <v>5538</v>
      </c>
      <c r="C1865" s="112" t="s">
        <v>3452</v>
      </c>
      <c r="D1865" s="112" t="s">
        <v>98</v>
      </c>
      <c r="E1865" s="112">
        <v>2213548</v>
      </c>
      <c r="F1865" s="112" t="s">
        <v>5529</v>
      </c>
      <c r="G1865" s="112" t="s">
        <v>5557</v>
      </c>
      <c r="H1865" s="112" t="s">
        <v>5558</v>
      </c>
      <c r="I1865" s="112" t="s">
        <v>186</v>
      </c>
      <c r="J1865" s="112" t="s">
        <v>186</v>
      </c>
      <c r="K1865" s="112" t="s">
        <v>102</v>
      </c>
      <c r="L1865" s="112" t="s">
        <v>102</v>
      </c>
      <c r="M1865" s="112" t="s">
        <v>5559</v>
      </c>
      <c r="O1865" s="112" t="s">
        <v>105</v>
      </c>
      <c r="P1865" s="112">
        <v>262.57</v>
      </c>
      <c r="Q1865" s="112" t="s">
        <v>118</v>
      </c>
    </row>
    <row r="1866" spans="1:17" hidden="1">
      <c r="A1866" s="112" t="s">
        <v>5496</v>
      </c>
      <c r="B1866" s="112" t="s">
        <v>5538</v>
      </c>
      <c r="C1866" s="112" t="s">
        <v>3452</v>
      </c>
      <c r="D1866" s="112" t="s">
        <v>98</v>
      </c>
      <c r="E1866" s="112">
        <v>2257570</v>
      </c>
      <c r="F1866" s="112" t="s">
        <v>5529</v>
      </c>
      <c r="G1866" s="112" t="s">
        <v>5560</v>
      </c>
      <c r="H1866" s="112" t="s">
        <v>5561</v>
      </c>
      <c r="I1866" s="112" t="s">
        <v>186</v>
      </c>
      <c r="J1866" s="112" t="s">
        <v>186</v>
      </c>
      <c r="K1866" s="112" t="s">
        <v>102</v>
      </c>
      <c r="L1866" s="112" t="s">
        <v>102</v>
      </c>
      <c r="M1866" s="112" t="s">
        <v>5562</v>
      </c>
      <c r="O1866" s="112" t="s">
        <v>105</v>
      </c>
      <c r="P1866" s="112">
        <v>1267.3</v>
      </c>
      <c r="Q1866" s="112" t="s">
        <v>118</v>
      </c>
    </row>
    <row r="1867" spans="1:17" hidden="1">
      <c r="A1867" s="112" t="s">
        <v>5496</v>
      </c>
      <c r="B1867" s="112" t="s">
        <v>5538</v>
      </c>
      <c r="C1867" s="112" t="s">
        <v>3452</v>
      </c>
      <c r="D1867" s="112" t="s">
        <v>98</v>
      </c>
      <c r="E1867" s="112">
        <v>2213512</v>
      </c>
      <c r="F1867" s="112" t="s">
        <v>5529</v>
      </c>
      <c r="G1867" s="112" t="s">
        <v>5563</v>
      </c>
      <c r="H1867" s="112" t="s">
        <v>5516</v>
      </c>
      <c r="I1867" s="112" t="s">
        <v>186</v>
      </c>
      <c r="J1867" s="112" t="s">
        <v>186</v>
      </c>
      <c r="K1867" s="112" t="s">
        <v>102</v>
      </c>
      <c r="L1867" s="112" t="s">
        <v>102</v>
      </c>
      <c r="M1867" s="112" t="s">
        <v>5564</v>
      </c>
      <c r="O1867" s="112" t="s">
        <v>105</v>
      </c>
      <c r="P1867" s="112">
        <v>629.91999999999996</v>
      </c>
      <c r="Q1867" s="112" t="s">
        <v>118</v>
      </c>
    </row>
    <row r="1868" spans="1:17" hidden="1">
      <c r="A1868" s="112" t="s">
        <v>5496</v>
      </c>
      <c r="B1868" s="112" t="s">
        <v>5538</v>
      </c>
      <c r="C1868" s="112" t="s">
        <v>3452</v>
      </c>
      <c r="D1868" s="112" t="s">
        <v>98</v>
      </c>
      <c r="E1868" s="112">
        <v>2213559</v>
      </c>
      <c r="F1868" s="112" t="s">
        <v>5529</v>
      </c>
      <c r="G1868" s="112" t="s">
        <v>5565</v>
      </c>
      <c r="H1868" s="112" t="s">
        <v>5566</v>
      </c>
      <c r="I1868" s="112" t="s">
        <v>186</v>
      </c>
      <c r="J1868" s="112" t="s">
        <v>186</v>
      </c>
      <c r="K1868" s="112" t="s">
        <v>102</v>
      </c>
      <c r="L1868" s="112" t="s">
        <v>102</v>
      </c>
      <c r="M1868" s="112" t="s">
        <v>5567</v>
      </c>
      <c r="O1868" s="112" t="s">
        <v>105</v>
      </c>
      <c r="P1868" s="112">
        <v>914.88</v>
      </c>
      <c r="Q1868" s="112" t="s">
        <v>118</v>
      </c>
    </row>
    <row r="1869" spans="1:17" hidden="1">
      <c r="A1869" s="112" t="s">
        <v>5496</v>
      </c>
      <c r="B1869" s="112" t="s">
        <v>5538</v>
      </c>
      <c r="C1869" s="112" t="s">
        <v>3452</v>
      </c>
      <c r="D1869" s="112" t="s">
        <v>98</v>
      </c>
      <c r="E1869" s="112">
        <v>2260952</v>
      </c>
      <c r="F1869" s="112" t="s">
        <v>5529</v>
      </c>
      <c r="G1869" s="112" t="s">
        <v>5568</v>
      </c>
      <c r="H1869" s="112" t="s">
        <v>5569</v>
      </c>
      <c r="I1869" s="112" t="s">
        <v>186</v>
      </c>
      <c r="J1869" s="112" t="s">
        <v>186</v>
      </c>
      <c r="K1869" s="112" t="s">
        <v>102</v>
      </c>
      <c r="L1869" s="112" t="s">
        <v>102</v>
      </c>
      <c r="M1869" s="112" t="s">
        <v>5570</v>
      </c>
      <c r="O1869" s="112" t="s">
        <v>105</v>
      </c>
      <c r="P1869" s="112">
        <v>712.32</v>
      </c>
      <c r="Q1869" s="112" t="s">
        <v>118</v>
      </c>
    </row>
    <row r="1870" spans="1:17" hidden="1">
      <c r="A1870" s="112" t="s">
        <v>5496</v>
      </c>
      <c r="B1870" s="112" t="s">
        <v>5538</v>
      </c>
      <c r="C1870" s="112" t="s">
        <v>3452</v>
      </c>
      <c r="D1870" s="112" t="s">
        <v>98</v>
      </c>
      <c r="E1870" s="112">
        <v>2260895</v>
      </c>
      <c r="F1870" s="112" t="s">
        <v>5529</v>
      </c>
      <c r="G1870" s="112" t="s">
        <v>5571</v>
      </c>
      <c r="H1870" s="112" t="s">
        <v>5572</v>
      </c>
      <c r="I1870" s="112" t="s">
        <v>186</v>
      </c>
      <c r="J1870" s="112" t="s">
        <v>186</v>
      </c>
      <c r="K1870" s="112" t="s">
        <v>102</v>
      </c>
      <c r="L1870" s="112" t="s">
        <v>102</v>
      </c>
      <c r="M1870" s="112" t="s">
        <v>5573</v>
      </c>
      <c r="O1870" s="112" t="s">
        <v>105</v>
      </c>
      <c r="P1870" s="112">
        <v>177.68</v>
      </c>
      <c r="Q1870" s="112" t="s">
        <v>118</v>
      </c>
    </row>
    <row r="1871" spans="1:17" hidden="1">
      <c r="A1871" s="112" t="s">
        <v>5496</v>
      </c>
      <c r="B1871" s="112" t="s">
        <v>5538</v>
      </c>
      <c r="C1871" s="112" t="s">
        <v>3452</v>
      </c>
      <c r="D1871" s="112" t="s">
        <v>98</v>
      </c>
      <c r="E1871" s="112">
        <v>2213524</v>
      </c>
      <c r="F1871" s="112" t="s">
        <v>5529</v>
      </c>
      <c r="G1871" s="112" t="s">
        <v>5574</v>
      </c>
      <c r="H1871" s="112" t="s">
        <v>5575</v>
      </c>
      <c r="I1871" s="112" t="s">
        <v>186</v>
      </c>
      <c r="J1871" s="112" t="s">
        <v>186</v>
      </c>
      <c r="K1871" s="112" t="s">
        <v>102</v>
      </c>
      <c r="L1871" s="112" t="s">
        <v>102</v>
      </c>
      <c r="M1871" s="112" t="s">
        <v>5576</v>
      </c>
      <c r="O1871" s="112" t="s">
        <v>105</v>
      </c>
      <c r="P1871" s="112">
        <v>630.88</v>
      </c>
      <c r="Q1871" s="112" t="s">
        <v>118</v>
      </c>
    </row>
    <row r="1872" spans="1:17" hidden="1">
      <c r="A1872" s="112" t="s">
        <v>5496</v>
      </c>
      <c r="B1872" s="112" t="s">
        <v>5538</v>
      </c>
      <c r="C1872" s="112" t="s">
        <v>3452</v>
      </c>
      <c r="D1872" s="112" t="s">
        <v>98</v>
      </c>
      <c r="E1872" s="112">
        <v>2213564</v>
      </c>
      <c r="F1872" s="112" t="s">
        <v>5529</v>
      </c>
      <c r="G1872" s="112" t="s">
        <v>5577</v>
      </c>
      <c r="H1872" s="112" t="s">
        <v>5578</v>
      </c>
      <c r="I1872" s="112" t="s">
        <v>186</v>
      </c>
      <c r="J1872" s="112" t="s">
        <v>186</v>
      </c>
      <c r="K1872" s="112" t="s">
        <v>102</v>
      </c>
      <c r="L1872" s="112" t="s">
        <v>102</v>
      </c>
      <c r="M1872" s="112" t="s">
        <v>5579</v>
      </c>
      <c r="O1872" s="112" t="s">
        <v>105</v>
      </c>
      <c r="P1872" s="112">
        <v>601.38</v>
      </c>
      <c r="Q1872" s="112" t="s">
        <v>118</v>
      </c>
    </row>
    <row r="1873" spans="1:17" hidden="1">
      <c r="A1873" s="112" t="s">
        <v>5496</v>
      </c>
      <c r="B1873" s="112" t="s">
        <v>5538</v>
      </c>
      <c r="C1873" s="112" t="s">
        <v>3452</v>
      </c>
      <c r="D1873" s="112" t="s">
        <v>98</v>
      </c>
      <c r="E1873" s="112">
        <v>2259622</v>
      </c>
      <c r="F1873" s="112" t="s">
        <v>5529</v>
      </c>
      <c r="G1873" s="112" t="s">
        <v>5580</v>
      </c>
      <c r="H1873" s="112" t="s">
        <v>5581</v>
      </c>
      <c r="I1873" s="112" t="s">
        <v>186</v>
      </c>
      <c r="J1873" s="112" t="s">
        <v>186</v>
      </c>
      <c r="K1873" s="112" t="s">
        <v>102</v>
      </c>
      <c r="L1873" s="112" t="s">
        <v>102</v>
      </c>
      <c r="M1873" s="112" t="s">
        <v>5582</v>
      </c>
      <c r="O1873" s="112" t="s">
        <v>105</v>
      </c>
      <c r="P1873" s="112">
        <v>832.96</v>
      </c>
      <c r="Q1873" s="112" t="s">
        <v>118</v>
      </c>
    </row>
    <row r="1874" spans="1:17" hidden="1">
      <c r="A1874" s="112" t="s">
        <v>5496</v>
      </c>
      <c r="B1874" s="112" t="s">
        <v>5538</v>
      </c>
      <c r="C1874" s="112" t="s">
        <v>3452</v>
      </c>
      <c r="D1874" s="112" t="s">
        <v>98</v>
      </c>
      <c r="E1874" s="112">
        <v>2213498</v>
      </c>
      <c r="F1874" s="112" t="s">
        <v>5529</v>
      </c>
      <c r="G1874" s="112" t="s">
        <v>5583</v>
      </c>
      <c r="H1874" s="112" t="s">
        <v>5584</v>
      </c>
      <c r="I1874" s="112" t="s">
        <v>186</v>
      </c>
      <c r="J1874" s="112" t="s">
        <v>186</v>
      </c>
      <c r="K1874" s="112" t="s">
        <v>102</v>
      </c>
      <c r="L1874" s="112" t="s">
        <v>102</v>
      </c>
      <c r="M1874" s="112" t="s">
        <v>5585</v>
      </c>
      <c r="O1874" s="112" t="s">
        <v>105</v>
      </c>
      <c r="P1874" s="112">
        <v>142.5</v>
      </c>
      <c r="Q1874" s="112" t="s">
        <v>118</v>
      </c>
    </row>
    <row r="1875" spans="1:17" hidden="1">
      <c r="A1875" s="112" t="s">
        <v>5496</v>
      </c>
      <c r="B1875" s="112" t="s">
        <v>5538</v>
      </c>
      <c r="C1875" s="112" t="s">
        <v>3452</v>
      </c>
      <c r="D1875" s="112" t="s">
        <v>98</v>
      </c>
      <c r="E1875" s="112">
        <v>2259640</v>
      </c>
      <c r="F1875" s="112" t="s">
        <v>5529</v>
      </c>
      <c r="G1875" s="112" t="s">
        <v>5586</v>
      </c>
      <c r="H1875" s="112" t="s">
        <v>5587</v>
      </c>
      <c r="I1875" s="112" t="s">
        <v>186</v>
      </c>
      <c r="J1875" s="112" t="s">
        <v>186</v>
      </c>
      <c r="K1875" s="112" t="s">
        <v>102</v>
      </c>
      <c r="L1875" s="112" t="s">
        <v>102</v>
      </c>
      <c r="M1875" s="112" t="s">
        <v>5588</v>
      </c>
      <c r="O1875" s="112" t="s">
        <v>105</v>
      </c>
      <c r="P1875" s="112">
        <v>798.72</v>
      </c>
      <c r="Q1875" s="112" t="s">
        <v>118</v>
      </c>
    </row>
    <row r="1876" spans="1:17" hidden="1">
      <c r="A1876" s="112" t="s">
        <v>5589</v>
      </c>
      <c r="B1876" s="112" t="s">
        <v>5590</v>
      </c>
      <c r="C1876" s="112" t="s">
        <v>3165</v>
      </c>
      <c r="D1876" s="112" t="s">
        <v>98</v>
      </c>
      <c r="E1876" s="112">
        <v>9403494</v>
      </c>
      <c r="F1876" s="112" t="s">
        <v>5591</v>
      </c>
      <c r="G1876" s="112" t="s">
        <v>5592</v>
      </c>
      <c r="H1876" s="112" t="s">
        <v>5593</v>
      </c>
      <c r="K1876" s="112" t="s">
        <v>102</v>
      </c>
      <c r="L1876" s="112" t="s">
        <v>102</v>
      </c>
      <c r="M1876" s="112" t="s">
        <v>5594</v>
      </c>
      <c r="O1876" s="112" t="s">
        <v>105</v>
      </c>
      <c r="P1876" s="112">
        <v>208.2</v>
      </c>
      <c r="Q1876" s="112" t="s">
        <v>118</v>
      </c>
    </row>
    <row r="1877" spans="1:17" hidden="1">
      <c r="A1877" s="112" t="s">
        <v>5589</v>
      </c>
      <c r="B1877" s="112" t="s">
        <v>5595</v>
      </c>
      <c r="C1877" s="112" t="s">
        <v>3165</v>
      </c>
      <c r="D1877" s="112" t="s">
        <v>98</v>
      </c>
      <c r="E1877" s="112">
        <v>4318168</v>
      </c>
      <c r="F1877" s="112" t="s">
        <v>5591</v>
      </c>
      <c r="G1877" s="112" t="s">
        <v>5596</v>
      </c>
      <c r="H1877" s="112" t="s">
        <v>5597</v>
      </c>
      <c r="K1877" s="112" t="s">
        <v>102</v>
      </c>
      <c r="L1877" s="112" t="s">
        <v>102</v>
      </c>
      <c r="M1877" s="112" t="s">
        <v>5598</v>
      </c>
      <c r="O1877" s="112" t="s">
        <v>105</v>
      </c>
      <c r="P1877" s="112">
        <v>112.72</v>
      </c>
      <c r="Q1877" s="112" t="s">
        <v>118</v>
      </c>
    </row>
    <row r="1878" spans="1:17" hidden="1">
      <c r="A1878" s="112" t="s">
        <v>5589</v>
      </c>
      <c r="B1878" s="112" t="s">
        <v>5595</v>
      </c>
      <c r="C1878" s="112" t="s">
        <v>3165</v>
      </c>
      <c r="D1878" s="112" t="s">
        <v>98</v>
      </c>
      <c r="E1878" s="112">
        <v>4318176</v>
      </c>
      <c r="F1878" s="112" t="s">
        <v>5591</v>
      </c>
      <c r="G1878" s="112" t="s">
        <v>5599</v>
      </c>
      <c r="H1878" s="112" t="s">
        <v>5600</v>
      </c>
      <c r="K1878" s="112" t="s">
        <v>102</v>
      </c>
      <c r="L1878" s="112" t="s">
        <v>102</v>
      </c>
      <c r="M1878" s="112" t="s">
        <v>5601</v>
      </c>
      <c r="O1878" s="112" t="s">
        <v>105</v>
      </c>
      <c r="P1878" s="112">
        <v>76.239999999999995</v>
      </c>
      <c r="Q1878" s="112" t="s">
        <v>118</v>
      </c>
    </row>
    <row r="1879" spans="1:17" hidden="1">
      <c r="A1879" s="112" t="s">
        <v>5589</v>
      </c>
      <c r="B1879" s="112" t="s">
        <v>5590</v>
      </c>
      <c r="C1879" s="112" t="s">
        <v>5602</v>
      </c>
      <c r="D1879" s="112" t="s">
        <v>98</v>
      </c>
      <c r="E1879" s="112">
        <v>2924710</v>
      </c>
      <c r="F1879" s="112" t="s">
        <v>5603</v>
      </c>
      <c r="G1879" s="112" t="s">
        <v>5604</v>
      </c>
      <c r="H1879" s="112" t="s">
        <v>5605</v>
      </c>
      <c r="K1879" s="112" t="s">
        <v>102</v>
      </c>
      <c r="L1879" s="112" t="s">
        <v>102</v>
      </c>
      <c r="M1879" s="112" t="s">
        <v>2289</v>
      </c>
      <c r="O1879" s="112" t="s">
        <v>105</v>
      </c>
      <c r="P1879" s="112">
        <v>23.66</v>
      </c>
      <c r="Q1879" s="112" t="s">
        <v>118</v>
      </c>
    </row>
    <row r="1880" spans="1:17" hidden="1">
      <c r="A1880" s="112" t="s">
        <v>5589</v>
      </c>
      <c r="B1880" s="112" t="s">
        <v>5590</v>
      </c>
      <c r="C1880" s="112" t="s">
        <v>5602</v>
      </c>
      <c r="D1880" s="112" t="s">
        <v>98</v>
      </c>
      <c r="E1880" s="112">
        <v>313254</v>
      </c>
      <c r="F1880" s="112" t="s">
        <v>5603</v>
      </c>
      <c r="G1880" s="112" t="s">
        <v>5606</v>
      </c>
      <c r="H1880" s="112" t="s">
        <v>5593</v>
      </c>
      <c r="K1880" s="112" t="s">
        <v>102</v>
      </c>
      <c r="L1880" s="112" t="s">
        <v>102</v>
      </c>
      <c r="M1880" s="112" t="s">
        <v>5607</v>
      </c>
      <c r="O1880" s="112" t="s">
        <v>105</v>
      </c>
      <c r="P1880" s="112">
        <v>673.19</v>
      </c>
      <c r="Q1880" s="112" t="s">
        <v>118</v>
      </c>
    </row>
    <row r="1881" spans="1:17" hidden="1">
      <c r="A1881" s="112" t="s">
        <v>5589</v>
      </c>
      <c r="B1881" s="112" t="s">
        <v>5608</v>
      </c>
      <c r="C1881" s="112" t="s">
        <v>5609</v>
      </c>
      <c r="D1881" s="112" t="s">
        <v>98</v>
      </c>
      <c r="E1881" s="112">
        <v>9665035</v>
      </c>
      <c r="F1881" s="112" t="s">
        <v>139</v>
      </c>
      <c r="G1881" s="112" t="s">
        <v>5610</v>
      </c>
      <c r="H1881" s="112" t="s">
        <v>5611</v>
      </c>
      <c r="K1881" s="112" t="s">
        <v>102</v>
      </c>
      <c r="L1881" s="112" t="s">
        <v>102</v>
      </c>
      <c r="M1881" s="112" t="s">
        <v>145</v>
      </c>
      <c r="O1881" s="112" t="s">
        <v>105</v>
      </c>
      <c r="P1881" s="112">
        <v>173.7</v>
      </c>
      <c r="Q1881" s="112" t="s">
        <v>118</v>
      </c>
    </row>
    <row r="1882" spans="1:17" hidden="1">
      <c r="A1882" s="112" t="s">
        <v>5589</v>
      </c>
      <c r="B1882" s="112" t="s">
        <v>5612</v>
      </c>
      <c r="C1882" s="112" t="s">
        <v>206</v>
      </c>
      <c r="D1882" s="112" t="s">
        <v>98</v>
      </c>
      <c r="E1882" s="112">
        <v>8644403</v>
      </c>
      <c r="F1882" s="112" t="s">
        <v>207</v>
      </c>
      <c r="G1882" s="112" t="s">
        <v>5613</v>
      </c>
      <c r="H1882" s="112" t="s">
        <v>5614</v>
      </c>
      <c r="K1882" s="112" t="s">
        <v>102</v>
      </c>
      <c r="L1882" s="112" t="s">
        <v>102</v>
      </c>
      <c r="M1882" s="112" t="s">
        <v>5615</v>
      </c>
      <c r="O1882" s="112" t="s">
        <v>105</v>
      </c>
      <c r="P1882" s="112">
        <v>59.86</v>
      </c>
      <c r="Q1882" s="112" t="s">
        <v>118</v>
      </c>
    </row>
    <row r="1883" spans="1:17" hidden="1">
      <c r="A1883" s="112" t="s">
        <v>5589</v>
      </c>
      <c r="B1883" s="112" t="s">
        <v>5612</v>
      </c>
      <c r="C1883" s="112" t="s">
        <v>206</v>
      </c>
      <c r="D1883" s="112" t="s">
        <v>98</v>
      </c>
      <c r="E1883" s="112">
        <v>9591660</v>
      </c>
      <c r="F1883" s="112" t="s">
        <v>207</v>
      </c>
      <c r="G1883" s="112" t="s">
        <v>5616</v>
      </c>
      <c r="H1883" s="112" t="s">
        <v>5617</v>
      </c>
      <c r="K1883" s="112" t="s">
        <v>102</v>
      </c>
      <c r="L1883" s="112" t="s">
        <v>102</v>
      </c>
      <c r="M1883" s="112" t="s">
        <v>5618</v>
      </c>
      <c r="O1883" s="112" t="s">
        <v>105</v>
      </c>
      <c r="P1883" s="112">
        <v>263.60000000000002</v>
      </c>
      <c r="Q1883" s="112" t="s">
        <v>118</v>
      </c>
    </row>
    <row r="1884" spans="1:17" hidden="1">
      <c r="A1884" s="112" t="s">
        <v>5589</v>
      </c>
      <c r="B1884" s="112" t="s">
        <v>5612</v>
      </c>
      <c r="C1884" s="112" t="s">
        <v>206</v>
      </c>
      <c r="D1884" s="112" t="s">
        <v>98</v>
      </c>
      <c r="E1884" s="112">
        <v>236125</v>
      </c>
      <c r="F1884" s="112" t="s">
        <v>207</v>
      </c>
      <c r="G1884" s="112" t="s">
        <v>5619</v>
      </c>
      <c r="H1884" s="112" t="s">
        <v>5620</v>
      </c>
      <c r="K1884" s="112" t="s">
        <v>102</v>
      </c>
      <c r="L1884" s="112" t="s">
        <v>102</v>
      </c>
      <c r="M1884" s="112" t="s">
        <v>5621</v>
      </c>
      <c r="O1884" s="112" t="s">
        <v>105</v>
      </c>
      <c r="P1884" s="112">
        <v>67.12</v>
      </c>
      <c r="Q1884" s="112" t="s">
        <v>118</v>
      </c>
    </row>
    <row r="1885" spans="1:17" hidden="1">
      <c r="A1885" s="112" t="s">
        <v>5589</v>
      </c>
      <c r="B1885" s="112" t="s">
        <v>5612</v>
      </c>
      <c r="C1885" s="112" t="s">
        <v>206</v>
      </c>
      <c r="D1885" s="112" t="s">
        <v>98</v>
      </c>
      <c r="E1885" s="112">
        <v>9366386</v>
      </c>
      <c r="F1885" s="112" t="s">
        <v>211</v>
      </c>
      <c r="G1885" s="112" t="s">
        <v>5622</v>
      </c>
      <c r="H1885" s="112" t="s">
        <v>5623</v>
      </c>
      <c r="K1885" s="112" t="s">
        <v>102</v>
      </c>
      <c r="L1885" s="112" t="s">
        <v>102</v>
      </c>
      <c r="M1885" s="112" t="s">
        <v>596</v>
      </c>
      <c r="O1885" s="112" t="s">
        <v>105</v>
      </c>
      <c r="P1885" s="112">
        <v>117.84</v>
      </c>
      <c r="Q1885" s="112" t="s">
        <v>118</v>
      </c>
    </row>
    <row r="1886" spans="1:17" hidden="1">
      <c r="A1886" s="112" t="s">
        <v>5589</v>
      </c>
      <c r="B1886" s="112" t="s">
        <v>5612</v>
      </c>
      <c r="C1886" s="112" t="s">
        <v>206</v>
      </c>
      <c r="D1886" s="112" t="s">
        <v>98</v>
      </c>
      <c r="E1886" s="112">
        <v>9366402</v>
      </c>
      <c r="F1886" s="112" t="s">
        <v>211</v>
      </c>
      <c r="G1886" s="112" t="s">
        <v>5624</v>
      </c>
      <c r="H1886" s="112" t="s">
        <v>5625</v>
      </c>
      <c r="K1886" s="112" t="s">
        <v>102</v>
      </c>
      <c r="L1886" s="112" t="s">
        <v>102</v>
      </c>
      <c r="M1886" s="112" t="s">
        <v>5626</v>
      </c>
      <c r="O1886" s="112" t="s">
        <v>105</v>
      </c>
      <c r="P1886" s="112">
        <v>242.46</v>
      </c>
      <c r="Q1886" s="112" t="s">
        <v>118</v>
      </c>
    </row>
    <row r="1887" spans="1:17" hidden="1">
      <c r="A1887" s="112" t="s">
        <v>5589</v>
      </c>
      <c r="B1887" s="112" t="s">
        <v>5612</v>
      </c>
      <c r="C1887" s="112" t="s">
        <v>206</v>
      </c>
      <c r="D1887" s="112" t="s">
        <v>98</v>
      </c>
      <c r="E1887" s="112">
        <v>9366410</v>
      </c>
      <c r="F1887" s="112" t="s">
        <v>211</v>
      </c>
      <c r="G1887" s="112" t="s">
        <v>5627</v>
      </c>
      <c r="H1887" s="112" t="s">
        <v>5628</v>
      </c>
      <c r="K1887" s="112" t="s">
        <v>102</v>
      </c>
      <c r="L1887" s="112" t="s">
        <v>102</v>
      </c>
      <c r="M1887" s="112" t="s">
        <v>5629</v>
      </c>
      <c r="O1887" s="112" t="s">
        <v>105</v>
      </c>
      <c r="P1887" s="112">
        <v>74.040000000000006</v>
      </c>
      <c r="Q1887" s="112" t="s">
        <v>118</v>
      </c>
    </row>
    <row r="1888" spans="1:17" hidden="1">
      <c r="A1888" s="112" t="s">
        <v>5589</v>
      </c>
      <c r="B1888" s="112" t="s">
        <v>5612</v>
      </c>
      <c r="C1888" s="112" t="s">
        <v>206</v>
      </c>
      <c r="D1888" s="112" t="s">
        <v>98</v>
      </c>
      <c r="E1888" s="112">
        <v>9366477</v>
      </c>
      <c r="F1888" s="112" t="s">
        <v>211</v>
      </c>
      <c r="G1888" s="112" t="s">
        <v>5630</v>
      </c>
      <c r="H1888" s="112" t="s">
        <v>5631</v>
      </c>
      <c r="K1888" s="112" t="s">
        <v>102</v>
      </c>
      <c r="L1888" s="112" t="s">
        <v>102</v>
      </c>
      <c r="M1888" s="112" t="s">
        <v>5632</v>
      </c>
      <c r="O1888" s="112" t="s">
        <v>105</v>
      </c>
      <c r="P1888" s="112">
        <v>26.01</v>
      </c>
      <c r="Q1888" s="112" t="s">
        <v>118</v>
      </c>
    </row>
    <row r="1889" spans="1:17" hidden="1">
      <c r="A1889" s="112" t="s">
        <v>5589</v>
      </c>
      <c r="B1889" s="112" t="s">
        <v>5633</v>
      </c>
      <c r="C1889" s="112" t="s">
        <v>206</v>
      </c>
      <c r="D1889" s="112" t="s">
        <v>98</v>
      </c>
      <c r="E1889" s="112">
        <v>9366535</v>
      </c>
      <c r="F1889" s="112" t="s">
        <v>211</v>
      </c>
      <c r="G1889" s="112" t="s">
        <v>5634</v>
      </c>
      <c r="H1889" s="112" t="s">
        <v>5635</v>
      </c>
      <c r="K1889" s="112" t="s">
        <v>102</v>
      </c>
      <c r="L1889" s="112" t="s">
        <v>102</v>
      </c>
      <c r="M1889" s="112" t="s">
        <v>5626</v>
      </c>
      <c r="O1889" s="112" t="s">
        <v>105</v>
      </c>
      <c r="P1889" s="112">
        <v>1330.92</v>
      </c>
      <c r="Q1889" s="112" t="s">
        <v>118</v>
      </c>
    </row>
    <row r="1890" spans="1:17" hidden="1">
      <c r="A1890" s="112" t="s">
        <v>5589</v>
      </c>
      <c r="B1890" s="112" t="s">
        <v>5612</v>
      </c>
      <c r="C1890" s="112" t="s">
        <v>206</v>
      </c>
      <c r="D1890" s="112" t="s">
        <v>98</v>
      </c>
      <c r="E1890" s="112">
        <v>9888850</v>
      </c>
      <c r="F1890" s="112" t="s">
        <v>211</v>
      </c>
      <c r="G1890" s="112" t="s">
        <v>5636</v>
      </c>
      <c r="H1890" s="112" t="s">
        <v>5637</v>
      </c>
      <c r="K1890" s="112" t="s">
        <v>102</v>
      </c>
      <c r="L1890" s="112" t="s">
        <v>102</v>
      </c>
      <c r="M1890" s="112" t="s">
        <v>5638</v>
      </c>
      <c r="O1890" s="112" t="s">
        <v>105</v>
      </c>
      <c r="P1890" s="112">
        <v>270.13</v>
      </c>
      <c r="Q1890" s="112" t="s">
        <v>118</v>
      </c>
    </row>
    <row r="1891" spans="1:17" hidden="1">
      <c r="A1891" s="112" t="s">
        <v>5589</v>
      </c>
      <c r="B1891" s="112" t="s">
        <v>5612</v>
      </c>
      <c r="C1891" s="112" t="s">
        <v>206</v>
      </c>
      <c r="D1891" s="112" t="s">
        <v>98</v>
      </c>
      <c r="E1891" s="112">
        <v>9888868</v>
      </c>
      <c r="F1891" s="112" t="s">
        <v>211</v>
      </c>
      <c r="G1891" s="112" t="s">
        <v>5639</v>
      </c>
      <c r="H1891" s="112" t="s">
        <v>5640</v>
      </c>
      <c r="K1891" s="112" t="s">
        <v>102</v>
      </c>
      <c r="L1891" s="112" t="s">
        <v>102</v>
      </c>
      <c r="M1891" s="112" t="s">
        <v>5641</v>
      </c>
      <c r="O1891" s="112" t="s">
        <v>105</v>
      </c>
      <c r="P1891" s="112">
        <v>136.30000000000001</v>
      </c>
      <c r="Q1891" s="112" t="s">
        <v>118</v>
      </c>
    </row>
    <row r="1892" spans="1:17" hidden="1">
      <c r="A1892" s="112" t="s">
        <v>5589</v>
      </c>
      <c r="B1892" s="112" t="s">
        <v>5612</v>
      </c>
      <c r="C1892" s="112" t="s">
        <v>206</v>
      </c>
      <c r="D1892" s="112" t="s">
        <v>98</v>
      </c>
      <c r="E1892" s="112">
        <v>9888546</v>
      </c>
      <c r="F1892" s="112" t="s">
        <v>211</v>
      </c>
      <c r="G1892" s="112" t="s">
        <v>5642</v>
      </c>
      <c r="H1892" s="112" t="s">
        <v>5643</v>
      </c>
      <c r="K1892" s="112" t="s">
        <v>102</v>
      </c>
      <c r="L1892" s="112" t="s">
        <v>102</v>
      </c>
      <c r="M1892" s="112" t="s">
        <v>519</v>
      </c>
      <c r="O1892" s="112" t="s">
        <v>105</v>
      </c>
      <c r="P1892" s="112">
        <v>139.91999999999999</v>
      </c>
      <c r="Q1892" s="112" t="s">
        <v>118</v>
      </c>
    </row>
    <row r="1893" spans="1:17" hidden="1">
      <c r="A1893" s="112" t="s">
        <v>5589</v>
      </c>
      <c r="B1893" s="112" t="s">
        <v>5612</v>
      </c>
      <c r="C1893" s="112" t="s">
        <v>206</v>
      </c>
      <c r="D1893" s="112" t="s">
        <v>98</v>
      </c>
      <c r="E1893" s="112">
        <v>9888819</v>
      </c>
      <c r="F1893" s="112" t="s">
        <v>211</v>
      </c>
      <c r="G1893" s="112" t="s">
        <v>5644</v>
      </c>
      <c r="H1893" s="112" t="s">
        <v>5645</v>
      </c>
      <c r="K1893" s="112" t="s">
        <v>102</v>
      </c>
      <c r="L1893" s="112" t="s">
        <v>102</v>
      </c>
      <c r="M1893" s="112" t="s">
        <v>5646</v>
      </c>
      <c r="O1893" s="112" t="s">
        <v>105</v>
      </c>
      <c r="P1893" s="112">
        <v>48.78</v>
      </c>
      <c r="Q1893" s="112" t="s">
        <v>118</v>
      </c>
    </row>
    <row r="1894" spans="1:17" hidden="1">
      <c r="A1894" s="112" t="s">
        <v>5589</v>
      </c>
      <c r="B1894" s="112" t="s">
        <v>5647</v>
      </c>
      <c r="C1894" s="112" t="s">
        <v>206</v>
      </c>
      <c r="D1894" s="112" t="s">
        <v>98</v>
      </c>
      <c r="E1894" s="112">
        <v>349555</v>
      </c>
      <c r="F1894" s="112" t="s">
        <v>207</v>
      </c>
      <c r="G1894" s="112" t="s">
        <v>5648</v>
      </c>
      <c r="H1894" s="112" t="s">
        <v>5649</v>
      </c>
      <c r="K1894" s="112" t="s">
        <v>102</v>
      </c>
      <c r="L1894" s="112" t="s">
        <v>102</v>
      </c>
      <c r="M1894" s="112" t="s">
        <v>5650</v>
      </c>
      <c r="O1894" s="112" t="s">
        <v>105</v>
      </c>
      <c r="P1894" s="112">
        <v>65.040000000000006</v>
      </c>
      <c r="Q1894" s="112" t="s">
        <v>118</v>
      </c>
    </row>
    <row r="1895" spans="1:17" hidden="1">
      <c r="A1895" s="112" t="s">
        <v>5589</v>
      </c>
      <c r="B1895" s="112" t="s">
        <v>5612</v>
      </c>
      <c r="C1895" s="112" t="s">
        <v>206</v>
      </c>
      <c r="D1895" s="112" t="s">
        <v>98</v>
      </c>
      <c r="E1895" s="112">
        <v>871681</v>
      </c>
      <c r="F1895" s="112" t="s">
        <v>207</v>
      </c>
      <c r="G1895" s="112" t="s">
        <v>5651</v>
      </c>
      <c r="H1895" s="112" t="s">
        <v>5652</v>
      </c>
      <c r="K1895" s="112" t="s">
        <v>102</v>
      </c>
      <c r="L1895" s="112" t="s">
        <v>102</v>
      </c>
      <c r="M1895" s="112" t="s">
        <v>589</v>
      </c>
      <c r="O1895" s="112" t="s">
        <v>105</v>
      </c>
      <c r="P1895" s="112">
        <v>30.94</v>
      </c>
      <c r="Q1895" s="112" t="s">
        <v>118</v>
      </c>
    </row>
    <row r="1896" spans="1:17" hidden="1">
      <c r="A1896" s="112" t="s">
        <v>5589</v>
      </c>
      <c r="B1896" s="112" t="s">
        <v>5612</v>
      </c>
      <c r="C1896" s="112" t="s">
        <v>206</v>
      </c>
      <c r="D1896" s="112" t="s">
        <v>98</v>
      </c>
      <c r="E1896" s="112">
        <v>6759856</v>
      </c>
      <c r="F1896" s="112" t="s">
        <v>207</v>
      </c>
      <c r="G1896" s="112" t="s">
        <v>5653</v>
      </c>
      <c r="H1896" s="112" t="s">
        <v>5654</v>
      </c>
      <c r="K1896" s="112" t="s">
        <v>102</v>
      </c>
      <c r="L1896" s="112" t="s">
        <v>102</v>
      </c>
      <c r="M1896" s="112" t="s">
        <v>5655</v>
      </c>
      <c r="O1896" s="112" t="s">
        <v>105</v>
      </c>
      <c r="P1896" s="112">
        <v>49.29</v>
      </c>
      <c r="Q1896" s="112" t="s">
        <v>118</v>
      </c>
    </row>
    <row r="1897" spans="1:17" hidden="1">
      <c r="A1897" s="112" t="s">
        <v>5589</v>
      </c>
      <c r="B1897" s="112" t="s">
        <v>5612</v>
      </c>
      <c r="C1897" s="112" t="s">
        <v>206</v>
      </c>
      <c r="D1897" s="112" t="s">
        <v>98</v>
      </c>
      <c r="E1897" s="112">
        <v>296319</v>
      </c>
      <c r="F1897" s="112" t="s">
        <v>5656</v>
      </c>
      <c r="G1897" s="112" t="s">
        <v>5657</v>
      </c>
      <c r="H1897" s="112" t="s">
        <v>5658</v>
      </c>
      <c r="K1897" s="112" t="s">
        <v>102</v>
      </c>
      <c r="L1897" s="112" t="s">
        <v>102</v>
      </c>
      <c r="M1897" s="112" t="s">
        <v>5659</v>
      </c>
      <c r="O1897" s="112" t="s">
        <v>105</v>
      </c>
      <c r="P1897" s="112">
        <v>102.42</v>
      </c>
      <c r="Q1897" s="112" t="s">
        <v>118</v>
      </c>
    </row>
    <row r="1898" spans="1:17" hidden="1">
      <c r="A1898" s="112" t="s">
        <v>5589</v>
      </c>
      <c r="B1898" s="112" t="s">
        <v>5612</v>
      </c>
      <c r="C1898" s="112" t="s">
        <v>206</v>
      </c>
      <c r="D1898" s="112" t="s">
        <v>98</v>
      </c>
      <c r="E1898" s="112">
        <v>399360</v>
      </c>
      <c r="F1898" s="112" t="s">
        <v>207</v>
      </c>
      <c r="G1898" s="112" t="s">
        <v>5660</v>
      </c>
      <c r="H1898" s="112" t="s">
        <v>5661</v>
      </c>
      <c r="K1898" s="112" t="s">
        <v>102</v>
      </c>
      <c r="L1898" s="112" t="s">
        <v>102</v>
      </c>
      <c r="M1898" s="112" t="s">
        <v>5662</v>
      </c>
      <c r="O1898" s="112" t="s">
        <v>105</v>
      </c>
      <c r="P1898" s="112">
        <v>190.84</v>
      </c>
      <c r="Q1898" s="112" t="s">
        <v>118</v>
      </c>
    </row>
    <row r="1899" spans="1:17" hidden="1">
      <c r="A1899" s="112" t="s">
        <v>5589</v>
      </c>
      <c r="B1899" s="112" t="s">
        <v>5612</v>
      </c>
      <c r="C1899" s="112" t="s">
        <v>206</v>
      </c>
      <c r="D1899" s="112" t="s">
        <v>98</v>
      </c>
      <c r="E1899" s="112">
        <v>8986564</v>
      </c>
      <c r="F1899" s="112" t="s">
        <v>207</v>
      </c>
      <c r="G1899" s="112" t="s">
        <v>5663</v>
      </c>
      <c r="H1899" s="112" t="s">
        <v>5664</v>
      </c>
      <c r="K1899" s="112" t="s">
        <v>102</v>
      </c>
      <c r="L1899" s="112" t="s">
        <v>102</v>
      </c>
      <c r="M1899" s="112" t="s">
        <v>5665</v>
      </c>
      <c r="O1899" s="112" t="s">
        <v>5666</v>
      </c>
      <c r="P1899" s="112">
        <v>247.9</v>
      </c>
      <c r="Q1899" s="112" t="s">
        <v>118</v>
      </c>
    </row>
    <row r="1900" spans="1:17" hidden="1">
      <c r="A1900" s="112" t="s">
        <v>5589</v>
      </c>
      <c r="B1900" s="112" t="s">
        <v>5612</v>
      </c>
      <c r="C1900" s="112" t="s">
        <v>206</v>
      </c>
      <c r="D1900" s="112" t="s">
        <v>98</v>
      </c>
      <c r="E1900" s="112">
        <v>235440</v>
      </c>
      <c r="F1900" s="112" t="s">
        <v>5667</v>
      </c>
      <c r="G1900" s="112" t="s">
        <v>5668</v>
      </c>
      <c r="H1900" s="112" t="s">
        <v>5669</v>
      </c>
      <c r="K1900" s="112" t="s">
        <v>102</v>
      </c>
      <c r="L1900" s="112" t="s">
        <v>102</v>
      </c>
      <c r="M1900" s="112" t="s">
        <v>5670</v>
      </c>
      <c r="O1900" s="112" t="s">
        <v>105</v>
      </c>
      <c r="P1900" s="112">
        <v>11.85</v>
      </c>
      <c r="Q1900" s="112" t="s">
        <v>118</v>
      </c>
    </row>
    <row r="1901" spans="1:17" hidden="1">
      <c r="A1901" s="111" t="s">
        <v>5589</v>
      </c>
      <c r="B1901" s="111" t="s">
        <v>5612</v>
      </c>
      <c r="C1901" s="111" t="s">
        <v>206</v>
      </c>
      <c r="D1901" s="111" t="s">
        <v>98</v>
      </c>
      <c r="E1901" s="111">
        <v>3929338</v>
      </c>
      <c r="F1901" s="111" t="s">
        <v>207</v>
      </c>
      <c r="G1901" s="111" t="s">
        <v>5671</v>
      </c>
      <c r="H1901" s="111" t="s">
        <v>5672</v>
      </c>
      <c r="I1901" s="111"/>
      <c r="J1901" s="111"/>
      <c r="K1901" s="111" t="s">
        <v>102</v>
      </c>
      <c r="L1901" s="111" t="s">
        <v>102</v>
      </c>
      <c r="M1901" s="111" t="s">
        <v>5673</v>
      </c>
      <c r="N1901" s="111"/>
      <c r="O1901" s="111" t="s">
        <v>105</v>
      </c>
      <c r="P1901" s="111">
        <v>13.12</v>
      </c>
      <c r="Q1901" s="111">
        <v>13.12</v>
      </c>
    </row>
    <row r="1902" spans="1:17" hidden="1">
      <c r="A1902" s="112" t="s">
        <v>5589</v>
      </c>
      <c r="B1902" s="112" t="s">
        <v>5612</v>
      </c>
      <c r="C1902" s="112" t="s">
        <v>206</v>
      </c>
      <c r="D1902" s="112" t="s">
        <v>98</v>
      </c>
      <c r="E1902" s="112">
        <v>2197408</v>
      </c>
      <c r="F1902" s="112" t="s">
        <v>207</v>
      </c>
      <c r="G1902" s="112" t="s">
        <v>5674</v>
      </c>
      <c r="H1902" s="112" t="s">
        <v>5675</v>
      </c>
      <c r="K1902" s="112" t="s">
        <v>102</v>
      </c>
      <c r="L1902" s="112" t="s">
        <v>102</v>
      </c>
      <c r="M1902" s="112" t="s">
        <v>5676</v>
      </c>
      <c r="O1902" s="112" t="s">
        <v>105</v>
      </c>
      <c r="P1902" s="112">
        <v>198.52</v>
      </c>
      <c r="Q1902" s="112" t="s">
        <v>118</v>
      </c>
    </row>
    <row r="1903" spans="1:17" hidden="1">
      <c r="A1903" s="112" t="s">
        <v>5589</v>
      </c>
      <c r="B1903" s="112" t="s">
        <v>5612</v>
      </c>
      <c r="C1903" s="112" t="s">
        <v>206</v>
      </c>
      <c r="D1903" s="112" t="s">
        <v>98</v>
      </c>
      <c r="E1903" s="112">
        <v>2198109</v>
      </c>
      <c r="F1903" s="112" t="s">
        <v>207</v>
      </c>
      <c r="G1903" s="112" t="s">
        <v>5677</v>
      </c>
      <c r="H1903" s="112" t="s">
        <v>5678</v>
      </c>
      <c r="K1903" s="112" t="s">
        <v>102</v>
      </c>
      <c r="L1903" s="112" t="s">
        <v>102</v>
      </c>
      <c r="M1903" s="112" t="s">
        <v>5679</v>
      </c>
      <c r="O1903" s="112" t="s">
        <v>105</v>
      </c>
      <c r="P1903" s="112">
        <v>62.22</v>
      </c>
      <c r="Q1903" s="112" t="s">
        <v>118</v>
      </c>
    </row>
    <row r="1904" spans="1:17" hidden="1">
      <c r="A1904" s="112" t="s">
        <v>5589</v>
      </c>
      <c r="B1904" s="112" t="s">
        <v>5612</v>
      </c>
      <c r="C1904" s="112" t="s">
        <v>206</v>
      </c>
      <c r="D1904" s="112" t="s">
        <v>98</v>
      </c>
      <c r="E1904" s="112">
        <v>6281273</v>
      </c>
      <c r="F1904" s="112" t="s">
        <v>207</v>
      </c>
      <c r="G1904" s="112" t="s">
        <v>5680</v>
      </c>
      <c r="H1904" s="112" t="s">
        <v>5681</v>
      </c>
      <c r="K1904" s="112" t="s">
        <v>102</v>
      </c>
      <c r="L1904" s="112" t="s">
        <v>102</v>
      </c>
      <c r="M1904" s="112" t="s">
        <v>589</v>
      </c>
      <c r="O1904" s="112" t="s">
        <v>105</v>
      </c>
      <c r="P1904" s="112">
        <v>151.80000000000001</v>
      </c>
      <c r="Q1904" s="112" t="s">
        <v>118</v>
      </c>
    </row>
    <row r="1905" spans="1:17" hidden="1">
      <c r="A1905" s="112" t="s">
        <v>5589</v>
      </c>
      <c r="B1905" s="112" t="s">
        <v>5612</v>
      </c>
      <c r="C1905" s="112" t="s">
        <v>206</v>
      </c>
      <c r="D1905" s="112" t="s">
        <v>98</v>
      </c>
      <c r="E1905" s="112">
        <v>8986101</v>
      </c>
      <c r="F1905" s="112" t="s">
        <v>207</v>
      </c>
      <c r="G1905" s="112" t="s">
        <v>5682</v>
      </c>
      <c r="H1905" s="112" t="s">
        <v>5683</v>
      </c>
      <c r="K1905" s="112" t="s">
        <v>102</v>
      </c>
      <c r="L1905" s="112" t="s">
        <v>102</v>
      </c>
      <c r="M1905" s="112" t="s">
        <v>5684</v>
      </c>
      <c r="O1905" s="112" t="s">
        <v>105</v>
      </c>
      <c r="P1905" s="112">
        <v>13.57</v>
      </c>
      <c r="Q1905" s="112" t="s">
        <v>118</v>
      </c>
    </row>
    <row r="1906" spans="1:17" hidden="1">
      <c r="A1906" s="112" t="s">
        <v>5589</v>
      </c>
      <c r="B1906" s="112" t="s">
        <v>5612</v>
      </c>
      <c r="C1906" s="112" t="s">
        <v>206</v>
      </c>
      <c r="D1906" s="112" t="s">
        <v>98</v>
      </c>
      <c r="E1906" s="112">
        <v>8937138</v>
      </c>
      <c r="F1906" s="112" t="s">
        <v>207</v>
      </c>
      <c r="G1906" s="112" t="s">
        <v>5685</v>
      </c>
      <c r="H1906" s="112" t="s">
        <v>5686</v>
      </c>
      <c r="K1906" s="112" t="s">
        <v>102</v>
      </c>
      <c r="L1906" s="112" t="s">
        <v>102</v>
      </c>
      <c r="M1906" s="112" t="s">
        <v>5687</v>
      </c>
      <c r="O1906" s="112" t="s">
        <v>105</v>
      </c>
      <c r="P1906" s="112">
        <v>291.20999999999998</v>
      </c>
      <c r="Q1906" s="112" t="s">
        <v>118</v>
      </c>
    </row>
    <row r="1907" spans="1:17" hidden="1">
      <c r="A1907" s="112" t="s">
        <v>5589</v>
      </c>
      <c r="B1907" s="112" t="s">
        <v>5612</v>
      </c>
      <c r="C1907" s="112" t="s">
        <v>206</v>
      </c>
      <c r="D1907" s="112" t="s">
        <v>98</v>
      </c>
      <c r="E1907" s="112">
        <v>7229677</v>
      </c>
      <c r="F1907" s="112" t="s">
        <v>211</v>
      </c>
      <c r="G1907" s="112" t="s">
        <v>5688</v>
      </c>
      <c r="H1907" s="112" t="s">
        <v>5689</v>
      </c>
      <c r="K1907" s="112" t="s">
        <v>102</v>
      </c>
      <c r="L1907" s="112" t="s">
        <v>102</v>
      </c>
      <c r="M1907" s="112" t="s">
        <v>5690</v>
      </c>
      <c r="O1907" s="112" t="s">
        <v>105</v>
      </c>
      <c r="P1907" s="112">
        <v>21.39</v>
      </c>
      <c r="Q1907" s="112" t="s">
        <v>118</v>
      </c>
    </row>
    <row r="1908" spans="1:17" hidden="1">
      <c r="A1908" s="112" t="s">
        <v>5589</v>
      </c>
      <c r="B1908" s="112" t="s">
        <v>5612</v>
      </c>
      <c r="C1908" s="112" t="s">
        <v>206</v>
      </c>
      <c r="D1908" s="112" t="s">
        <v>98</v>
      </c>
      <c r="E1908" s="112">
        <v>7229966</v>
      </c>
      <c r="F1908" s="112" t="s">
        <v>211</v>
      </c>
      <c r="G1908" s="112" t="s">
        <v>5691</v>
      </c>
      <c r="H1908" s="112" t="s">
        <v>5692</v>
      </c>
      <c r="K1908" s="112" t="s">
        <v>102</v>
      </c>
      <c r="L1908" s="112" t="s">
        <v>102</v>
      </c>
      <c r="M1908" s="112" t="s">
        <v>5693</v>
      </c>
      <c r="O1908" s="112" t="s">
        <v>105</v>
      </c>
      <c r="P1908" s="112">
        <v>14.58</v>
      </c>
      <c r="Q1908" s="112" t="s">
        <v>118</v>
      </c>
    </row>
    <row r="1909" spans="1:17" hidden="1">
      <c r="A1909" s="112" t="s">
        <v>5589</v>
      </c>
      <c r="B1909" s="112" t="s">
        <v>5612</v>
      </c>
      <c r="C1909" s="112" t="s">
        <v>206</v>
      </c>
      <c r="D1909" s="112" t="s">
        <v>98</v>
      </c>
      <c r="E1909" s="112">
        <v>7229974</v>
      </c>
      <c r="F1909" s="112" t="s">
        <v>211</v>
      </c>
      <c r="G1909" s="112" t="s">
        <v>5694</v>
      </c>
      <c r="H1909" s="112" t="s">
        <v>5623</v>
      </c>
      <c r="K1909" s="112" t="s">
        <v>102</v>
      </c>
      <c r="L1909" s="112" t="s">
        <v>102</v>
      </c>
      <c r="M1909" s="112" t="s">
        <v>5695</v>
      </c>
      <c r="O1909" s="112" t="s">
        <v>105</v>
      </c>
      <c r="P1909" s="112">
        <v>109.17</v>
      </c>
      <c r="Q1909" s="112" t="s">
        <v>118</v>
      </c>
    </row>
    <row r="1910" spans="1:17" hidden="1">
      <c r="A1910" s="112" t="s">
        <v>5589</v>
      </c>
      <c r="B1910" s="112" t="s">
        <v>5612</v>
      </c>
      <c r="C1910" s="112" t="s">
        <v>206</v>
      </c>
      <c r="D1910" s="112" t="s">
        <v>98</v>
      </c>
      <c r="E1910" s="112">
        <v>7232804</v>
      </c>
      <c r="F1910" s="112" t="s">
        <v>211</v>
      </c>
      <c r="G1910" s="112" t="s">
        <v>5696</v>
      </c>
      <c r="H1910" s="112" t="s">
        <v>5697</v>
      </c>
      <c r="K1910" s="112" t="s">
        <v>102</v>
      </c>
      <c r="L1910" s="112" t="s">
        <v>102</v>
      </c>
      <c r="M1910" s="112" t="s">
        <v>5698</v>
      </c>
      <c r="O1910" s="112" t="s">
        <v>105</v>
      </c>
      <c r="P1910" s="112">
        <v>144.44999999999999</v>
      </c>
      <c r="Q1910" s="112" t="s">
        <v>118</v>
      </c>
    </row>
    <row r="1911" spans="1:17" hidden="1">
      <c r="A1911" s="112" t="s">
        <v>5589</v>
      </c>
      <c r="B1911" s="112" t="s">
        <v>5612</v>
      </c>
      <c r="C1911" s="112" t="s">
        <v>206</v>
      </c>
      <c r="D1911" s="112" t="s">
        <v>98</v>
      </c>
      <c r="E1911" s="112">
        <v>7232838</v>
      </c>
      <c r="F1911" s="112" t="s">
        <v>211</v>
      </c>
      <c r="G1911" s="112" t="s">
        <v>5699</v>
      </c>
      <c r="H1911" s="112" t="s">
        <v>5700</v>
      </c>
      <c r="K1911" s="112" t="s">
        <v>102</v>
      </c>
      <c r="L1911" s="112" t="s">
        <v>102</v>
      </c>
      <c r="M1911" s="112" t="s">
        <v>5701</v>
      </c>
      <c r="O1911" s="112" t="s">
        <v>105</v>
      </c>
      <c r="P1911" s="112">
        <v>361.4</v>
      </c>
      <c r="Q1911" s="112" t="s">
        <v>118</v>
      </c>
    </row>
    <row r="1912" spans="1:17" hidden="1">
      <c r="A1912" s="112" t="s">
        <v>5589</v>
      </c>
      <c r="B1912" s="112" t="s">
        <v>5612</v>
      </c>
      <c r="C1912" s="112" t="s">
        <v>206</v>
      </c>
      <c r="D1912" s="112" t="s">
        <v>98</v>
      </c>
      <c r="E1912" s="112">
        <v>7232846</v>
      </c>
      <c r="F1912" s="112" t="s">
        <v>211</v>
      </c>
      <c r="G1912" s="112" t="s">
        <v>5702</v>
      </c>
      <c r="H1912" s="112" t="s">
        <v>5703</v>
      </c>
      <c r="K1912" s="112" t="s">
        <v>102</v>
      </c>
      <c r="L1912" s="112" t="s">
        <v>102</v>
      </c>
      <c r="M1912" s="112" t="s">
        <v>5704</v>
      </c>
      <c r="O1912" s="112" t="s">
        <v>105</v>
      </c>
      <c r="P1912" s="112">
        <v>54.9</v>
      </c>
      <c r="Q1912" s="112" t="s">
        <v>118</v>
      </c>
    </row>
    <row r="1913" spans="1:17" hidden="1">
      <c r="A1913" s="112" t="s">
        <v>5589</v>
      </c>
      <c r="B1913" s="112" t="s">
        <v>5612</v>
      </c>
      <c r="C1913" s="112" t="s">
        <v>206</v>
      </c>
      <c r="D1913" s="112" t="s">
        <v>98</v>
      </c>
      <c r="E1913" s="112">
        <v>7232929</v>
      </c>
      <c r="F1913" s="112" t="s">
        <v>211</v>
      </c>
      <c r="G1913" s="112" t="s">
        <v>5705</v>
      </c>
      <c r="H1913" s="112" t="s">
        <v>5631</v>
      </c>
      <c r="K1913" s="112" t="s">
        <v>102</v>
      </c>
      <c r="L1913" s="112" t="s">
        <v>102</v>
      </c>
      <c r="M1913" s="112" t="s">
        <v>5690</v>
      </c>
      <c r="O1913" s="112" t="s">
        <v>105</v>
      </c>
      <c r="P1913" s="112">
        <v>52.55</v>
      </c>
      <c r="Q1913" s="112" t="s">
        <v>118</v>
      </c>
    </row>
    <row r="1914" spans="1:17" hidden="1">
      <c r="A1914" s="112" t="s">
        <v>5589</v>
      </c>
      <c r="B1914" s="112" t="s">
        <v>5612</v>
      </c>
      <c r="C1914" s="112" t="s">
        <v>206</v>
      </c>
      <c r="D1914" s="112" t="s">
        <v>98</v>
      </c>
      <c r="E1914" s="112">
        <v>7232960</v>
      </c>
      <c r="F1914" s="112" t="s">
        <v>211</v>
      </c>
      <c r="G1914" s="112" t="s">
        <v>5706</v>
      </c>
      <c r="H1914" s="112" t="s">
        <v>5707</v>
      </c>
      <c r="K1914" s="112" t="s">
        <v>102</v>
      </c>
      <c r="L1914" s="112" t="s">
        <v>102</v>
      </c>
      <c r="M1914" s="112" t="s">
        <v>5708</v>
      </c>
      <c r="O1914" s="112" t="s">
        <v>105</v>
      </c>
      <c r="P1914" s="112">
        <v>5.19</v>
      </c>
      <c r="Q1914" s="112" t="s">
        <v>118</v>
      </c>
    </row>
    <row r="1915" spans="1:17" hidden="1">
      <c r="A1915" s="112" t="s">
        <v>5589</v>
      </c>
      <c r="B1915" s="112" t="s">
        <v>5633</v>
      </c>
      <c r="C1915" s="112" t="s">
        <v>206</v>
      </c>
      <c r="D1915" s="112" t="s">
        <v>98</v>
      </c>
      <c r="E1915" s="112">
        <v>7232994</v>
      </c>
      <c r="F1915" s="112" t="s">
        <v>211</v>
      </c>
      <c r="G1915" s="112" t="s">
        <v>5709</v>
      </c>
      <c r="H1915" s="112" t="s">
        <v>5635</v>
      </c>
      <c r="K1915" s="112" t="s">
        <v>102</v>
      </c>
      <c r="L1915" s="112" t="s">
        <v>102</v>
      </c>
      <c r="M1915" s="112" t="s">
        <v>5710</v>
      </c>
      <c r="O1915" s="112" t="s">
        <v>105</v>
      </c>
      <c r="P1915" s="112">
        <v>272.16000000000003</v>
      </c>
      <c r="Q1915" s="112" t="s">
        <v>118</v>
      </c>
    </row>
    <row r="1916" spans="1:17" hidden="1">
      <c r="A1916" s="112" t="s">
        <v>5589</v>
      </c>
      <c r="B1916" s="112" t="s">
        <v>5612</v>
      </c>
      <c r="C1916" s="112" t="s">
        <v>206</v>
      </c>
      <c r="D1916" s="112" t="s">
        <v>98</v>
      </c>
      <c r="E1916" s="112">
        <v>7233133</v>
      </c>
      <c r="F1916" s="112" t="s">
        <v>211</v>
      </c>
      <c r="G1916" s="112" t="s">
        <v>5711</v>
      </c>
      <c r="H1916" s="112" t="s">
        <v>5712</v>
      </c>
      <c r="K1916" s="112" t="s">
        <v>102</v>
      </c>
      <c r="L1916" s="112" t="s">
        <v>102</v>
      </c>
      <c r="M1916" s="112" t="s">
        <v>5713</v>
      </c>
      <c r="O1916" s="112" t="s">
        <v>105</v>
      </c>
      <c r="P1916" s="112">
        <v>15.66</v>
      </c>
      <c r="Q1916" s="112" t="s">
        <v>118</v>
      </c>
    </row>
    <row r="1917" spans="1:17" hidden="1">
      <c r="A1917" s="112" t="s">
        <v>5589</v>
      </c>
      <c r="B1917" s="112" t="s">
        <v>5612</v>
      </c>
      <c r="C1917" s="112" t="s">
        <v>206</v>
      </c>
      <c r="D1917" s="112" t="s">
        <v>98</v>
      </c>
      <c r="E1917" s="112">
        <v>7233190</v>
      </c>
      <c r="F1917" s="112" t="s">
        <v>211</v>
      </c>
      <c r="G1917" s="112" t="s">
        <v>5714</v>
      </c>
      <c r="H1917" s="112" t="s">
        <v>5715</v>
      </c>
      <c r="K1917" s="112" t="s">
        <v>102</v>
      </c>
      <c r="L1917" s="112" t="s">
        <v>102</v>
      </c>
      <c r="M1917" s="112" t="s">
        <v>5716</v>
      </c>
      <c r="O1917" s="112" t="s">
        <v>105</v>
      </c>
      <c r="P1917" s="112">
        <v>11.5</v>
      </c>
      <c r="Q1917" s="112" t="s">
        <v>118</v>
      </c>
    </row>
    <row r="1918" spans="1:17" hidden="1">
      <c r="A1918" s="112" t="s">
        <v>5589</v>
      </c>
      <c r="B1918" s="112" t="s">
        <v>5612</v>
      </c>
      <c r="C1918" s="112" t="s">
        <v>206</v>
      </c>
      <c r="D1918" s="112" t="s">
        <v>98</v>
      </c>
      <c r="E1918" s="112">
        <v>1832047</v>
      </c>
      <c r="F1918" s="112" t="s">
        <v>211</v>
      </c>
      <c r="G1918" s="112" t="s">
        <v>5717</v>
      </c>
      <c r="H1918" s="112" t="s">
        <v>5643</v>
      </c>
      <c r="K1918" s="112" t="s">
        <v>102</v>
      </c>
      <c r="L1918" s="112" t="s">
        <v>102</v>
      </c>
      <c r="M1918" s="112" t="s">
        <v>5710</v>
      </c>
      <c r="O1918" s="112" t="s">
        <v>105</v>
      </c>
      <c r="P1918" s="112">
        <v>10.38</v>
      </c>
      <c r="Q1918" s="112" t="s">
        <v>118</v>
      </c>
    </row>
    <row r="1919" spans="1:17" hidden="1">
      <c r="A1919" s="112" t="s">
        <v>5589</v>
      </c>
      <c r="B1919" s="112" t="s">
        <v>5612</v>
      </c>
      <c r="C1919" s="112" t="s">
        <v>206</v>
      </c>
      <c r="D1919" s="112" t="s">
        <v>98</v>
      </c>
      <c r="E1919" s="112">
        <v>5257621</v>
      </c>
      <c r="F1919" s="112" t="s">
        <v>211</v>
      </c>
      <c r="G1919" s="112" t="s">
        <v>5718</v>
      </c>
      <c r="H1919" s="112" t="s">
        <v>5719</v>
      </c>
      <c r="K1919" s="112" t="s">
        <v>102</v>
      </c>
      <c r="L1919" s="112" t="s">
        <v>102</v>
      </c>
      <c r="M1919" s="112" t="s">
        <v>5720</v>
      </c>
      <c r="O1919" s="112" t="s">
        <v>105</v>
      </c>
      <c r="P1919" s="112">
        <v>127.04</v>
      </c>
      <c r="Q1919" s="112" t="s">
        <v>118</v>
      </c>
    </row>
    <row r="1920" spans="1:17" hidden="1">
      <c r="A1920" s="112" t="s">
        <v>5589</v>
      </c>
      <c r="B1920" s="112" t="s">
        <v>5612</v>
      </c>
      <c r="C1920" s="112" t="s">
        <v>206</v>
      </c>
      <c r="D1920" s="112" t="s">
        <v>98</v>
      </c>
      <c r="E1920" s="112">
        <v>8442469</v>
      </c>
      <c r="F1920" s="112" t="s">
        <v>211</v>
      </c>
      <c r="G1920" s="112" t="s">
        <v>5721</v>
      </c>
      <c r="H1920" s="112" t="s">
        <v>5722</v>
      </c>
      <c r="K1920" s="112" t="s">
        <v>102</v>
      </c>
      <c r="L1920" s="112" t="s">
        <v>102</v>
      </c>
      <c r="M1920" s="112" t="s">
        <v>5723</v>
      </c>
      <c r="O1920" s="112" t="s">
        <v>105</v>
      </c>
      <c r="P1920" s="112">
        <v>593.26</v>
      </c>
      <c r="Q1920" s="112" t="s">
        <v>118</v>
      </c>
    </row>
    <row r="1921" spans="1:17" hidden="1">
      <c r="A1921" s="112" t="s">
        <v>5589</v>
      </c>
      <c r="B1921" s="112" t="s">
        <v>5612</v>
      </c>
      <c r="C1921" s="112" t="s">
        <v>206</v>
      </c>
      <c r="D1921" s="112" t="s">
        <v>98</v>
      </c>
      <c r="E1921" s="112">
        <v>8451619</v>
      </c>
      <c r="F1921" s="112" t="s">
        <v>211</v>
      </c>
      <c r="G1921" s="112" t="s">
        <v>5724</v>
      </c>
      <c r="H1921" s="112" t="s">
        <v>5725</v>
      </c>
      <c r="K1921" s="112" t="s">
        <v>102</v>
      </c>
      <c r="L1921" s="112" t="s">
        <v>102</v>
      </c>
      <c r="M1921" s="112" t="s">
        <v>2188</v>
      </c>
      <c r="O1921" s="112" t="s">
        <v>105</v>
      </c>
      <c r="P1921" s="112">
        <v>9.36</v>
      </c>
      <c r="Q1921" s="112" t="s">
        <v>118</v>
      </c>
    </row>
    <row r="1922" spans="1:17" hidden="1">
      <c r="A1922" s="112" t="s">
        <v>5589</v>
      </c>
      <c r="B1922" s="112" t="s">
        <v>5612</v>
      </c>
      <c r="C1922" s="112" t="s">
        <v>206</v>
      </c>
      <c r="D1922" s="112" t="s">
        <v>98</v>
      </c>
      <c r="E1922" s="112">
        <v>9887837</v>
      </c>
      <c r="F1922" s="112" t="s">
        <v>211</v>
      </c>
      <c r="G1922" s="112" t="s">
        <v>5726</v>
      </c>
      <c r="H1922" s="112" t="s">
        <v>5727</v>
      </c>
      <c r="K1922" s="112" t="s">
        <v>102</v>
      </c>
      <c r="L1922" s="112" t="s">
        <v>102</v>
      </c>
      <c r="M1922" s="112" t="s">
        <v>5728</v>
      </c>
      <c r="O1922" s="112" t="s">
        <v>105</v>
      </c>
      <c r="P1922" s="112">
        <v>18.96</v>
      </c>
      <c r="Q1922" s="112" t="s">
        <v>118</v>
      </c>
    </row>
    <row r="1923" spans="1:17" hidden="1">
      <c r="A1923" s="112" t="s">
        <v>5589</v>
      </c>
      <c r="B1923" s="112" t="s">
        <v>5612</v>
      </c>
      <c r="C1923" s="112" t="s">
        <v>206</v>
      </c>
      <c r="D1923" s="112" t="s">
        <v>98</v>
      </c>
      <c r="E1923" s="112">
        <v>9887944</v>
      </c>
      <c r="F1923" s="112" t="s">
        <v>211</v>
      </c>
      <c r="G1923" s="112" t="s">
        <v>5729</v>
      </c>
      <c r="H1923" s="112" t="s">
        <v>5730</v>
      </c>
      <c r="K1923" s="112" t="s">
        <v>102</v>
      </c>
      <c r="L1923" s="112" t="s">
        <v>102</v>
      </c>
      <c r="M1923" s="112" t="s">
        <v>5731</v>
      </c>
      <c r="O1923" s="112" t="s">
        <v>105</v>
      </c>
      <c r="P1923" s="112">
        <v>104.08</v>
      </c>
      <c r="Q1923" s="112" t="s">
        <v>118</v>
      </c>
    </row>
    <row r="1924" spans="1:17" hidden="1">
      <c r="A1924" s="112" t="s">
        <v>5589</v>
      </c>
      <c r="B1924" s="112" t="s">
        <v>5612</v>
      </c>
      <c r="C1924" s="112" t="s">
        <v>206</v>
      </c>
      <c r="D1924" s="112" t="s">
        <v>98</v>
      </c>
      <c r="E1924" s="112">
        <v>9888298</v>
      </c>
      <c r="F1924" s="112" t="s">
        <v>211</v>
      </c>
      <c r="G1924" s="112" t="s">
        <v>5732</v>
      </c>
      <c r="H1924" s="112" t="s">
        <v>5733</v>
      </c>
      <c r="K1924" s="112" t="s">
        <v>102</v>
      </c>
      <c r="L1924" s="112" t="s">
        <v>102</v>
      </c>
      <c r="M1924" s="112" t="s">
        <v>5713</v>
      </c>
      <c r="O1924" s="112" t="s">
        <v>105</v>
      </c>
      <c r="P1924" s="112">
        <v>29.52</v>
      </c>
      <c r="Q1924" s="112" t="s">
        <v>118</v>
      </c>
    </row>
    <row r="1925" spans="1:17" hidden="1">
      <c r="A1925" s="112" t="s">
        <v>5589</v>
      </c>
      <c r="B1925" s="112" t="s">
        <v>5612</v>
      </c>
      <c r="C1925" s="112" t="s">
        <v>206</v>
      </c>
      <c r="D1925" s="112" t="s">
        <v>98</v>
      </c>
      <c r="E1925" s="112">
        <v>478990</v>
      </c>
      <c r="F1925" s="112" t="s">
        <v>211</v>
      </c>
      <c r="G1925" s="112" t="s">
        <v>5734</v>
      </c>
      <c r="H1925" s="112" t="s">
        <v>5735</v>
      </c>
      <c r="K1925" s="112" t="s">
        <v>102</v>
      </c>
      <c r="L1925" s="112" t="s">
        <v>102</v>
      </c>
      <c r="M1925" s="112" t="s">
        <v>5736</v>
      </c>
      <c r="O1925" s="112" t="s">
        <v>105</v>
      </c>
      <c r="P1925" s="112">
        <v>26.97</v>
      </c>
      <c r="Q1925" s="112" t="s">
        <v>118</v>
      </c>
    </row>
    <row r="1926" spans="1:17" hidden="1">
      <c r="A1926" s="112" t="s">
        <v>5589</v>
      </c>
      <c r="B1926" s="112" t="s">
        <v>5612</v>
      </c>
      <c r="C1926" s="112" t="s">
        <v>206</v>
      </c>
      <c r="D1926" s="112" t="s">
        <v>98</v>
      </c>
      <c r="E1926" s="112">
        <v>694133</v>
      </c>
      <c r="F1926" s="112" t="s">
        <v>211</v>
      </c>
      <c r="G1926" s="112" t="s">
        <v>5737</v>
      </c>
      <c r="H1926" s="112" t="s">
        <v>5738</v>
      </c>
      <c r="K1926" s="112" t="s">
        <v>102</v>
      </c>
      <c r="L1926" s="112" t="s">
        <v>102</v>
      </c>
      <c r="M1926" s="112" t="s">
        <v>5739</v>
      </c>
      <c r="O1926" s="112" t="s">
        <v>105</v>
      </c>
      <c r="P1926" s="112">
        <v>217.33</v>
      </c>
      <c r="Q1926" s="112" t="s">
        <v>118</v>
      </c>
    </row>
    <row r="1927" spans="1:17" hidden="1">
      <c r="A1927" s="112" t="s">
        <v>5589</v>
      </c>
      <c r="B1927" s="112" t="s">
        <v>5612</v>
      </c>
      <c r="C1927" s="112" t="s">
        <v>206</v>
      </c>
      <c r="D1927" s="112" t="s">
        <v>98</v>
      </c>
      <c r="E1927" s="112">
        <v>7714595</v>
      </c>
      <c r="F1927" s="112" t="s">
        <v>211</v>
      </c>
      <c r="G1927" s="112" t="s">
        <v>5740</v>
      </c>
      <c r="H1927" s="112" t="s">
        <v>5741</v>
      </c>
      <c r="K1927" s="112" t="s">
        <v>102</v>
      </c>
      <c r="L1927" s="112" t="s">
        <v>102</v>
      </c>
      <c r="M1927" s="112" t="s">
        <v>5742</v>
      </c>
      <c r="O1927" s="112" t="s">
        <v>105</v>
      </c>
      <c r="P1927" s="112">
        <v>46.14</v>
      </c>
      <c r="Q1927" s="112" t="s">
        <v>118</v>
      </c>
    </row>
    <row r="1928" spans="1:17" hidden="1">
      <c r="A1928" s="112" t="s">
        <v>5589</v>
      </c>
      <c r="B1928" s="112" t="s">
        <v>5612</v>
      </c>
      <c r="C1928" s="112" t="s">
        <v>206</v>
      </c>
      <c r="D1928" s="112" t="s">
        <v>98</v>
      </c>
      <c r="E1928" s="112">
        <v>7978370</v>
      </c>
      <c r="F1928" s="112" t="s">
        <v>207</v>
      </c>
      <c r="G1928" s="112" t="s">
        <v>5743</v>
      </c>
      <c r="H1928" s="112" t="s">
        <v>5744</v>
      </c>
      <c r="K1928" s="112" t="s">
        <v>102</v>
      </c>
      <c r="L1928" s="112" t="s">
        <v>102</v>
      </c>
      <c r="M1928" s="112" t="s">
        <v>5745</v>
      </c>
      <c r="O1928" s="112" t="s">
        <v>105</v>
      </c>
      <c r="P1928" s="112">
        <v>300.22000000000003</v>
      </c>
      <c r="Q1928" s="112" t="s">
        <v>118</v>
      </c>
    </row>
    <row r="1929" spans="1:17" hidden="1">
      <c r="A1929" s="112" t="s">
        <v>5589</v>
      </c>
      <c r="B1929" s="112" t="s">
        <v>5746</v>
      </c>
      <c r="C1929" s="112" t="s">
        <v>1429</v>
      </c>
      <c r="D1929" s="112" t="s">
        <v>98</v>
      </c>
      <c r="E1929" s="112">
        <v>5703483</v>
      </c>
      <c r="F1929" s="112" t="s">
        <v>5747</v>
      </c>
      <c r="G1929" s="112" t="s">
        <v>5748</v>
      </c>
      <c r="H1929" s="112" t="s">
        <v>5749</v>
      </c>
      <c r="K1929" s="112" t="s">
        <v>102</v>
      </c>
      <c r="L1929" s="112" t="s">
        <v>102</v>
      </c>
      <c r="M1929" s="112" t="s">
        <v>5315</v>
      </c>
      <c r="O1929" s="112" t="s">
        <v>105</v>
      </c>
      <c r="P1929" s="112">
        <v>622.6</v>
      </c>
      <c r="Q1929" s="112" t="s">
        <v>118</v>
      </c>
    </row>
    <row r="1930" spans="1:17" hidden="1">
      <c r="A1930" s="112" t="s">
        <v>5589</v>
      </c>
      <c r="B1930" s="112" t="s">
        <v>5746</v>
      </c>
      <c r="C1930" s="112" t="s">
        <v>679</v>
      </c>
      <c r="D1930" s="112" t="s">
        <v>98</v>
      </c>
      <c r="E1930" s="112">
        <v>4696447</v>
      </c>
      <c r="F1930" s="112" t="s">
        <v>5750</v>
      </c>
      <c r="G1930" s="112" t="s">
        <v>5751</v>
      </c>
      <c r="H1930" s="112" t="s">
        <v>5752</v>
      </c>
      <c r="K1930" s="112" t="s">
        <v>102</v>
      </c>
      <c r="L1930" s="112" t="s">
        <v>102</v>
      </c>
      <c r="M1930" s="112" t="s">
        <v>5753</v>
      </c>
      <c r="N1930" s="112" t="s">
        <v>138</v>
      </c>
      <c r="O1930" s="112" t="s">
        <v>105</v>
      </c>
      <c r="P1930" s="112">
        <v>41.69</v>
      </c>
      <c r="Q1930" s="112" t="s">
        <v>118</v>
      </c>
    </row>
    <row r="1931" spans="1:17" hidden="1">
      <c r="A1931" s="112" t="s">
        <v>5589</v>
      </c>
      <c r="B1931" s="112" t="s">
        <v>5608</v>
      </c>
      <c r="C1931" s="112" t="s">
        <v>5754</v>
      </c>
      <c r="D1931" s="112" t="s">
        <v>98</v>
      </c>
      <c r="E1931" s="112">
        <v>4073342</v>
      </c>
      <c r="F1931" s="112" t="s">
        <v>365</v>
      </c>
      <c r="G1931" s="112" t="s">
        <v>5755</v>
      </c>
      <c r="H1931" s="112" t="s">
        <v>5756</v>
      </c>
      <c r="K1931" s="112" t="s">
        <v>102</v>
      </c>
      <c r="L1931" s="112" t="s">
        <v>102</v>
      </c>
      <c r="M1931" s="112" t="s">
        <v>5757</v>
      </c>
      <c r="O1931" s="112" t="s">
        <v>105</v>
      </c>
      <c r="P1931" s="112">
        <v>348.67</v>
      </c>
      <c r="Q1931" s="112" t="s">
        <v>118</v>
      </c>
    </row>
    <row r="1932" spans="1:17" hidden="1">
      <c r="A1932" s="112" t="s">
        <v>5589</v>
      </c>
      <c r="B1932" s="112" t="s">
        <v>5758</v>
      </c>
      <c r="C1932" s="112" t="s">
        <v>388</v>
      </c>
      <c r="D1932" s="112" t="s">
        <v>98</v>
      </c>
      <c r="E1932" s="112">
        <v>1025865</v>
      </c>
      <c r="F1932" s="112" t="s">
        <v>139</v>
      </c>
      <c r="G1932" s="112" t="s">
        <v>5759</v>
      </c>
      <c r="H1932" s="112" t="s">
        <v>5760</v>
      </c>
      <c r="I1932" s="112" t="s">
        <v>131</v>
      </c>
      <c r="J1932" s="112" t="s">
        <v>131</v>
      </c>
      <c r="K1932" s="112" t="s">
        <v>102</v>
      </c>
      <c r="L1932" s="112" t="s">
        <v>102</v>
      </c>
      <c r="M1932" s="112" t="s">
        <v>5761</v>
      </c>
      <c r="N1932" s="112" t="s">
        <v>5762</v>
      </c>
      <c r="O1932" s="112" t="s">
        <v>105</v>
      </c>
      <c r="P1932" s="112">
        <v>101.18</v>
      </c>
      <c r="Q1932" s="112" t="s">
        <v>118</v>
      </c>
    </row>
    <row r="1933" spans="1:17" hidden="1">
      <c r="A1933" s="112" t="s">
        <v>5589</v>
      </c>
      <c r="B1933" s="112" t="s">
        <v>5763</v>
      </c>
      <c r="C1933" s="112" t="s">
        <v>3856</v>
      </c>
      <c r="D1933" s="112" t="s">
        <v>98</v>
      </c>
      <c r="E1933" s="112">
        <v>1026038</v>
      </c>
      <c r="F1933" s="112" t="s">
        <v>139</v>
      </c>
      <c r="G1933" s="112" t="s">
        <v>5764</v>
      </c>
      <c r="H1933" s="112" t="s">
        <v>5765</v>
      </c>
      <c r="I1933" s="112" t="s">
        <v>116</v>
      </c>
      <c r="J1933" s="112" t="s">
        <v>116</v>
      </c>
      <c r="K1933" s="112" t="s">
        <v>102</v>
      </c>
      <c r="L1933" s="112" t="s">
        <v>102</v>
      </c>
      <c r="M1933" s="112" t="s">
        <v>5761</v>
      </c>
      <c r="N1933" s="112" t="s">
        <v>5766</v>
      </c>
      <c r="O1933" s="112" t="s">
        <v>105</v>
      </c>
      <c r="P1933" s="112">
        <v>50.16</v>
      </c>
      <c r="Q1933" s="112" t="s">
        <v>118</v>
      </c>
    </row>
    <row r="1934" spans="1:17" hidden="1">
      <c r="A1934" s="112" t="s">
        <v>5767</v>
      </c>
      <c r="B1934" s="112" t="s">
        <v>5768</v>
      </c>
      <c r="C1934" s="112" t="s">
        <v>5769</v>
      </c>
      <c r="D1934" s="112" t="s">
        <v>98</v>
      </c>
      <c r="E1934" s="112">
        <v>4496511</v>
      </c>
      <c r="F1934" s="112" t="s">
        <v>5770</v>
      </c>
      <c r="G1934" s="112" t="s">
        <v>5771</v>
      </c>
      <c r="H1934" s="112" t="s">
        <v>5772</v>
      </c>
      <c r="K1934" s="112" t="s">
        <v>102</v>
      </c>
      <c r="L1934" s="112" t="s">
        <v>102</v>
      </c>
      <c r="M1934" s="112" t="s">
        <v>5773</v>
      </c>
      <c r="N1934" s="112" t="s">
        <v>138</v>
      </c>
      <c r="O1934" s="112" t="s">
        <v>105</v>
      </c>
      <c r="P1934" s="112">
        <v>189.91</v>
      </c>
      <c r="Q1934" s="112" t="s">
        <v>118</v>
      </c>
    </row>
    <row r="1935" spans="1:17" hidden="1">
      <c r="A1935" s="112" t="s">
        <v>5767</v>
      </c>
      <c r="B1935" s="112" t="s">
        <v>5774</v>
      </c>
      <c r="C1935" s="112" t="s">
        <v>5775</v>
      </c>
      <c r="D1935" s="112" t="s">
        <v>98</v>
      </c>
      <c r="E1935" s="112">
        <v>2732220</v>
      </c>
      <c r="F1935" s="112" t="s">
        <v>5776</v>
      </c>
      <c r="G1935" s="112" t="s">
        <v>5777</v>
      </c>
      <c r="H1935" s="112" t="s">
        <v>5778</v>
      </c>
      <c r="I1935" s="112" t="s">
        <v>131</v>
      </c>
      <c r="J1935" s="112" t="s">
        <v>132</v>
      </c>
      <c r="K1935" s="112" t="s">
        <v>102</v>
      </c>
      <c r="L1935" s="112" t="s">
        <v>102</v>
      </c>
      <c r="M1935" s="112" t="s">
        <v>2289</v>
      </c>
      <c r="O1935" s="112" t="s">
        <v>4286</v>
      </c>
      <c r="P1935" s="112">
        <v>49.34</v>
      </c>
      <c r="Q1935" s="112" t="s">
        <v>118</v>
      </c>
    </row>
    <row r="1936" spans="1:17" hidden="1">
      <c r="A1936" s="112" t="s">
        <v>5767</v>
      </c>
      <c r="B1936" s="112" t="s">
        <v>5779</v>
      </c>
      <c r="C1936" s="112" t="s">
        <v>5775</v>
      </c>
      <c r="D1936" s="112" t="s">
        <v>98</v>
      </c>
      <c r="E1936" s="112">
        <v>6746333</v>
      </c>
      <c r="F1936" s="112" t="s">
        <v>5776</v>
      </c>
      <c r="G1936" s="112" t="s">
        <v>5780</v>
      </c>
      <c r="H1936" s="112" t="s">
        <v>5781</v>
      </c>
      <c r="I1936" s="112" t="s">
        <v>131</v>
      </c>
      <c r="J1936" s="112" t="s">
        <v>132</v>
      </c>
      <c r="K1936" s="112" t="s">
        <v>102</v>
      </c>
      <c r="L1936" s="112" t="s">
        <v>102</v>
      </c>
      <c r="M1936" s="112" t="s">
        <v>5782</v>
      </c>
      <c r="O1936" s="112" t="s">
        <v>105</v>
      </c>
      <c r="P1936" s="112">
        <v>41.94</v>
      </c>
      <c r="Q1936" s="112" t="s">
        <v>118</v>
      </c>
    </row>
    <row r="1937" spans="1:17" hidden="1">
      <c r="A1937" s="112" t="s">
        <v>5767</v>
      </c>
      <c r="B1937" s="112" t="s">
        <v>5783</v>
      </c>
      <c r="C1937" s="112" t="s">
        <v>5775</v>
      </c>
      <c r="D1937" s="112" t="s">
        <v>98</v>
      </c>
      <c r="E1937" s="112">
        <v>2732360</v>
      </c>
      <c r="F1937" s="112" t="s">
        <v>5776</v>
      </c>
      <c r="G1937" s="112" t="s">
        <v>5784</v>
      </c>
      <c r="H1937" s="112" t="s">
        <v>5785</v>
      </c>
      <c r="I1937" s="112" t="s">
        <v>131</v>
      </c>
      <c r="J1937" s="112" t="s">
        <v>132</v>
      </c>
      <c r="K1937" s="112" t="s">
        <v>102</v>
      </c>
      <c r="L1937" s="112" t="s">
        <v>102</v>
      </c>
      <c r="M1937" s="112" t="s">
        <v>5786</v>
      </c>
      <c r="O1937" s="112" t="s">
        <v>105</v>
      </c>
      <c r="P1937" s="112">
        <v>215.85</v>
      </c>
      <c r="Q1937" s="112" t="s">
        <v>118</v>
      </c>
    </row>
    <row r="1938" spans="1:17" hidden="1">
      <c r="A1938" s="112" t="s">
        <v>5767</v>
      </c>
      <c r="B1938" s="112" t="s">
        <v>5768</v>
      </c>
      <c r="C1938" s="112" t="s">
        <v>5775</v>
      </c>
      <c r="D1938" s="112" t="s">
        <v>98</v>
      </c>
      <c r="E1938" s="112">
        <v>3703257</v>
      </c>
      <c r="F1938" s="112" t="s">
        <v>5776</v>
      </c>
      <c r="G1938" s="112" t="s">
        <v>5787</v>
      </c>
      <c r="H1938" s="112" t="s">
        <v>5788</v>
      </c>
      <c r="K1938" s="112" t="s">
        <v>102</v>
      </c>
      <c r="L1938" s="112" t="s">
        <v>102</v>
      </c>
      <c r="M1938" s="112" t="s">
        <v>5789</v>
      </c>
      <c r="N1938" s="112" t="s">
        <v>138</v>
      </c>
      <c r="O1938" s="112" t="s">
        <v>105</v>
      </c>
      <c r="P1938" s="112">
        <v>47.46</v>
      </c>
      <c r="Q1938" s="112" t="s">
        <v>118</v>
      </c>
    </row>
    <row r="1939" spans="1:17" hidden="1">
      <c r="A1939" s="112" t="s">
        <v>5767</v>
      </c>
      <c r="B1939" s="112" t="s">
        <v>5790</v>
      </c>
      <c r="C1939" s="112" t="s">
        <v>5775</v>
      </c>
      <c r="D1939" s="112" t="s">
        <v>98</v>
      </c>
      <c r="E1939" s="112">
        <v>9930694</v>
      </c>
      <c r="F1939" s="112" t="s">
        <v>5791</v>
      </c>
      <c r="G1939" s="112" t="s">
        <v>5792</v>
      </c>
      <c r="H1939" s="112" t="s">
        <v>5793</v>
      </c>
      <c r="K1939" s="112" t="s">
        <v>102</v>
      </c>
      <c r="L1939" s="112" t="s">
        <v>102</v>
      </c>
      <c r="M1939" s="112" t="s">
        <v>5794</v>
      </c>
      <c r="O1939" s="112" t="s">
        <v>105</v>
      </c>
      <c r="P1939" s="112">
        <v>150.88999999999999</v>
      </c>
      <c r="Q1939" s="112" t="s">
        <v>118</v>
      </c>
    </row>
    <row r="1940" spans="1:17" hidden="1">
      <c r="A1940" s="112" t="s">
        <v>5767</v>
      </c>
      <c r="B1940" s="112" t="s">
        <v>5790</v>
      </c>
      <c r="C1940" s="112" t="s">
        <v>5775</v>
      </c>
      <c r="D1940" s="112" t="s">
        <v>98</v>
      </c>
      <c r="E1940" s="112">
        <v>4514867</v>
      </c>
      <c r="F1940" s="112" t="s">
        <v>5776</v>
      </c>
      <c r="G1940" s="112" t="s">
        <v>5795</v>
      </c>
      <c r="H1940" s="112" t="s">
        <v>5796</v>
      </c>
      <c r="K1940" s="112" t="s">
        <v>102</v>
      </c>
      <c r="L1940" s="112" t="s">
        <v>102</v>
      </c>
      <c r="M1940" s="112">
        <v>2000</v>
      </c>
      <c r="N1940" s="112" t="s">
        <v>138</v>
      </c>
      <c r="O1940" s="112" t="s">
        <v>105</v>
      </c>
      <c r="P1940" s="112">
        <v>85.03</v>
      </c>
      <c r="Q1940" s="112" t="s">
        <v>118</v>
      </c>
    </row>
    <row r="1941" spans="1:17" hidden="1">
      <c r="A1941" s="112" t="s">
        <v>5767</v>
      </c>
      <c r="B1941" s="112" t="s">
        <v>5797</v>
      </c>
      <c r="C1941" s="112" t="s">
        <v>5775</v>
      </c>
      <c r="D1941" s="112" t="s">
        <v>98</v>
      </c>
      <c r="E1941" s="112">
        <v>328971</v>
      </c>
      <c r="F1941" s="112" t="s">
        <v>5791</v>
      </c>
      <c r="G1941" s="112" t="s">
        <v>5798</v>
      </c>
      <c r="H1941" s="112" t="s">
        <v>5799</v>
      </c>
      <c r="K1941" s="112" t="s">
        <v>102</v>
      </c>
      <c r="L1941" s="112" t="s">
        <v>102</v>
      </c>
      <c r="M1941" s="112" t="s">
        <v>5800</v>
      </c>
      <c r="O1941" s="112" t="s">
        <v>105</v>
      </c>
      <c r="P1941" s="112">
        <v>159.75</v>
      </c>
      <c r="Q1941" s="112" t="s">
        <v>118</v>
      </c>
    </row>
    <row r="1942" spans="1:17" hidden="1">
      <c r="A1942" s="112" t="s">
        <v>5767</v>
      </c>
      <c r="B1942" s="112" t="s">
        <v>5774</v>
      </c>
      <c r="C1942" s="112" t="s">
        <v>5801</v>
      </c>
      <c r="D1942" s="112" t="s">
        <v>98</v>
      </c>
      <c r="E1942" s="112">
        <v>405340</v>
      </c>
      <c r="F1942" s="112" t="s">
        <v>5802</v>
      </c>
      <c r="G1942" s="112" t="s">
        <v>5803</v>
      </c>
      <c r="H1942" s="112" t="s">
        <v>5804</v>
      </c>
      <c r="K1942" s="112" t="s">
        <v>102</v>
      </c>
      <c r="L1942" s="112" t="s">
        <v>102</v>
      </c>
      <c r="M1942" s="112" t="s">
        <v>2289</v>
      </c>
      <c r="O1942" s="112" t="s">
        <v>5805</v>
      </c>
      <c r="P1942" s="112">
        <v>123.08</v>
      </c>
      <c r="Q1942" s="112" t="s">
        <v>118</v>
      </c>
    </row>
    <row r="1943" spans="1:17" hidden="1">
      <c r="A1943" s="112" t="s">
        <v>5767</v>
      </c>
      <c r="B1943" s="112" t="s">
        <v>5797</v>
      </c>
      <c r="C1943" s="112" t="s">
        <v>5801</v>
      </c>
      <c r="D1943" s="112" t="s">
        <v>98</v>
      </c>
      <c r="E1943" s="112">
        <v>1915497</v>
      </c>
      <c r="F1943" s="112" t="s">
        <v>5802</v>
      </c>
      <c r="G1943" s="112" t="s">
        <v>5806</v>
      </c>
      <c r="H1943" s="112" t="s">
        <v>5807</v>
      </c>
      <c r="K1943" s="112" t="s">
        <v>102</v>
      </c>
      <c r="L1943" s="112" t="s">
        <v>102</v>
      </c>
      <c r="M1943" s="112" t="s">
        <v>5808</v>
      </c>
      <c r="O1943" s="112" t="s">
        <v>105</v>
      </c>
      <c r="P1943" s="112">
        <v>22.36</v>
      </c>
      <c r="Q1943" s="112" t="s">
        <v>118</v>
      </c>
    </row>
    <row r="1944" spans="1:17" hidden="1">
      <c r="A1944" s="112" t="s">
        <v>5767</v>
      </c>
      <c r="B1944" s="112" t="s">
        <v>5790</v>
      </c>
      <c r="C1944" s="112" t="s">
        <v>5801</v>
      </c>
      <c r="D1944" s="112" t="s">
        <v>98</v>
      </c>
      <c r="E1944" s="112">
        <v>1915518</v>
      </c>
      <c r="F1944" s="112" t="s">
        <v>5802</v>
      </c>
      <c r="G1944" s="112" t="s">
        <v>5809</v>
      </c>
      <c r="H1944" s="112" t="s">
        <v>5810</v>
      </c>
      <c r="K1944" s="112" t="s">
        <v>102</v>
      </c>
      <c r="L1944" s="112" t="s">
        <v>102</v>
      </c>
      <c r="M1944" s="112" t="s">
        <v>5808</v>
      </c>
      <c r="O1944" s="112" t="s">
        <v>105</v>
      </c>
      <c r="P1944" s="112">
        <v>319.95999999999998</v>
      </c>
      <c r="Q1944" s="112" t="s">
        <v>118</v>
      </c>
    </row>
    <row r="1945" spans="1:17" hidden="1">
      <c r="A1945" s="112" t="s">
        <v>5767</v>
      </c>
      <c r="B1945" s="112" t="s">
        <v>5783</v>
      </c>
      <c r="C1945" s="112" t="s">
        <v>5801</v>
      </c>
      <c r="D1945" s="112" t="s">
        <v>98</v>
      </c>
      <c r="E1945" s="112">
        <v>3606742</v>
      </c>
      <c r="F1945" s="112" t="s">
        <v>5802</v>
      </c>
      <c r="G1945" s="112" t="s">
        <v>5811</v>
      </c>
      <c r="H1945" s="112" t="s">
        <v>5812</v>
      </c>
      <c r="K1945" s="112" t="s">
        <v>102</v>
      </c>
      <c r="L1945" s="112" t="s">
        <v>102</v>
      </c>
      <c r="M1945" s="112" t="s">
        <v>5808</v>
      </c>
      <c r="N1945" s="112" t="s">
        <v>138</v>
      </c>
      <c r="O1945" s="112" t="s">
        <v>105</v>
      </c>
      <c r="P1945" s="112">
        <v>13.87</v>
      </c>
      <c r="Q1945" s="112" t="s">
        <v>118</v>
      </c>
    </row>
    <row r="1946" spans="1:17" hidden="1">
      <c r="A1946" s="112" t="s">
        <v>5767</v>
      </c>
      <c r="B1946" s="112" t="s">
        <v>5774</v>
      </c>
      <c r="C1946" s="112" t="s">
        <v>5801</v>
      </c>
      <c r="D1946" s="112" t="s">
        <v>98</v>
      </c>
      <c r="E1946" s="112">
        <v>1915506</v>
      </c>
      <c r="F1946" s="112" t="s">
        <v>5813</v>
      </c>
      <c r="G1946" s="112" t="s">
        <v>5814</v>
      </c>
      <c r="H1946" s="112" t="s">
        <v>5815</v>
      </c>
      <c r="K1946" s="112" t="s">
        <v>102</v>
      </c>
      <c r="L1946" s="112" t="s">
        <v>102</v>
      </c>
      <c r="M1946" s="112" t="s">
        <v>5816</v>
      </c>
      <c r="O1946" s="112" t="s">
        <v>105</v>
      </c>
      <c r="P1946" s="112">
        <v>26.38</v>
      </c>
      <c r="Q1946" s="112" t="s">
        <v>118</v>
      </c>
    </row>
    <row r="1947" spans="1:17" hidden="1">
      <c r="A1947" s="112" t="s">
        <v>5767</v>
      </c>
      <c r="B1947" s="112" t="s">
        <v>5779</v>
      </c>
      <c r="C1947" s="112" t="s">
        <v>5801</v>
      </c>
      <c r="D1947" s="112" t="s">
        <v>98</v>
      </c>
      <c r="E1947" s="112">
        <v>2000117</v>
      </c>
      <c r="F1947" s="112" t="s">
        <v>5817</v>
      </c>
      <c r="G1947" s="112" t="s">
        <v>5818</v>
      </c>
      <c r="H1947" s="112" t="s">
        <v>5781</v>
      </c>
      <c r="K1947" s="112" t="s">
        <v>102</v>
      </c>
      <c r="L1947" s="112" t="s">
        <v>102</v>
      </c>
      <c r="M1947" s="112" t="s">
        <v>5819</v>
      </c>
      <c r="O1947" s="112" t="s">
        <v>105</v>
      </c>
      <c r="P1947" s="112">
        <v>136.15</v>
      </c>
      <c r="Q1947" s="112" t="s">
        <v>118</v>
      </c>
    </row>
    <row r="1948" spans="1:17" hidden="1">
      <c r="A1948" s="112" t="s">
        <v>5767</v>
      </c>
      <c r="B1948" s="112" t="s">
        <v>5783</v>
      </c>
      <c r="C1948" s="112" t="s">
        <v>5801</v>
      </c>
      <c r="D1948" s="112" t="s">
        <v>98</v>
      </c>
      <c r="E1948" s="112">
        <v>550517</v>
      </c>
      <c r="F1948" s="112" t="s">
        <v>5802</v>
      </c>
      <c r="G1948" s="112" t="s">
        <v>5820</v>
      </c>
      <c r="H1948" s="112" t="s">
        <v>5821</v>
      </c>
      <c r="K1948" s="112" t="s">
        <v>102</v>
      </c>
      <c r="L1948" s="112" t="s">
        <v>102</v>
      </c>
      <c r="M1948" s="112" t="s">
        <v>5786</v>
      </c>
      <c r="O1948" s="112" t="s">
        <v>105</v>
      </c>
      <c r="P1948" s="112">
        <v>112.01</v>
      </c>
      <c r="Q1948" s="112" t="s">
        <v>118</v>
      </c>
    </row>
    <row r="1949" spans="1:17" hidden="1">
      <c r="A1949" s="112" t="s">
        <v>5767</v>
      </c>
      <c r="B1949" s="112" t="s">
        <v>5822</v>
      </c>
      <c r="C1949" s="112" t="s">
        <v>3727</v>
      </c>
      <c r="D1949" s="112" t="s">
        <v>98</v>
      </c>
      <c r="E1949" s="112">
        <v>2354542</v>
      </c>
      <c r="F1949" s="112" t="s">
        <v>5823</v>
      </c>
      <c r="G1949" s="112" t="s">
        <v>5824</v>
      </c>
      <c r="H1949" s="112" t="s">
        <v>5825</v>
      </c>
      <c r="K1949" s="112" t="s">
        <v>102</v>
      </c>
      <c r="L1949" s="112" t="s">
        <v>102</v>
      </c>
      <c r="M1949" s="112" t="s">
        <v>5826</v>
      </c>
      <c r="O1949" s="112" t="s">
        <v>105</v>
      </c>
      <c r="P1949" s="112">
        <v>13.71</v>
      </c>
      <c r="Q1949" s="112" t="s">
        <v>118</v>
      </c>
    </row>
    <row r="1950" spans="1:17" hidden="1">
      <c r="A1950" s="112" t="s">
        <v>5767</v>
      </c>
      <c r="B1950" s="112" t="s">
        <v>5768</v>
      </c>
      <c r="C1950" s="112" t="s">
        <v>3727</v>
      </c>
      <c r="D1950" s="112" t="s">
        <v>98</v>
      </c>
      <c r="E1950" s="112">
        <v>1912932</v>
      </c>
      <c r="F1950" s="112" t="s">
        <v>5827</v>
      </c>
      <c r="G1950" s="112" t="s">
        <v>5828</v>
      </c>
      <c r="H1950" s="112" t="s">
        <v>5829</v>
      </c>
      <c r="K1950" s="112" t="s">
        <v>102</v>
      </c>
      <c r="L1950" s="112" t="s">
        <v>102</v>
      </c>
      <c r="M1950" s="112" t="s">
        <v>5830</v>
      </c>
      <c r="O1950" s="112" t="s">
        <v>105</v>
      </c>
      <c r="P1950" s="112">
        <v>12.05</v>
      </c>
      <c r="Q1950" s="112" t="s">
        <v>118</v>
      </c>
    </row>
    <row r="1951" spans="1:17" hidden="1">
      <c r="A1951" s="112" t="s">
        <v>5767</v>
      </c>
      <c r="B1951" s="112" t="s">
        <v>5768</v>
      </c>
      <c r="C1951" s="112" t="s">
        <v>3727</v>
      </c>
      <c r="D1951" s="112" t="s">
        <v>98</v>
      </c>
      <c r="E1951" s="112">
        <v>1522335</v>
      </c>
      <c r="F1951" s="112" t="s">
        <v>5831</v>
      </c>
      <c r="G1951" s="112" t="s">
        <v>5832</v>
      </c>
      <c r="H1951" s="112" t="s">
        <v>5833</v>
      </c>
      <c r="K1951" s="112" t="s">
        <v>102</v>
      </c>
      <c r="L1951" s="112" t="s">
        <v>102</v>
      </c>
      <c r="M1951" s="112" t="s">
        <v>5834</v>
      </c>
      <c r="O1951" s="112" t="s">
        <v>105</v>
      </c>
      <c r="P1951" s="112">
        <v>25.67</v>
      </c>
      <c r="Q1951" s="112" t="s">
        <v>118</v>
      </c>
    </row>
    <row r="1952" spans="1:17" hidden="1">
      <c r="A1952" s="112" t="s">
        <v>5835</v>
      </c>
      <c r="B1952" s="112" t="s">
        <v>5836</v>
      </c>
      <c r="C1952" s="112" t="s">
        <v>5837</v>
      </c>
      <c r="D1952" s="112" t="s">
        <v>98</v>
      </c>
      <c r="E1952" s="112">
        <v>616953</v>
      </c>
      <c r="F1952" s="112" t="s">
        <v>5838</v>
      </c>
      <c r="G1952" s="112" t="s">
        <v>5839</v>
      </c>
      <c r="H1952" s="112" t="s">
        <v>5840</v>
      </c>
      <c r="K1952" s="112" t="s">
        <v>102</v>
      </c>
      <c r="L1952" s="112" t="s">
        <v>102</v>
      </c>
      <c r="M1952" s="112" t="s">
        <v>1507</v>
      </c>
      <c r="O1952" s="112" t="s">
        <v>105</v>
      </c>
      <c r="P1952" s="112">
        <v>330.36</v>
      </c>
      <c r="Q1952" s="112" t="s">
        <v>118</v>
      </c>
    </row>
    <row r="1953" spans="1:17" hidden="1">
      <c r="A1953" s="112" t="s">
        <v>5835</v>
      </c>
      <c r="B1953" s="112" t="s">
        <v>5841</v>
      </c>
      <c r="C1953" s="112" t="s">
        <v>2173</v>
      </c>
      <c r="D1953" s="112" t="s">
        <v>98</v>
      </c>
      <c r="E1953" s="112">
        <v>5331663</v>
      </c>
      <c r="F1953" s="112" t="s">
        <v>5842</v>
      </c>
      <c r="G1953" s="112" t="s">
        <v>5843</v>
      </c>
      <c r="H1953" s="112" t="s">
        <v>5844</v>
      </c>
      <c r="J1953" s="112" t="s">
        <v>116</v>
      </c>
      <c r="K1953" s="112" t="s">
        <v>102</v>
      </c>
      <c r="L1953" s="112" t="s">
        <v>102</v>
      </c>
      <c r="M1953" s="112" t="s">
        <v>5845</v>
      </c>
      <c r="O1953" s="112" t="s">
        <v>105</v>
      </c>
      <c r="P1953" s="112">
        <v>869.28</v>
      </c>
      <c r="Q1953" s="112" t="s">
        <v>118</v>
      </c>
    </row>
    <row r="1954" spans="1:17" hidden="1">
      <c r="A1954" s="112" t="s">
        <v>5835</v>
      </c>
      <c r="B1954" s="112" t="s">
        <v>5846</v>
      </c>
      <c r="C1954" s="112" t="s">
        <v>2173</v>
      </c>
      <c r="D1954" s="112" t="s">
        <v>98</v>
      </c>
      <c r="E1954" s="112">
        <v>6500013</v>
      </c>
      <c r="F1954" s="112" t="s">
        <v>2178</v>
      </c>
      <c r="G1954" s="112" t="s">
        <v>5847</v>
      </c>
      <c r="H1954" s="112" t="s">
        <v>5848</v>
      </c>
      <c r="J1954" s="112" t="s">
        <v>116</v>
      </c>
      <c r="K1954" s="112" t="s">
        <v>102</v>
      </c>
      <c r="L1954" s="112" t="s">
        <v>102</v>
      </c>
      <c r="M1954" s="112" t="s">
        <v>1464</v>
      </c>
      <c r="O1954" s="112" t="s">
        <v>105</v>
      </c>
      <c r="P1954" s="112">
        <v>48.54</v>
      </c>
      <c r="Q1954" s="112" t="s">
        <v>118</v>
      </c>
    </row>
    <row r="1955" spans="1:17" hidden="1">
      <c r="A1955" s="112" t="s">
        <v>5835</v>
      </c>
      <c r="B1955" s="112" t="s">
        <v>5849</v>
      </c>
      <c r="C1955" s="112" t="s">
        <v>2173</v>
      </c>
      <c r="D1955" s="112" t="s">
        <v>98</v>
      </c>
      <c r="E1955" s="112">
        <v>2669695</v>
      </c>
      <c r="F1955" s="112" t="s">
        <v>5850</v>
      </c>
      <c r="G1955" s="112" t="s">
        <v>5851</v>
      </c>
      <c r="H1955" s="112" t="s">
        <v>5852</v>
      </c>
      <c r="J1955" s="112" t="s">
        <v>116</v>
      </c>
      <c r="K1955" s="112" t="s">
        <v>102</v>
      </c>
      <c r="L1955" s="112" t="s">
        <v>102</v>
      </c>
      <c r="M1955" s="112" t="s">
        <v>1370</v>
      </c>
      <c r="O1955" s="112" t="s">
        <v>105</v>
      </c>
      <c r="P1955" s="112">
        <v>105.2</v>
      </c>
      <c r="Q1955" s="112" t="s">
        <v>118</v>
      </c>
    </row>
    <row r="1956" spans="1:17" hidden="1">
      <c r="A1956" s="112" t="s">
        <v>5835</v>
      </c>
      <c r="B1956" s="112" t="s">
        <v>5849</v>
      </c>
      <c r="C1956" s="112" t="s">
        <v>2173</v>
      </c>
      <c r="D1956" s="112" t="s">
        <v>98</v>
      </c>
      <c r="E1956" s="112">
        <v>2671113</v>
      </c>
      <c r="F1956" s="112" t="s">
        <v>5853</v>
      </c>
      <c r="G1956" s="112" t="s">
        <v>5854</v>
      </c>
      <c r="H1956" s="112" t="s">
        <v>5852</v>
      </c>
      <c r="J1956" s="112" t="s">
        <v>116</v>
      </c>
      <c r="K1956" s="112" t="s">
        <v>102</v>
      </c>
      <c r="L1956" s="112" t="s">
        <v>102</v>
      </c>
      <c r="M1956" s="112" t="s">
        <v>1370</v>
      </c>
      <c r="O1956" s="112" t="s">
        <v>105</v>
      </c>
      <c r="P1956" s="112">
        <v>161.84</v>
      </c>
      <c r="Q1956" s="112" t="s">
        <v>118</v>
      </c>
    </row>
    <row r="1957" spans="1:17" hidden="1">
      <c r="A1957" s="112" t="s">
        <v>5835</v>
      </c>
      <c r="B1957" s="112" t="s">
        <v>5849</v>
      </c>
      <c r="C1957" s="112" t="s">
        <v>2173</v>
      </c>
      <c r="D1957" s="112" t="s">
        <v>98</v>
      </c>
      <c r="E1957" s="112">
        <v>6946523</v>
      </c>
      <c r="F1957" s="112" t="s">
        <v>5855</v>
      </c>
      <c r="G1957" s="112" t="s">
        <v>5856</v>
      </c>
      <c r="H1957" s="112" t="s">
        <v>5857</v>
      </c>
      <c r="J1957" s="112" t="s">
        <v>116</v>
      </c>
      <c r="K1957" s="112" t="s">
        <v>102</v>
      </c>
      <c r="L1957" s="112" t="s">
        <v>102</v>
      </c>
      <c r="M1957" s="112" t="s">
        <v>1464</v>
      </c>
      <c r="O1957" s="112" t="s">
        <v>105</v>
      </c>
      <c r="P1957" s="112">
        <v>38.9</v>
      </c>
      <c r="Q1957" s="112" t="s">
        <v>118</v>
      </c>
    </row>
    <row r="1958" spans="1:17" hidden="1">
      <c r="A1958" s="112" t="s">
        <v>5835</v>
      </c>
      <c r="B1958" s="112" t="s">
        <v>5858</v>
      </c>
      <c r="C1958" s="112" t="s">
        <v>2173</v>
      </c>
      <c r="D1958" s="112" t="s">
        <v>98</v>
      </c>
      <c r="E1958" s="112">
        <v>8893648</v>
      </c>
      <c r="F1958" s="112" t="s">
        <v>2178</v>
      </c>
      <c r="G1958" s="112" t="s">
        <v>5859</v>
      </c>
      <c r="H1958" s="112" t="s">
        <v>5860</v>
      </c>
      <c r="J1958" s="112" t="s">
        <v>116</v>
      </c>
      <c r="K1958" s="112" t="s">
        <v>102</v>
      </c>
      <c r="L1958" s="112" t="s">
        <v>102</v>
      </c>
      <c r="M1958" s="112" t="s">
        <v>858</v>
      </c>
      <c r="O1958" s="112" t="s">
        <v>105</v>
      </c>
      <c r="P1958" s="112">
        <v>59.26</v>
      </c>
      <c r="Q1958" s="112" t="s">
        <v>118</v>
      </c>
    </row>
    <row r="1959" spans="1:17" hidden="1">
      <c r="A1959" s="112" t="s">
        <v>5835</v>
      </c>
      <c r="B1959" s="112" t="s">
        <v>5849</v>
      </c>
      <c r="C1959" s="112" t="s">
        <v>2173</v>
      </c>
      <c r="D1959" s="112" t="s">
        <v>98</v>
      </c>
      <c r="E1959" s="112">
        <v>9889940</v>
      </c>
      <c r="F1959" s="112" t="s">
        <v>139</v>
      </c>
      <c r="G1959" s="112" t="s">
        <v>5861</v>
      </c>
      <c r="H1959" s="112" t="s">
        <v>5862</v>
      </c>
      <c r="J1959" s="112" t="s">
        <v>116</v>
      </c>
      <c r="K1959" s="112" t="s">
        <v>102</v>
      </c>
      <c r="L1959" s="112" t="s">
        <v>102</v>
      </c>
      <c r="M1959" s="112" t="s">
        <v>5863</v>
      </c>
      <c r="O1959" s="112" t="s">
        <v>105</v>
      </c>
      <c r="P1959" s="112">
        <v>420.8</v>
      </c>
      <c r="Q1959" s="112" t="s">
        <v>118</v>
      </c>
    </row>
    <row r="1960" spans="1:17" hidden="1">
      <c r="A1960" s="112" t="s">
        <v>5864</v>
      </c>
      <c r="B1960" s="112" t="s">
        <v>2168</v>
      </c>
      <c r="C1960" s="112" t="s">
        <v>686</v>
      </c>
      <c r="D1960" s="112" t="s">
        <v>98</v>
      </c>
      <c r="E1960" s="112">
        <v>1271374</v>
      </c>
      <c r="F1960" s="112" t="s">
        <v>696</v>
      </c>
      <c r="G1960" s="112" t="s">
        <v>5865</v>
      </c>
      <c r="H1960" s="112" t="s">
        <v>5866</v>
      </c>
      <c r="K1960" s="112" t="s">
        <v>102</v>
      </c>
      <c r="L1960" s="112" t="s">
        <v>102</v>
      </c>
      <c r="M1960" s="112" t="s">
        <v>5867</v>
      </c>
      <c r="O1960" s="112" t="s">
        <v>105</v>
      </c>
      <c r="P1960" s="112">
        <v>73.28</v>
      </c>
      <c r="Q1960" s="112" t="s">
        <v>118</v>
      </c>
    </row>
    <row r="1961" spans="1:17" hidden="1">
      <c r="A1961" s="112" t="s">
        <v>5864</v>
      </c>
      <c r="B1961" s="112" t="s">
        <v>5109</v>
      </c>
      <c r="C1961" s="112" t="s">
        <v>3452</v>
      </c>
      <c r="D1961" s="112" t="s">
        <v>98</v>
      </c>
      <c r="E1961" s="112">
        <v>5528385</v>
      </c>
      <c r="F1961" s="112" t="s">
        <v>5831</v>
      </c>
      <c r="G1961" s="112" t="s">
        <v>5868</v>
      </c>
      <c r="H1961" s="112" t="s">
        <v>5869</v>
      </c>
      <c r="K1961" s="112" t="s">
        <v>102</v>
      </c>
      <c r="L1961" s="112" t="s">
        <v>102</v>
      </c>
      <c r="M1961" s="112" t="s">
        <v>5870</v>
      </c>
      <c r="O1961" s="112" t="s">
        <v>105</v>
      </c>
      <c r="P1961" s="112">
        <v>304.8</v>
      </c>
      <c r="Q1961" s="112" t="s">
        <v>118</v>
      </c>
    </row>
    <row r="1962" spans="1:17" hidden="1">
      <c r="A1962" s="112" t="s">
        <v>5864</v>
      </c>
      <c r="B1962" s="112" t="s">
        <v>2168</v>
      </c>
      <c r="C1962" s="112" t="s">
        <v>3452</v>
      </c>
      <c r="D1962" s="112" t="s">
        <v>98</v>
      </c>
      <c r="E1962" s="112">
        <v>3216542</v>
      </c>
      <c r="F1962" s="112" t="s">
        <v>5871</v>
      </c>
      <c r="G1962" s="112" t="s">
        <v>5872</v>
      </c>
      <c r="H1962" s="112" t="s">
        <v>5873</v>
      </c>
      <c r="K1962" s="112" t="s">
        <v>102</v>
      </c>
      <c r="L1962" s="112" t="s">
        <v>102</v>
      </c>
      <c r="M1962" s="112" t="s">
        <v>5874</v>
      </c>
      <c r="N1962" s="112" t="s">
        <v>138</v>
      </c>
      <c r="O1962" s="112" t="s">
        <v>105</v>
      </c>
      <c r="P1962" s="112">
        <v>36.19</v>
      </c>
      <c r="Q1962" s="112" t="s">
        <v>118</v>
      </c>
    </row>
    <row r="1963" spans="1:17" hidden="1">
      <c r="A1963" s="112" t="s">
        <v>5864</v>
      </c>
      <c r="B1963" s="112" t="s">
        <v>2168</v>
      </c>
      <c r="C1963" s="112" t="s">
        <v>3452</v>
      </c>
      <c r="D1963" s="112" t="s">
        <v>98</v>
      </c>
      <c r="E1963" s="112">
        <v>6067904</v>
      </c>
      <c r="F1963" s="112" t="s">
        <v>5875</v>
      </c>
      <c r="G1963" s="112" t="s">
        <v>5876</v>
      </c>
      <c r="H1963" s="112" t="s">
        <v>5877</v>
      </c>
      <c r="K1963" s="112" t="s">
        <v>102</v>
      </c>
      <c r="L1963" s="112" t="s">
        <v>102</v>
      </c>
      <c r="M1963" s="112" t="s">
        <v>5878</v>
      </c>
      <c r="O1963" s="112" t="s">
        <v>105</v>
      </c>
      <c r="P1963" s="112">
        <v>154.4</v>
      </c>
      <c r="Q1963" s="112" t="s">
        <v>118</v>
      </c>
    </row>
    <row r="1964" spans="1:17" hidden="1">
      <c r="A1964" s="112" t="s">
        <v>5864</v>
      </c>
      <c r="B1964" s="112" t="s">
        <v>2168</v>
      </c>
      <c r="C1964" s="112" t="s">
        <v>3452</v>
      </c>
      <c r="D1964" s="112" t="s">
        <v>98</v>
      </c>
      <c r="E1964" s="112">
        <v>6094189</v>
      </c>
      <c r="F1964" s="112" t="s">
        <v>5879</v>
      </c>
      <c r="G1964" s="112" t="s">
        <v>5880</v>
      </c>
      <c r="H1964" s="112" t="s">
        <v>5881</v>
      </c>
      <c r="K1964" s="112" t="s">
        <v>102</v>
      </c>
      <c r="L1964" s="112" t="s">
        <v>102</v>
      </c>
      <c r="M1964" s="112" t="s">
        <v>5882</v>
      </c>
      <c r="O1964" s="112" t="s">
        <v>105</v>
      </c>
      <c r="P1964" s="112">
        <v>92.64</v>
      </c>
      <c r="Q1964" s="112" t="s">
        <v>118</v>
      </c>
    </row>
    <row r="1965" spans="1:17" hidden="1">
      <c r="A1965" s="112" t="s">
        <v>5864</v>
      </c>
      <c r="B1965" s="112" t="s">
        <v>2168</v>
      </c>
      <c r="C1965" s="112" t="s">
        <v>3452</v>
      </c>
      <c r="D1965" s="112" t="s">
        <v>98</v>
      </c>
      <c r="E1965" s="112">
        <v>6067953</v>
      </c>
      <c r="F1965" s="112" t="s">
        <v>5875</v>
      </c>
      <c r="G1965" s="112" t="s">
        <v>5883</v>
      </c>
      <c r="H1965" s="112" t="s">
        <v>5884</v>
      </c>
      <c r="K1965" s="112" t="s">
        <v>102</v>
      </c>
      <c r="L1965" s="112" t="s">
        <v>102</v>
      </c>
      <c r="M1965" s="112" t="s">
        <v>5878</v>
      </c>
      <c r="O1965" s="112" t="s">
        <v>105</v>
      </c>
      <c r="P1965" s="112">
        <v>61.76</v>
      </c>
      <c r="Q1965" s="112" t="s">
        <v>118</v>
      </c>
    </row>
    <row r="1966" spans="1:17" hidden="1">
      <c r="A1966" s="112" t="s">
        <v>5864</v>
      </c>
      <c r="B1966" s="112" t="s">
        <v>2168</v>
      </c>
      <c r="C1966" s="112" t="s">
        <v>3452</v>
      </c>
      <c r="D1966" s="112" t="s">
        <v>98</v>
      </c>
      <c r="E1966" s="112">
        <v>6094205</v>
      </c>
      <c r="F1966" s="112" t="s">
        <v>5879</v>
      </c>
      <c r="G1966" s="112" t="s">
        <v>5885</v>
      </c>
      <c r="H1966" s="112" t="s">
        <v>5886</v>
      </c>
      <c r="K1966" s="112" t="s">
        <v>102</v>
      </c>
      <c r="L1966" s="112" t="s">
        <v>102</v>
      </c>
      <c r="M1966" s="112" t="s">
        <v>5882</v>
      </c>
      <c r="O1966" s="112" t="s">
        <v>105</v>
      </c>
      <c r="P1966" s="112">
        <v>30.88</v>
      </c>
      <c r="Q1966" s="112" t="s">
        <v>118</v>
      </c>
    </row>
    <row r="1967" spans="1:17" hidden="1">
      <c r="A1967" s="112" t="s">
        <v>5864</v>
      </c>
      <c r="B1967" s="112" t="s">
        <v>2168</v>
      </c>
      <c r="C1967" s="112" t="s">
        <v>3452</v>
      </c>
      <c r="D1967" s="112" t="s">
        <v>98</v>
      </c>
      <c r="E1967" s="112">
        <v>6094171</v>
      </c>
      <c r="F1967" s="112" t="s">
        <v>5879</v>
      </c>
      <c r="G1967" s="112" t="s">
        <v>5887</v>
      </c>
      <c r="H1967" s="112" t="s">
        <v>5888</v>
      </c>
      <c r="K1967" s="112" t="s">
        <v>102</v>
      </c>
      <c r="L1967" s="112" t="s">
        <v>102</v>
      </c>
      <c r="M1967" s="112" t="s">
        <v>5882</v>
      </c>
      <c r="O1967" s="112" t="s">
        <v>105</v>
      </c>
      <c r="P1967" s="112">
        <v>154.4</v>
      </c>
      <c r="Q1967" s="112" t="s">
        <v>118</v>
      </c>
    </row>
    <row r="1968" spans="1:17" hidden="1">
      <c r="A1968" s="112" t="s">
        <v>5864</v>
      </c>
      <c r="B1968" s="112" t="s">
        <v>2168</v>
      </c>
      <c r="C1968" s="112" t="s">
        <v>3452</v>
      </c>
      <c r="D1968" s="112" t="s">
        <v>98</v>
      </c>
      <c r="E1968" s="112">
        <v>6067938</v>
      </c>
      <c r="F1968" s="112" t="s">
        <v>5879</v>
      </c>
      <c r="G1968" s="112" t="s">
        <v>5889</v>
      </c>
      <c r="H1968" s="112" t="s">
        <v>5890</v>
      </c>
      <c r="K1968" s="112" t="s">
        <v>102</v>
      </c>
      <c r="L1968" s="112" t="s">
        <v>102</v>
      </c>
      <c r="M1968" s="112" t="s">
        <v>5882</v>
      </c>
      <c r="O1968" s="112" t="s">
        <v>105</v>
      </c>
      <c r="P1968" s="112">
        <v>185.28</v>
      </c>
      <c r="Q1968" s="112" t="s">
        <v>118</v>
      </c>
    </row>
    <row r="1969" spans="1:18" hidden="1">
      <c r="A1969" s="112" t="s">
        <v>5864</v>
      </c>
      <c r="B1969" s="112" t="s">
        <v>2168</v>
      </c>
      <c r="C1969" s="112" t="s">
        <v>3452</v>
      </c>
      <c r="D1969" s="112" t="s">
        <v>98</v>
      </c>
      <c r="E1969" s="112">
        <v>6094197</v>
      </c>
      <c r="F1969" s="112" t="s">
        <v>5879</v>
      </c>
      <c r="G1969" s="112" t="s">
        <v>5891</v>
      </c>
      <c r="H1969" s="112" t="s">
        <v>5892</v>
      </c>
      <c r="K1969" s="112" t="s">
        <v>102</v>
      </c>
      <c r="L1969" s="112" t="s">
        <v>102</v>
      </c>
      <c r="M1969" s="112" t="s">
        <v>5882</v>
      </c>
      <c r="O1969" s="112" t="s">
        <v>105</v>
      </c>
      <c r="P1969" s="112">
        <v>216.16</v>
      </c>
      <c r="Q1969" s="112" t="s">
        <v>118</v>
      </c>
    </row>
    <row r="1970" spans="1:18" hidden="1">
      <c r="A1970" s="112" t="s">
        <v>5864</v>
      </c>
      <c r="B1970" s="112" t="s">
        <v>2168</v>
      </c>
      <c r="C1970" s="112" t="s">
        <v>3452</v>
      </c>
      <c r="D1970" s="112" t="s">
        <v>98</v>
      </c>
      <c r="E1970" s="112">
        <v>3913563</v>
      </c>
      <c r="F1970" s="112" t="s">
        <v>5879</v>
      </c>
      <c r="G1970" s="112" t="s">
        <v>5893</v>
      </c>
      <c r="H1970" s="112" t="s">
        <v>5894</v>
      </c>
      <c r="K1970" s="112" t="s">
        <v>102</v>
      </c>
      <c r="L1970" s="112" t="s">
        <v>102</v>
      </c>
      <c r="M1970" s="112" t="s">
        <v>5882</v>
      </c>
      <c r="O1970" s="112" t="s">
        <v>105</v>
      </c>
      <c r="P1970" s="112">
        <v>216.16</v>
      </c>
      <c r="Q1970" s="112" t="s">
        <v>118</v>
      </c>
    </row>
    <row r="1971" spans="1:18" hidden="1">
      <c r="A1971" s="112" t="s">
        <v>5864</v>
      </c>
      <c r="B1971" s="112" t="s">
        <v>2168</v>
      </c>
      <c r="C1971" s="112" t="s">
        <v>3452</v>
      </c>
      <c r="D1971" s="112" t="s">
        <v>98</v>
      </c>
      <c r="E1971" s="112">
        <v>2947398</v>
      </c>
      <c r="F1971" s="112" t="s">
        <v>5879</v>
      </c>
      <c r="G1971" s="112" t="s">
        <v>5895</v>
      </c>
      <c r="H1971" s="112" t="s">
        <v>5896</v>
      </c>
      <c r="K1971" s="112" t="s">
        <v>102</v>
      </c>
      <c r="L1971" s="112" t="s">
        <v>102</v>
      </c>
      <c r="M1971" s="112" t="s">
        <v>5882</v>
      </c>
      <c r="O1971" s="112" t="s">
        <v>105</v>
      </c>
      <c r="P1971" s="112">
        <v>185.28</v>
      </c>
      <c r="Q1971" s="112" t="s">
        <v>118</v>
      </c>
    </row>
    <row r="1972" spans="1:18" hidden="1">
      <c r="A1972" s="112" t="s">
        <v>5864</v>
      </c>
      <c r="B1972" s="112" t="s">
        <v>2168</v>
      </c>
      <c r="C1972" s="112" t="s">
        <v>3452</v>
      </c>
      <c r="D1972" s="112" t="s">
        <v>98</v>
      </c>
      <c r="E1972" s="112">
        <v>5587088</v>
      </c>
      <c r="F1972" s="112" t="s">
        <v>5879</v>
      </c>
      <c r="G1972" s="112" t="s">
        <v>5897</v>
      </c>
      <c r="H1972" s="112" t="s">
        <v>5898</v>
      </c>
      <c r="K1972" s="112" t="s">
        <v>102</v>
      </c>
      <c r="L1972" s="112" t="s">
        <v>102</v>
      </c>
      <c r="M1972" s="112" t="s">
        <v>5882</v>
      </c>
      <c r="O1972" s="112" t="s">
        <v>105</v>
      </c>
      <c r="P1972" s="112">
        <v>123.52</v>
      </c>
      <c r="Q1972" s="112" t="s">
        <v>118</v>
      </c>
    </row>
    <row r="1973" spans="1:18" hidden="1">
      <c r="A1973" s="112" t="s">
        <v>5864</v>
      </c>
      <c r="B1973" s="112" t="s">
        <v>5109</v>
      </c>
      <c r="C1973" s="112" t="s">
        <v>3452</v>
      </c>
      <c r="D1973" s="112" t="s">
        <v>98</v>
      </c>
      <c r="E1973" s="112">
        <v>1888617</v>
      </c>
      <c r="F1973" s="112" t="s">
        <v>5879</v>
      </c>
      <c r="G1973" s="112" t="s">
        <v>5899</v>
      </c>
      <c r="H1973" s="112" t="s">
        <v>5900</v>
      </c>
      <c r="K1973" s="112" t="s">
        <v>102</v>
      </c>
      <c r="L1973" s="112" t="s">
        <v>102</v>
      </c>
      <c r="M1973" s="112" t="s">
        <v>5901</v>
      </c>
      <c r="O1973" s="112" t="s">
        <v>105</v>
      </c>
      <c r="P1973" s="112">
        <v>880.4</v>
      </c>
      <c r="Q1973" s="112" t="s">
        <v>118</v>
      </c>
    </row>
    <row r="1974" spans="1:18" hidden="1">
      <c r="A1974" s="113" t="s">
        <v>5864</v>
      </c>
      <c r="B1974" s="113" t="s">
        <v>5109</v>
      </c>
      <c r="C1974" s="113" t="s">
        <v>3452</v>
      </c>
      <c r="D1974" s="113" t="s">
        <v>98</v>
      </c>
      <c r="E1974" s="113">
        <v>5017439</v>
      </c>
      <c r="F1974" s="113" t="s">
        <v>5831</v>
      </c>
      <c r="G1974" s="113" t="s">
        <v>5902</v>
      </c>
      <c r="H1974" s="113" t="s">
        <v>5903</v>
      </c>
      <c r="I1974" s="113" t="s">
        <v>186</v>
      </c>
      <c r="J1974" s="113" t="s">
        <v>186</v>
      </c>
      <c r="K1974" s="113" t="s">
        <v>5904</v>
      </c>
      <c r="L1974" s="113" t="s">
        <v>102</v>
      </c>
      <c r="M1974" s="113" t="s">
        <v>5905</v>
      </c>
      <c r="N1974" s="113"/>
      <c r="O1974" s="113" t="s">
        <v>105</v>
      </c>
      <c r="P1974" s="113">
        <v>23.43</v>
      </c>
      <c r="Q1974" s="114" t="s">
        <v>118</v>
      </c>
      <c r="R1974" s="113">
        <v>23.43</v>
      </c>
    </row>
    <row r="1975" spans="1:18" hidden="1">
      <c r="A1975" s="113" t="s">
        <v>5864</v>
      </c>
      <c r="B1975" s="113" t="s">
        <v>2168</v>
      </c>
      <c r="C1975" s="113" t="s">
        <v>3452</v>
      </c>
      <c r="D1975" s="113" t="s">
        <v>98</v>
      </c>
      <c r="E1975" s="113">
        <v>7153539</v>
      </c>
      <c r="F1975" s="113" t="s">
        <v>5831</v>
      </c>
      <c r="G1975" s="113" t="s">
        <v>5906</v>
      </c>
      <c r="H1975" s="113" t="s">
        <v>5907</v>
      </c>
      <c r="I1975" s="113" t="s">
        <v>186</v>
      </c>
      <c r="J1975" s="113" t="s">
        <v>186</v>
      </c>
      <c r="K1975" s="113" t="s">
        <v>5904</v>
      </c>
      <c r="L1975" s="113" t="s">
        <v>102</v>
      </c>
      <c r="M1975" s="113" t="s">
        <v>5870</v>
      </c>
      <c r="N1975" s="113"/>
      <c r="O1975" s="113" t="s">
        <v>105</v>
      </c>
      <c r="P1975" s="113">
        <v>46.86</v>
      </c>
      <c r="Q1975" s="114" t="s">
        <v>118</v>
      </c>
      <c r="R1975" s="113">
        <v>46.86</v>
      </c>
    </row>
    <row r="1976" spans="1:18" hidden="1">
      <c r="A1976" s="113" t="s">
        <v>5864</v>
      </c>
      <c r="B1976" s="113" t="s">
        <v>5109</v>
      </c>
      <c r="C1976" s="113" t="s">
        <v>3452</v>
      </c>
      <c r="D1976" s="113" t="s">
        <v>98</v>
      </c>
      <c r="E1976" s="113">
        <v>1886316</v>
      </c>
      <c r="F1976" s="113" t="s">
        <v>5831</v>
      </c>
      <c r="G1976" s="113" t="s">
        <v>5908</v>
      </c>
      <c r="H1976" s="113" t="s">
        <v>5909</v>
      </c>
      <c r="I1976" s="113" t="s">
        <v>186</v>
      </c>
      <c r="J1976" s="113" t="s">
        <v>186</v>
      </c>
      <c r="K1976" s="113" t="s">
        <v>5904</v>
      </c>
      <c r="L1976" s="113" t="s">
        <v>102</v>
      </c>
      <c r="M1976" s="113" t="s">
        <v>5870</v>
      </c>
      <c r="N1976" s="113"/>
      <c r="O1976" s="113" t="s">
        <v>105</v>
      </c>
      <c r="P1976" s="113">
        <v>23.43</v>
      </c>
      <c r="Q1976" s="114" t="s">
        <v>118</v>
      </c>
      <c r="R1976" s="113">
        <v>23.43</v>
      </c>
    </row>
    <row r="1977" spans="1:18" hidden="1">
      <c r="A1977" s="113" t="s">
        <v>5864</v>
      </c>
      <c r="B1977" s="113" t="s">
        <v>2168</v>
      </c>
      <c r="C1977" s="113" t="s">
        <v>3452</v>
      </c>
      <c r="D1977" s="113" t="s">
        <v>98</v>
      </c>
      <c r="E1977" s="113">
        <v>2559086</v>
      </c>
      <c r="F1977" s="113" t="s">
        <v>5910</v>
      </c>
      <c r="G1977" s="113" t="s">
        <v>5911</v>
      </c>
      <c r="H1977" s="113" t="s">
        <v>5912</v>
      </c>
      <c r="I1977" s="113" t="s">
        <v>186</v>
      </c>
      <c r="J1977" s="113" t="s">
        <v>186</v>
      </c>
      <c r="K1977" s="113" t="s">
        <v>5904</v>
      </c>
      <c r="L1977" s="113" t="s">
        <v>102</v>
      </c>
      <c r="M1977" s="113" t="s">
        <v>5913</v>
      </c>
      <c r="N1977" s="113"/>
      <c r="O1977" s="113" t="s">
        <v>105</v>
      </c>
      <c r="P1977" s="113">
        <v>560.16</v>
      </c>
      <c r="Q1977" s="114" t="s">
        <v>118</v>
      </c>
      <c r="R1977" s="113">
        <v>560.16</v>
      </c>
    </row>
    <row r="1978" spans="1:18" hidden="1">
      <c r="A1978" s="112" t="s">
        <v>5914</v>
      </c>
      <c r="B1978" s="112" t="s">
        <v>5915</v>
      </c>
      <c r="C1978" s="112" t="s">
        <v>800</v>
      </c>
      <c r="D1978" s="112" t="s">
        <v>800</v>
      </c>
      <c r="E1978" s="112">
        <v>4505</v>
      </c>
      <c r="F1978" s="112" t="s">
        <v>5916</v>
      </c>
      <c r="G1978" s="112" t="s">
        <v>5917</v>
      </c>
      <c r="H1978" s="112" t="s">
        <v>1218</v>
      </c>
      <c r="K1978" s="112" t="s">
        <v>102</v>
      </c>
      <c r="L1978" s="112" t="s">
        <v>102</v>
      </c>
      <c r="M1978" s="112" t="s">
        <v>938</v>
      </c>
      <c r="N1978" s="112" t="s">
        <v>138</v>
      </c>
      <c r="O1978" s="112" t="s">
        <v>105</v>
      </c>
      <c r="P1978" s="112">
        <v>154.91999999999999</v>
      </c>
      <c r="Q1978" s="112" t="s">
        <v>118</v>
      </c>
    </row>
    <row r="1979" spans="1:18" hidden="1">
      <c r="A1979" s="112" t="s">
        <v>5914</v>
      </c>
      <c r="B1979" s="112" t="s">
        <v>5915</v>
      </c>
      <c r="C1979" s="112" t="s">
        <v>800</v>
      </c>
      <c r="D1979" s="112" t="s">
        <v>800</v>
      </c>
      <c r="E1979" s="112">
        <v>4503</v>
      </c>
      <c r="F1979" s="112" t="s">
        <v>5918</v>
      </c>
      <c r="G1979" s="112" t="s">
        <v>5919</v>
      </c>
      <c r="H1979" s="112" t="s">
        <v>1220</v>
      </c>
      <c r="K1979" s="112" t="s">
        <v>102</v>
      </c>
      <c r="L1979" s="112" t="s">
        <v>102</v>
      </c>
      <c r="M1979" s="112" t="s">
        <v>938</v>
      </c>
      <c r="N1979" s="112" t="s">
        <v>138</v>
      </c>
      <c r="O1979" s="112" t="s">
        <v>105</v>
      </c>
      <c r="P1979" s="112">
        <v>61.6</v>
      </c>
      <c r="Q1979" s="112" t="s">
        <v>118</v>
      </c>
    </row>
    <row r="1980" spans="1:18" hidden="1">
      <c r="A1980" s="112" t="s">
        <v>5920</v>
      </c>
      <c r="B1980" s="112" t="s">
        <v>314</v>
      </c>
      <c r="C1980" s="112" t="s">
        <v>5921</v>
      </c>
      <c r="D1980" s="112" t="s">
        <v>98</v>
      </c>
      <c r="E1980" s="112">
        <v>807164</v>
      </c>
      <c r="F1980" s="112" t="s">
        <v>1501</v>
      </c>
      <c r="G1980" s="112" t="s">
        <v>5922</v>
      </c>
      <c r="H1980" s="112" t="s">
        <v>5923</v>
      </c>
      <c r="K1980" s="112" t="s">
        <v>102</v>
      </c>
      <c r="L1980" s="112" t="s">
        <v>102</v>
      </c>
      <c r="M1980" s="112" t="s">
        <v>3385</v>
      </c>
      <c r="O1980" s="112" t="s">
        <v>105</v>
      </c>
      <c r="P1980" s="112">
        <v>43.21</v>
      </c>
      <c r="Q1980" s="112" t="s">
        <v>118</v>
      </c>
    </row>
    <row r="1981" spans="1:18" hidden="1">
      <c r="A1981" s="112" t="s">
        <v>5924</v>
      </c>
      <c r="B1981" s="112" t="s">
        <v>5925</v>
      </c>
      <c r="C1981" s="112" t="s">
        <v>371</v>
      </c>
      <c r="D1981" s="112" t="s">
        <v>98</v>
      </c>
      <c r="E1981" s="112">
        <v>701260</v>
      </c>
      <c r="F1981" s="112" t="s">
        <v>372</v>
      </c>
      <c r="G1981" s="112" t="s">
        <v>5926</v>
      </c>
      <c r="H1981" s="112" t="s">
        <v>5927</v>
      </c>
      <c r="K1981" s="112" t="s">
        <v>102</v>
      </c>
      <c r="L1981" s="112" t="s">
        <v>102</v>
      </c>
      <c r="M1981" s="112" t="s">
        <v>5928</v>
      </c>
      <c r="O1981" s="112" t="s">
        <v>105</v>
      </c>
      <c r="P1981" s="112">
        <v>48.48</v>
      </c>
      <c r="Q1981" s="112" t="s">
        <v>118</v>
      </c>
    </row>
    <row r="1982" spans="1:18" hidden="1">
      <c r="A1982" s="112" t="s">
        <v>5924</v>
      </c>
      <c r="B1982" s="112" t="s">
        <v>5925</v>
      </c>
      <c r="C1982" s="112" t="s">
        <v>5929</v>
      </c>
      <c r="D1982" s="112" t="s">
        <v>98</v>
      </c>
      <c r="E1982" s="112">
        <v>2674099</v>
      </c>
      <c r="F1982" s="112" t="s">
        <v>5930</v>
      </c>
      <c r="G1982" s="112" t="s">
        <v>5931</v>
      </c>
      <c r="H1982" s="112" t="s">
        <v>5932</v>
      </c>
      <c r="K1982" s="112" t="s">
        <v>102</v>
      </c>
      <c r="L1982" s="112" t="s">
        <v>102</v>
      </c>
      <c r="M1982" s="112" t="s">
        <v>5933</v>
      </c>
      <c r="O1982" s="112" t="s">
        <v>105</v>
      </c>
      <c r="P1982" s="112">
        <v>97.74</v>
      </c>
      <c r="Q1982" s="112" t="s">
        <v>118</v>
      </c>
    </row>
    <row r="1983" spans="1:18" hidden="1">
      <c r="A1983" s="112" t="s">
        <v>5924</v>
      </c>
      <c r="B1983" s="112" t="s">
        <v>5925</v>
      </c>
      <c r="C1983" s="112" t="s">
        <v>3315</v>
      </c>
      <c r="D1983" s="112" t="s">
        <v>3315</v>
      </c>
      <c r="E1983" s="112" t="s">
        <v>5934</v>
      </c>
      <c r="F1983" s="112" t="s">
        <v>3317</v>
      </c>
      <c r="G1983" s="112" t="s">
        <v>5935</v>
      </c>
      <c r="H1983" s="112" t="s">
        <v>5936</v>
      </c>
      <c r="K1983" s="112" t="s">
        <v>102</v>
      </c>
      <c r="L1983" s="112" t="s">
        <v>102</v>
      </c>
      <c r="M1983" s="112" t="s">
        <v>4401</v>
      </c>
      <c r="N1983" s="112" t="s">
        <v>138</v>
      </c>
      <c r="O1983" s="112" t="s">
        <v>105</v>
      </c>
      <c r="P1983" s="112">
        <v>1111.5999999999999</v>
      </c>
      <c r="Q1983" s="112" t="s">
        <v>118</v>
      </c>
    </row>
    <row r="1984" spans="1:18" hidden="1">
      <c r="A1984" s="112" t="s">
        <v>5924</v>
      </c>
      <c r="B1984" s="112" t="s">
        <v>5937</v>
      </c>
      <c r="C1984" s="112" t="s">
        <v>417</v>
      </c>
      <c r="D1984" s="112" t="s">
        <v>98</v>
      </c>
      <c r="E1984" s="112">
        <v>438895</v>
      </c>
      <c r="F1984" s="112" t="s">
        <v>5938</v>
      </c>
      <c r="G1984" s="112" t="s">
        <v>5939</v>
      </c>
      <c r="H1984" s="112" t="s">
        <v>5940</v>
      </c>
      <c r="I1984" s="112" t="s">
        <v>115</v>
      </c>
      <c r="J1984" s="112" t="s">
        <v>115</v>
      </c>
      <c r="K1984" s="112" t="s">
        <v>102</v>
      </c>
      <c r="L1984" s="112" t="s">
        <v>102</v>
      </c>
      <c r="M1984" s="112" t="s">
        <v>3373</v>
      </c>
      <c r="N1984" s="112" t="s">
        <v>5941</v>
      </c>
      <c r="O1984" s="112" t="s">
        <v>105</v>
      </c>
      <c r="P1984" s="112">
        <v>2301.7399999999998</v>
      </c>
      <c r="Q1984" s="112" t="s">
        <v>118</v>
      </c>
    </row>
    <row r="1985" spans="1:17" hidden="1">
      <c r="A1985" s="112" t="s">
        <v>5924</v>
      </c>
      <c r="B1985" s="112" t="s">
        <v>5937</v>
      </c>
      <c r="C1985" s="112" t="s">
        <v>417</v>
      </c>
      <c r="D1985" s="112" t="s">
        <v>98</v>
      </c>
      <c r="E1985" s="112">
        <v>439497</v>
      </c>
      <c r="F1985" s="112" t="s">
        <v>5938</v>
      </c>
      <c r="G1985" s="112" t="s">
        <v>5942</v>
      </c>
      <c r="H1985" s="112" t="s">
        <v>5943</v>
      </c>
      <c r="I1985" s="112" t="s">
        <v>115</v>
      </c>
      <c r="J1985" s="112" t="s">
        <v>115</v>
      </c>
      <c r="K1985" s="112" t="s">
        <v>102</v>
      </c>
      <c r="L1985" s="112" t="s">
        <v>102</v>
      </c>
      <c r="M1985" s="112" t="s">
        <v>3373</v>
      </c>
      <c r="N1985" s="112" t="s">
        <v>5941</v>
      </c>
      <c r="O1985" s="112" t="s">
        <v>105</v>
      </c>
      <c r="P1985" s="112">
        <v>2188.8000000000002</v>
      </c>
      <c r="Q1985" s="112" t="s">
        <v>118</v>
      </c>
    </row>
    <row r="1986" spans="1:17" hidden="1">
      <c r="A1986" s="112" t="s">
        <v>5924</v>
      </c>
      <c r="B1986" s="112" t="s">
        <v>5937</v>
      </c>
      <c r="C1986" s="112" t="s">
        <v>417</v>
      </c>
      <c r="D1986" s="112" t="s">
        <v>98</v>
      </c>
      <c r="E1986" s="112">
        <v>5804291</v>
      </c>
      <c r="F1986" s="112" t="s">
        <v>5938</v>
      </c>
      <c r="G1986" s="112" t="s">
        <v>5944</v>
      </c>
      <c r="H1986" s="112" t="s">
        <v>5945</v>
      </c>
      <c r="I1986" s="112" t="s">
        <v>115</v>
      </c>
      <c r="J1986" s="112" t="s">
        <v>115</v>
      </c>
      <c r="K1986" s="112" t="s">
        <v>102</v>
      </c>
      <c r="L1986" s="112" t="s">
        <v>102</v>
      </c>
      <c r="M1986" s="112" t="s">
        <v>3373</v>
      </c>
      <c r="N1986" s="112" t="s">
        <v>5946</v>
      </c>
      <c r="O1986" s="112" t="s">
        <v>105</v>
      </c>
      <c r="P1986" s="112">
        <v>28.08</v>
      </c>
      <c r="Q1986" s="112" t="s">
        <v>118</v>
      </c>
    </row>
    <row r="1987" spans="1:17" hidden="1">
      <c r="A1987" s="112" t="s">
        <v>5924</v>
      </c>
      <c r="B1987" s="112" t="s">
        <v>5937</v>
      </c>
      <c r="C1987" s="112" t="s">
        <v>417</v>
      </c>
      <c r="D1987" s="112" t="s">
        <v>98</v>
      </c>
      <c r="E1987" s="112">
        <v>7487317</v>
      </c>
      <c r="F1987" s="112" t="s">
        <v>134</v>
      </c>
      <c r="G1987" s="112" t="s">
        <v>5947</v>
      </c>
      <c r="H1987" s="112" t="s">
        <v>5948</v>
      </c>
      <c r="I1987" s="112" t="s">
        <v>115</v>
      </c>
      <c r="J1987" s="112" t="s">
        <v>115</v>
      </c>
      <c r="K1987" s="112" t="s">
        <v>102</v>
      </c>
      <c r="L1987" s="112" t="s">
        <v>102</v>
      </c>
      <c r="M1987" s="112" t="s">
        <v>3373</v>
      </c>
      <c r="N1987" s="112" t="s">
        <v>5941</v>
      </c>
      <c r="O1987" s="112" t="s">
        <v>105</v>
      </c>
      <c r="P1987" s="112">
        <v>27.98</v>
      </c>
      <c r="Q1987" s="112" t="s">
        <v>118</v>
      </c>
    </row>
    <row r="1988" spans="1:17" hidden="1">
      <c r="A1988" s="112" t="s">
        <v>5924</v>
      </c>
      <c r="B1988" s="112" t="s">
        <v>5937</v>
      </c>
      <c r="C1988" s="112" t="s">
        <v>417</v>
      </c>
      <c r="D1988" s="112" t="s">
        <v>98</v>
      </c>
      <c r="E1988" s="112">
        <v>440255</v>
      </c>
      <c r="F1988" s="112" t="s">
        <v>5938</v>
      </c>
      <c r="G1988" s="112" t="s">
        <v>5949</v>
      </c>
      <c r="H1988" s="112" t="s">
        <v>5950</v>
      </c>
      <c r="I1988" s="112" t="s">
        <v>131</v>
      </c>
      <c r="J1988" s="112" t="s">
        <v>115</v>
      </c>
      <c r="K1988" s="112" t="s">
        <v>102</v>
      </c>
      <c r="L1988" s="112" t="s">
        <v>102</v>
      </c>
      <c r="M1988" s="112" t="s">
        <v>3373</v>
      </c>
      <c r="N1988" s="112" t="s">
        <v>5951</v>
      </c>
      <c r="O1988" s="112" t="s">
        <v>105</v>
      </c>
      <c r="P1988" s="112">
        <v>34.17</v>
      </c>
      <c r="Q1988" s="112" t="s">
        <v>118</v>
      </c>
    </row>
    <row r="1989" spans="1:17" hidden="1">
      <c r="A1989" s="112" t="s">
        <v>5924</v>
      </c>
      <c r="B1989" s="112" t="s">
        <v>5937</v>
      </c>
      <c r="C1989" s="112" t="s">
        <v>417</v>
      </c>
      <c r="D1989" s="112" t="s">
        <v>98</v>
      </c>
      <c r="E1989" s="112">
        <v>440271</v>
      </c>
      <c r="F1989" s="112" t="s">
        <v>5938</v>
      </c>
      <c r="G1989" s="112" t="s">
        <v>5952</v>
      </c>
      <c r="H1989" s="112" t="s">
        <v>5953</v>
      </c>
      <c r="I1989" s="112" t="s">
        <v>131</v>
      </c>
      <c r="J1989" s="112" t="s">
        <v>115</v>
      </c>
      <c r="K1989" s="112" t="s">
        <v>102</v>
      </c>
      <c r="L1989" s="112" t="s">
        <v>102</v>
      </c>
      <c r="M1989" s="112" t="s">
        <v>3373</v>
      </c>
      <c r="N1989" s="112" t="s">
        <v>5954</v>
      </c>
      <c r="O1989" s="112" t="s">
        <v>105</v>
      </c>
      <c r="P1989" s="112">
        <v>31.99</v>
      </c>
      <c r="Q1989" s="112" t="s">
        <v>118</v>
      </c>
    </row>
    <row r="1990" spans="1:17" hidden="1">
      <c r="A1990" s="112" t="s">
        <v>5924</v>
      </c>
      <c r="B1990" s="112" t="s">
        <v>5937</v>
      </c>
      <c r="C1990" s="112" t="s">
        <v>417</v>
      </c>
      <c r="D1990" s="112" t="s">
        <v>98</v>
      </c>
      <c r="E1990" s="112">
        <v>439802</v>
      </c>
      <c r="F1990" s="112" t="s">
        <v>5938</v>
      </c>
      <c r="G1990" s="112" t="s">
        <v>5955</v>
      </c>
      <c r="H1990" s="112" t="s">
        <v>5956</v>
      </c>
      <c r="I1990" s="112" t="s">
        <v>131</v>
      </c>
      <c r="J1990" s="112" t="s">
        <v>115</v>
      </c>
      <c r="K1990" s="112" t="s">
        <v>102</v>
      </c>
      <c r="L1990" s="112" t="s">
        <v>102</v>
      </c>
      <c r="M1990" s="112" t="s">
        <v>3373</v>
      </c>
      <c r="N1990" s="112" t="s">
        <v>5954</v>
      </c>
      <c r="O1990" s="112" t="s">
        <v>105</v>
      </c>
      <c r="P1990" s="112">
        <v>35.32</v>
      </c>
      <c r="Q1990" s="112" t="s">
        <v>118</v>
      </c>
    </row>
    <row r="1991" spans="1:17" hidden="1">
      <c r="A1991" s="112" t="s">
        <v>5924</v>
      </c>
      <c r="B1991" s="112" t="s">
        <v>5937</v>
      </c>
      <c r="C1991" s="112" t="s">
        <v>417</v>
      </c>
      <c r="D1991" s="112" t="s">
        <v>98</v>
      </c>
      <c r="E1991" s="112">
        <v>8022762</v>
      </c>
      <c r="F1991" s="112" t="s">
        <v>5938</v>
      </c>
      <c r="G1991" s="112" t="s">
        <v>5957</v>
      </c>
      <c r="H1991" s="112" t="s">
        <v>5958</v>
      </c>
      <c r="I1991" s="112" t="s">
        <v>131</v>
      </c>
      <c r="J1991" s="112" t="s">
        <v>115</v>
      </c>
      <c r="K1991" s="112" t="s">
        <v>102</v>
      </c>
      <c r="L1991" s="112" t="s">
        <v>102</v>
      </c>
      <c r="M1991" s="112" t="s">
        <v>3373</v>
      </c>
      <c r="N1991" s="112" t="s">
        <v>5954</v>
      </c>
      <c r="O1991" s="112" t="s">
        <v>105</v>
      </c>
      <c r="P1991" s="112">
        <v>62.24</v>
      </c>
      <c r="Q1991" s="112" t="s">
        <v>118</v>
      </c>
    </row>
    <row r="1992" spans="1:17" hidden="1">
      <c r="A1992" s="112" t="s">
        <v>5924</v>
      </c>
      <c r="B1992" s="112" t="s">
        <v>5937</v>
      </c>
      <c r="C1992" s="112" t="s">
        <v>417</v>
      </c>
      <c r="D1992" s="112" t="s">
        <v>98</v>
      </c>
      <c r="E1992" s="112">
        <v>6920359</v>
      </c>
      <c r="F1992" s="112" t="s">
        <v>5959</v>
      </c>
      <c r="G1992" s="112" t="s">
        <v>5960</v>
      </c>
      <c r="H1992" s="112" t="s">
        <v>5961</v>
      </c>
      <c r="I1992" s="112" t="s">
        <v>131</v>
      </c>
      <c r="J1992" s="112" t="s">
        <v>115</v>
      </c>
      <c r="K1992" s="112" t="s">
        <v>102</v>
      </c>
      <c r="L1992" s="112" t="s">
        <v>102</v>
      </c>
      <c r="M1992" s="112" t="s">
        <v>5962</v>
      </c>
      <c r="N1992" s="112" t="s">
        <v>5954</v>
      </c>
      <c r="O1992" s="112" t="s">
        <v>105</v>
      </c>
      <c r="P1992" s="112">
        <v>1611.82</v>
      </c>
      <c r="Q1992" s="112" t="s">
        <v>118</v>
      </c>
    </row>
    <row r="1993" spans="1:17" hidden="1">
      <c r="A1993" s="112" t="s">
        <v>5924</v>
      </c>
      <c r="B1993" s="112" t="s">
        <v>5937</v>
      </c>
      <c r="C1993" s="112" t="s">
        <v>417</v>
      </c>
      <c r="D1993" s="112" t="s">
        <v>98</v>
      </c>
      <c r="E1993" s="112">
        <v>9966383</v>
      </c>
      <c r="F1993" s="112" t="s">
        <v>139</v>
      </c>
      <c r="G1993" s="112" t="s">
        <v>5963</v>
      </c>
      <c r="H1993" s="112" t="s">
        <v>5964</v>
      </c>
      <c r="I1993" s="112" t="s">
        <v>116</v>
      </c>
      <c r="J1993" s="112" t="s">
        <v>116</v>
      </c>
      <c r="K1993" s="112" t="s">
        <v>102</v>
      </c>
      <c r="L1993" s="112" t="s">
        <v>102</v>
      </c>
      <c r="M1993" s="112" t="s">
        <v>3373</v>
      </c>
      <c r="O1993" s="112" t="s">
        <v>105</v>
      </c>
      <c r="P1993" s="112">
        <v>298.17</v>
      </c>
      <c r="Q1993" s="112" t="s">
        <v>118</v>
      </c>
    </row>
    <row r="1994" spans="1:17" hidden="1">
      <c r="A1994" s="112" t="s">
        <v>5924</v>
      </c>
      <c r="B1994" s="112" t="s">
        <v>5965</v>
      </c>
      <c r="C1994" s="112" t="s">
        <v>417</v>
      </c>
      <c r="D1994" s="112" t="s">
        <v>98</v>
      </c>
      <c r="E1994" s="112">
        <v>8134031</v>
      </c>
      <c r="F1994" s="112" t="s">
        <v>418</v>
      </c>
      <c r="G1994" s="112" t="s">
        <v>5966</v>
      </c>
      <c r="H1994" s="112" t="s">
        <v>5967</v>
      </c>
      <c r="I1994" s="112" t="s">
        <v>132</v>
      </c>
      <c r="J1994" s="112" t="s">
        <v>132</v>
      </c>
      <c r="K1994" s="112" t="s">
        <v>102</v>
      </c>
      <c r="L1994" s="112" t="s">
        <v>102</v>
      </c>
      <c r="M1994" s="112" t="s">
        <v>244</v>
      </c>
      <c r="O1994" s="112" t="s">
        <v>105</v>
      </c>
      <c r="P1994" s="112">
        <v>89.76</v>
      </c>
      <c r="Q1994" s="112" t="s">
        <v>118</v>
      </c>
    </row>
    <row r="1995" spans="1:17" hidden="1">
      <c r="A1995" s="112" t="s">
        <v>5924</v>
      </c>
      <c r="B1995" s="112" t="s">
        <v>5925</v>
      </c>
      <c r="C1995" s="112" t="s">
        <v>417</v>
      </c>
      <c r="D1995" s="112" t="s">
        <v>98</v>
      </c>
      <c r="E1995" s="112">
        <v>8134043</v>
      </c>
      <c r="F1995" s="112" t="s">
        <v>5968</v>
      </c>
      <c r="G1995" s="112" t="s">
        <v>5969</v>
      </c>
      <c r="H1995" s="112" t="s">
        <v>5970</v>
      </c>
      <c r="I1995" s="112" t="s">
        <v>132</v>
      </c>
      <c r="J1995" s="112" t="s">
        <v>132</v>
      </c>
      <c r="K1995" s="112" t="s">
        <v>102</v>
      </c>
      <c r="L1995" s="112" t="s">
        <v>102</v>
      </c>
      <c r="M1995" s="112" t="s">
        <v>5971</v>
      </c>
      <c r="O1995" s="112" t="s">
        <v>105</v>
      </c>
      <c r="P1995" s="112">
        <v>178.29</v>
      </c>
      <c r="Q1995" s="112" t="s">
        <v>118</v>
      </c>
    </row>
    <row r="1996" spans="1:17" hidden="1">
      <c r="A1996" s="112" t="s">
        <v>5924</v>
      </c>
      <c r="B1996" s="112" t="s">
        <v>5972</v>
      </c>
      <c r="C1996" s="112" t="s">
        <v>417</v>
      </c>
      <c r="D1996" s="112" t="s">
        <v>98</v>
      </c>
      <c r="E1996" s="112">
        <v>2745586</v>
      </c>
      <c r="F1996" s="112" t="s">
        <v>134</v>
      </c>
      <c r="G1996" s="112" t="s">
        <v>5973</v>
      </c>
      <c r="H1996" s="112" t="s">
        <v>5974</v>
      </c>
      <c r="I1996" s="112" t="s">
        <v>132</v>
      </c>
      <c r="J1996" s="112" t="s">
        <v>132</v>
      </c>
      <c r="K1996" s="112" t="s">
        <v>102</v>
      </c>
      <c r="L1996" s="112" t="s">
        <v>102</v>
      </c>
      <c r="M1996" s="112" t="s">
        <v>5975</v>
      </c>
      <c r="O1996" s="112" t="s">
        <v>105</v>
      </c>
      <c r="P1996" s="112">
        <v>28.14</v>
      </c>
      <c r="Q1996" s="112" t="s">
        <v>118</v>
      </c>
    </row>
    <row r="1997" spans="1:17" hidden="1">
      <c r="A1997" s="112" t="s">
        <v>5924</v>
      </c>
      <c r="B1997" s="112" t="s">
        <v>5972</v>
      </c>
      <c r="C1997" s="112" t="s">
        <v>417</v>
      </c>
      <c r="D1997" s="112" t="s">
        <v>98</v>
      </c>
      <c r="E1997" s="112">
        <v>2748184</v>
      </c>
      <c r="F1997" s="112" t="s">
        <v>134</v>
      </c>
      <c r="G1997" s="112" t="s">
        <v>5976</v>
      </c>
      <c r="H1997" s="112" t="s">
        <v>5977</v>
      </c>
      <c r="I1997" s="112" t="s">
        <v>132</v>
      </c>
      <c r="J1997" s="112" t="s">
        <v>132</v>
      </c>
      <c r="K1997" s="112" t="s">
        <v>102</v>
      </c>
      <c r="L1997" s="112" t="s">
        <v>102</v>
      </c>
      <c r="M1997" s="112" t="s">
        <v>5975</v>
      </c>
      <c r="O1997" s="112" t="s">
        <v>105</v>
      </c>
      <c r="P1997" s="112">
        <v>198.68</v>
      </c>
      <c r="Q1997" s="112" t="s">
        <v>118</v>
      </c>
    </row>
    <row r="1998" spans="1:17" hidden="1">
      <c r="A1998" s="112" t="s">
        <v>5924</v>
      </c>
      <c r="B1998" s="112" t="s">
        <v>5937</v>
      </c>
      <c r="C1998" s="112" t="s">
        <v>417</v>
      </c>
      <c r="D1998" s="112" t="s">
        <v>98</v>
      </c>
      <c r="E1998" s="112">
        <v>3727351</v>
      </c>
      <c r="F1998" s="112" t="s">
        <v>5938</v>
      </c>
      <c r="G1998" s="112" t="s">
        <v>5978</v>
      </c>
      <c r="H1998" s="112" t="s">
        <v>5979</v>
      </c>
      <c r="I1998" s="112" t="s">
        <v>186</v>
      </c>
      <c r="J1998" s="112" t="s">
        <v>115</v>
      </c>
      <c r="K1998" s="112" t="s">
        <v>102</v>
      </c>
      <c r="L1998" s="112" t="s">
        <v>102</v>
      </c>
      <c r="M1998" s="112" t="s">
        <v>5980</v>
      </c>
      <c r="N1998" s="112" t="s">
        <v>5954</v>
      </c>
      <c r="O1998" s="112" t="s">
        <v>105</v>
      </c>
      <c r="P1998" s="112">
        <v>65.13</v>
      </c>
      <c r="Q1998" s="112" t="s">
        <v>118</v>
      </c>
    </row>
    <row r="1999" spans="1:17" hidden="1">
      <c r="A1999" s="112" t="s">
        <v>5924</v>
      </c>
      <c r="B1999" s="112" t="s">
        <v>5972</v>
      </c>
      <c r="C1999" s="112" t="s">
        <v>417</v>
      </c>
      <c r="D1999" s="112" t="s">
        <v>98</v>
      </c>
      <c r="E1999" s="112">
        <v>4957011</v>
      </c>
      <c r="F1999" s="112" t="s">
        <v>5981</v>
      </c>
      <c r="G1999" s="112" t="s">
        <v>5982</v>
      </c>
      <c r="H1999" s="112" t="s">
        <v>5983</v>
      </c>
      <c r="K1999" s="112" t="s">
        <v>102</v>
      </c>
      <c r="L1999" s="112" t="s">
        <v>102</v>
      </c>
      <c r="M1999" s="112" t="s">
        <v>5984</v>
      </c>
      <c r="N1999" s="112" t="s">
        <v>138</v>
      </c>
      <c r="O1999" s="112" t="s">
        <v>105</v>
      </c>
      <c r="P1999" s="112">
        <v>242</v>
      </c>
      <c r="Q1999" s="112" t="s">
        <v>118</v>
      </c>
    </row>
    <row r="2000" spans="1:17" hidden="1">
      <c r="A2000" s="112" t="s">
        <v>5924</v>
      </c>
      <c r="B2000" s="112" t="s">
        <v>5937</v>
      </c>
      <c r="C2000" s="112" t="s">
        <v>417</v>
      </c>
      <c r="D2000" s="112" t="s">
        <v>98</v>
      </c>
      <c r="E2000" s="112">
        <v>1803834</v>
      </c>
      <c r="F2000" s="112" t="s">
        <v>5981</v>
      </c>
      <c r="G2000" s="112" t="s">
        <v>5985</v>
      </c>
      <c r="H2000" s="112" t="s">
        <v>5986</v>
      </c>
      <c r="K2000" s="112" t="s">
        <v>102</v>
      </c>
      <c r="L2000" s="112" t="s">
        <v>102</v>
      </c>
      <c r="M2000" s="112" t="s">
        <v>5987</v>
      </c>
      <c r="O2000" s="112" t="s">
        <v>105</v>
      </c>
      <c r="P2000" s="112">
        <v>66.459999999999994</v>
      </c>
      <c r="Q2000" s="112" t="s">
        <v>118</v>
      </c>
    </row>
    <row r="2001" spans="1:17" hidden="1">
      <c r="A2001" s="112" t="s">
        <v>5924</v>
      </c>
      <c r="B2001" s="112" t="s">
        <v>5937</v>
      </c>
      <c r="C2001" s="112" t="s">
        <v>417</v>
      </c>
      <c r="D2001" s="112" t="s">
        <v>98</v>
      </c>
      <c r="E2001" s="112">
        <v>2733471</v>
      </c>
      <c r="F2001" s="112" t="s">
        <v>5988</v>
      </c>
      <c r="G2001" s="112" t="s">
        <v>5989</v>
      </c>
      <c r="H2001" s="112" t="s">
        <v>5990</v>
      </c>
      <c r="K2001" s="112" t="s">
        <v>102</v>
      </c>
      <c r="L2001" s="112" t="s">
        <v>102</v>
      </c>
      <c r="M2001" s="112" t="s">
        <v>5991</v>
      </c>
      <c r="O2001" s="112" t="s">
        <v>105</v>
      </c>
      <c r="P2001" s="112">
        <v>107.5</v>
      </c>
      <c r="Q2001" s="112" t="s">
        <v>118</v>
      </c>
    </row>
    <row r="2002" spans="1:17" hidden="1">
      <c r="A2002" s="112" t="s">
        <v>5924</v>
      </c>
      <c r="B2002" s="112" t="s">
        <v>5937</v>
      </c>
      <c r="C2002" s="112" t="s">
        <v>417</v>
      </c>
      <c r="D2002" s="112" t="s">
        <v>98</v>
      </c>
      <c r="E2002" s="112">
        <v>2733471</v>
      </c>
      <c r="F2002" s="112" t="s">
        <v>5981</v>
      </c>
      <c r="G2002" s="112" t="s">
        <v>5992</v>
      </c>
      <c r="H2002" s="112" t="s">
        <v>5990</v>
      </c>
      <c r="K2002" s="112" t="s">
        <v>102</v>
      </c>
      <c r="L2002" s="112" t="s">
        <v>102</v>
      </c>
      <c r="M2002" s="112" t="s">
        <v>5993</v>
      </c>
      <c r="N2002" s="112" t="s">
        <v>138</v>
      </c>
      <c r="O2002" s="112" t="s">
        <v>105</v>
      </c>
      <c r="P2002" s="112">
        <v>344</v>
      </c>
      <c r="Q2002" s="112" t="s">
        <v>118</v>
      </c>
    </row>
    <row r="2003" spans="1:17" hidden="1">
      <c r="A2003" s="112" t="s">
        <v>5924</v>
      </c>
      <c r="B2003" s="112" t="s">
        <v>3321</v>
      </c>
      <c r="C2003" s="112" t="s">
        <v>148</v>
      </c>
      <c r="D2003" s="112" t="s">
        <v>98</v>
      </c>
      <c r="E2003" s="112">
        <v>6221618</v>
      </c>
      <c r="F2003" s="112" t="s">
        <v>365</v>
      </c>
      <c r="G2003" s="112" t="s">
        <v>5994</v>
      </c>
      <c r="K2003" s="112" t="s">
        <v>102</v>
      </c>
      <c r="L2003" s="112" t="s">
        <v>102</v>
      </c>
      <c r="M2003" s="112" t="s">
        <v>2243</v>
      </c>
      <c r="O2003" s="112" t="s">
        <v>105</v>
      </c>
      <c r="P2003" s="112">
        <v>41.99</v>
      </c>
      <c r="Q2003" s="112" t="s">
        <v>118</v>
      </c>
    </row>
    <row r="2004" spans="1:17" hidden="1">
      <c r="A2004" s="112" t="s">
        <v>5924</v>
      </c>
      <c r="B2004" s="112" t="s">
        <v>5965</v>
      </c>
      <c r="C2004" s="112" t="s">
        <v>148</v>
      </c>
      <c r="D2004" s="112" t="s">
        <v>98</v>
      </c>
      <c r="E2004" s="112">
        <v>5283643</v>
      </c>
      <c r="F2004" s="112" t="s">
        <v>149</v>
      </c>
      <c r="G2004" s="112" t="s">
        <v>5995</v>
      </c>
      <c r="H2004" s="112" t="s">
        <v>5996</v>
      </c>
      <c r="K2004" s="112" t="s">
        <v>102</v>
      </c>
      <c r="L2004" s="112" t="s">
        <v>102</v>
      </c>
      <c r="M2004" s="112" t="s">
        <v>5997</v>
      </c>
      <c r="O2004" s="112" t="s">
        <v>105</v>
      </c>
      <c r="P2004" s="112">
        <v>44.49</v>
      </c>
      <c r="Q2004" s="112" t="s">
        <v>118</v>
      </c>
    </row>
    <row r="2005" spans="1:17" hidden="1">
      <c r="A2005" s="112" t="s">
        <v>5924</v>
      </c>
      <c r="B2005" s="112" t="s">
        <v>5998</v>
      </c>
      <c r="C2005" s="112" t="s">
        <v>148</v>
      </c>
      <c r="D2005" s="112" t="s">
        <v>98</v>
      </c>
      <c r="E2005" s="112">
        <v>3727326</v>
      </c>
      <c r="F2005" s="112" t="s">
        <v>365</v>
      </c>
      <c r="G2005" s="112" t="s">
        <v>5999</v>
      </c>
      <c r="H2005" s="112" t="s">
        <v>6000</v>
      </c>
      <c r="K2005" s="112" t="s">
        <v>102</v>
      </c>
      <c r="L2005" s="112" t="s">
        <v>102</v>
      </c>
      <c r="M2005" s="112" t="s">
        <v>6001</v>
      </c>
      <c r="N2005" s="112" t="s">
        <v>138</v>
      </c>
      <c r="O2005" s="112" t="s">
        <v>105</v>
      </c>
      <c r="P2005" s="112">
        <v>154.66</v>
      </c>
      <c r="Q2005" s="112" t="s">
        <v>118</v>
      </c>
    </row>
    <row r="2006" spans="1:17" hidden="1">
      <c r="A2006" s="112" t="s">
        <v>5924</v>
      </c>
      <c r="B2006" s="112" t="s">
        <v>3321</v>
      </c>
      <c r="C2006" s="112" t="s">
        <v>167</v>
      </c>
      <c r="D2006" s="112" t="s">
        <v>98</v>
      </c>
      <c r="E2006" s="112">
        <v>4965852</v>
      </c>
      <c r="F2006" s="112" t="s">
        <v>168</v>
      </c>
      <c r="G2006" s="112" t="s">
        <v>6002</v>
      </c>
      <c r="H2006" s="112" t="s">
        <v>6003</v>
      </c>
      <c r="K2006" s="112" t="s">
        <v>102</v>
      </c>
      <c r="L2006" s="112" t="s">
        <v>102</v>
      </c>
      <c r="M2006" s="112" t="s">
        <v>649</v>
      </c>
      <c r="N2006" s="112" t="s">
        <v>138</v>
      </c>
      <c r="O2006" s="112" t="s">
        <v>105</v>
      </c>
      <c r="P2006" s="112">
        <v>133.84</v>
      </c>
      <c r="Q2006" s="112" t="s">
        <v>118</v>
      </c>
    </row>
    <row r="2007" spans="1:17" hidden="1">
      <c r="A2007" s="112" t="s">
        <v>5924</v>
      </c>
      <c r="B2007" s="112" t="s">
        <v>3321</v>
      </c>
      <c r="C2007" s="112" t="s">
        <v>167</v>
      </c>
      <c r="D2007" s="112" t="s">
        <v>98</v>
      </c>
      <c r="E2007" s="112">
        <v>4048068</v>
      </c>
      <c r="F2007" s="112" t="s">
        <v>168</v>
      </c>
      <c r="G2007" s="112" t="s">
        <v>6004</v>
      </c>
      <c r="H2007" s="112" t="s">
        <v>6005</v>
      </c>
      <c r="K2007" s="112" t="s">
        <v>102</v>
      </c>
      <c r="L2007" s="112" t="s">
        <v>102</v>
      </c>
      <c r="M2007" s="112" t="s">
        <v>205</v>
      </c>
      <c r="N2007" s="112" t="s">
        <v>138</v>
      </c>
      <c r="O2007" s="112" t="s">
        <v>105</v>
      </c>
      <c r="P2007" s="112">
        <v>114.52</v>
      </c>
      <c r="Q2007" s="112" t="s">
        <v>118</v>
      </c>
    </row>
    <row r="2008" spans="1:17" hidden="1">
      <c r="A2008" s="112" t="s">
        <v>5924</v>
      </c>
      <c r="B2008" s="112" t="s">
        <v>3321</v>
      </c>
      <c r="C2008" s="112" t="s">
        <v>167</v>
      </c>
      <c r="D2008" s="112" t="s">
        <v>98</v>
      </c>
      <c r="E2008" s="112">
        <v>4969410</v>
      </c>
      <c r="F2008" s="112" t="s">
        <v>139</v>
      </c>
      <c r="G2008" s="112" t="s">
        <v>6006</v>
      </c>
      <c r="H2008" s="112" t="s">
        <v>6007</v>
      </c>
      <c r="K2008" s="112" t="s">
        <v>102</v>
      </c>
      <c r="L2008" s="112" t="s">
        <v>102</v>
      </c>
      <c r="M2008" s="112" t="s">
        <v>563</v>
      </c>
      <c r="N2008" s="112" t="s">
        <v>138</v>
      </c>
      <c r="O2008" s="112" t="s">
        <v>105</v>
      </c>
      <c r="P2008" s="112">
        <v>17.11</v>
      </c>
      <c r="Q2008" s="112" t="s">
        <v>118</v>
      </c>
    </row>
    <row r="2009" spans="1:17" hidden="1">
      <c r="A2009" s="112" t="s">
        <v>5924</v>
      </c>
      <c r="B2009" s="112" t="s">
        <v>3321</v>
      </c>
      <c r="C2009" s="112" t="s">
        <v>167</v>
      </c>
      <c r="D2009" s="112" t="s">
        <v>98</v>
      </c>
      <c r="E2009" s="112">
        <v>4969444</v>
      </c>
      <c r="F2009" s="112" t="s">
        <v>139</v>
      </c>
      <c r="G2009" s="112" t="s">
        <v>6008</v>
      </c>
      <c r="H2009" s="112" t="s">
        <v>6009</v>
      </c>
      <c r="K2009" s="112" t="s">
        <v>102</v>
      </c>
      <c r="L2009" s="112" t="s">
        <v>102</v>
      </c>
      <c r="M2009" s="112" t="s">
        <v>563</v>
      </c>
      <c r="N2009" s="112" t="s">
        <v>138</v>
      </c>
      <c r="O2009" s="112" t="s">
        <v>105</v>
      </c>
      <c r="P2009" s="112">
        <v>160.15</v>
      </c>
      <c r="Q2009" s="112" t="s">
        <v>118</v>
      </c>
    </row>
    <row r="2010" spans="1:17" hidden="1">
      <c r="A2010" s="112" t="s">
        <v>5924</v>
      </c>
      <c r="B2010" s="112" t="s">
        <v>5925</v>
      </c>
      <c r="C2010" s="112" t="s">
        <v>1356</v>
      </c>
      <c r="D2010" s="112" t="s">
        <v>98</v>
      </c>
      <c r="E2010" s="112">
        <v>1501580</v>
      </c>
      <c r="F2010" s="112" t="s">
        <v>1357</v>
      </c>
      <c r="G2010" s="112" t="s">
        <v>6010</v>
      </c>
      <c r="H2010" s="112" t="s">
        <v>6011</v>
      </c>
      <c r="K2010" s="112" t="s">
        <v>102</v>
      </c>
      <c r="L2010" s="112" t="s">
        <v>102</v>
      </c>
      <c r="M2010" s="112" t="s">
        <v>1464</v>
      </c>
      <c r="N2010" s="112" t="s">
        <v>138</v>
      </c>
      <c r="O2010" s="112" t="s">
        <v>105</v>
      </c>
      <c r="P2010" s="112">
        <v>20.85</v>
      </c>
      <c r="Q2010" s="112" t="s">
        <v>118</v>
      </c>
    </row>
    <row r="2011" spans="1:17" hidden="1">
      <c r="A2011" s="112" t="s">
        <v>5924</v>
      </c>
      <c r="B2011" s="112" t="s">
        <v>3335</v>
      </c>
      <c r="C2011" s="112" t="s">
        <v>6012</v>
      </c>
      <c r="D2011" s="112" t="s">
        <v>98</v>
      </c>
      <c r="E2011" s="112">
        <v>4172219</v>
      </c>
      <c r="F2011" s="112" t="s">
        <v>6013</v>
      </c>
      <c r="G2011" s="112" t="s">
        <v>6014</v>
      </c>
      <c r="H2011" s="112" t="s">
        <v>6015</v>
      </c>
      <c r="K2011" s="112" t="s">
        <v>102</v>
      </c>
      <c r="L2011" s="112" t="s">
        <v>102</v>
      </c>
      <c r="M2011" s="112" t="s">
        <v>244</v>
      </c>
      <c r="O2011" s="112" t="s">
        <v>105</v>
      </c>
      <c r="P2011" s="112">
        <v>263.3</v>
      </c>
      <c r="Q2011" s="112" t="s">
        <v>118</v>
      </c>
    </row>
    <row r="2012" spans="1:17" hidden="1">
      <c r="A2012" s="112" t="s">
        <v>5924</v>
      </c>
      <c r="B2012" s="112" t="s">
        <v>6016</v>
      </c>
      <c r="C2012" s="112" t="s">
        <v>3753</v>
      </c>
      <c r="D2012" s="112" t="s">
        <v>98</v>
      </c>
      <c r="E2012" s="112">
        <v>8240636</v>
      </c>
      <c r="F2012" s="112" t="s">
        <v>6017</v>
      </c>
      <c r="G2012" s="112" t="s">
        <v>6018</v>
      </c>
      <c r="H2012" s="112" t="s">
        <v>6019</v>
      </c>
      <c r="I2012" s="112" t="s">
        <v>131</v>
      </c>
      <c r="J2012" s="112" t="s">
        <v>131</v>
      </c>
      <c r="K2012" s="112" t="s">
        <v>102</v>
      </c>
      <c r="L2012" s="112" t="s">
        <v>102</v>
      </c>
      <c r="M2012" s="112" t="s">
        <v>6020</v>
      </c>
      <c r="O2012" s="112" t="s">
        <v>105</v>
      </c>
      <c r="P2012" s="112">
        <v>41.69</v>
      </c>
      <c r="Q2012" s="112" t="s">
        <v>118</v>
      </c>
    </row>
    <row r="2013" spans="1:17" hidden="1">
      <c r="A2013" s="112" t="s">
        <v>5924</v>
      </c>
      <c r="B2013" s="112" t="s">
        <v>6021</v>
      </c>
      <c r="C2013" s="112" t="s">
        <v>421</v>
      </c>
      <c r="D2013" s="112" t="s">
        <v>98</v>
      </c>
      <c r="E2013" s="112">
        <v>2235109</v>
      </c>
      <c r="F2013" s="112" t="s">
        <v>422</v>
      </c>
      <c r="G2013" s="112" t="s">
        <v>6022</v>
      </c>
      <c r="H2013" s="112" t="s">
        <v>6023</v>
      </c>
      <c r="K2013" s="112" t="s">
        <v>102</v>
      </c>
      <c r="L2013" s="112" t="s">
        <v>102</v>
      </c>
      <c r="M2013" s="112" t="s">
        <v>6024</v>
      </c>
      <c r="O2013" s="112" t="s">
        <v>105</v>
      </c>
      <c r="P2013" s="112">
        <v>33.17</v>
      </c>
      <c r="Q2013" s="112" t="s">
        <v>118</v>
      </c>
    </row>
    <row r="2014" spans="1:17" hidden="1">
      <c r="A2014" s="112" t="s">
        <v>5924</v>
      </c>
      <c r="B2014" s="112" t="s">
        <v>6025</v>
      </c>
      <c r="C2014" s="112" t="s">
        <v>3236</v>
      </c>
      <c r="D2014" s="112" t="s">
        <v>98</v>
      </c>
      <c r="E2014" s="112">
        <v>2575462</v>
      </c>
      <c r="F2014" s="112" t="s">
        <v>3258</v>
      </c>
      <c r="G2014" s="112" t="s">
        <v>6026</v>
      </c>
      <c r="H2014" s="112" t="s">
        <v>6027</v>
      </c>
      <c r="I2014" s="112" t="s">
        <v>131</v>
      </c>
      <c r="J2014" s="112" t="s">
        <v>3239</v>
      </c>
      <c r="K2014" s="112" t="s">
        <v>102</v>
      </c>
      <c r="L2014" s="112" t="s">
        <v>102</v>
      </c>
      <c r="M2014" s="112" t="s">
        <v>145</v>
      </c>
      <c r="O2014" s="112" t="s">
        <v>105</v>
      </c>
      <c r="P2014" s="112">
        <v>3932.36</v>
      </c>
      <c r="Q2014" s="112" t="s">
        <v>118</v>
      </c>
    </row>
    <row r="2015" spans="1:17" hidden="1">
      <c r="A2015" s="112" t="s">
        <v>5924</v>
      </c>
      <c r="B2015" s="112" t="s">
        <v>6025</v>
      </c>
      <c r="C2015" s="112" t="s">
        <v>3236</v>
      </c>
      <c r="D2015" s="112" t="s">
        <v>98</v>
      </c>
      <c r="E2015" s="112">
        <v>4850628</v>
      </c>
      <c r="F2015" s="112" t="s">
        <v>3258</v>
      </c>
      <c r="G2015" s="112" t="s">
        <v>6028</v>
      </c>
      <c r="H2015" s="112" t="s">
        <v>6029</v>
      </c>
      <c r="K2015" s="112" t="s">
        <v>102</v>
      </c>
      <c r="L2015" s="112" t="s">
        <v>102</v>
      </c>
      <c r="M2015" s="112" t="s">
        <v>6030</v>
      </c>
      <c r="N2015" s="112" t="s">
        <v>138</v>
      </c>
      <c r="O2015" s="112" t="s">
        <v>105</v>
      </c>
      <c r="P2015" s="112">
        <v>366.87</v>
      </c>
      <c r="Q2015" s="112" t="s">
        <v>118</v>
      </c>
    </row>
    <row r="2016" spans="1:17" hidden="1">
      <c r="A2016" s="112" t="s">
        <v>5924</v>
      </c>
      <c r="B2016" s="112" t="s">
        <v>6031</v>
      </c>
      <c r="C2016" s="112" t="s">
        <v>3236</v>
      </c>
      <c r="D2016" s="112" t="s">
        <v>98</v>
      </c>
      <c r="E2016" s="112">
        <v>4817629</v>
      </c>
      <c r="F2016" s="112" t="s">
        <v>3258</v>
      </c>
      <c r="G2016" s="112" t="s">
        <v>6032</v>
      </c>
      <c r="H2016" s="112" t="s">
        <v>6033</v>
      </c>
      <c r="K2016" s="112" t="s">
        <v>102</v>
      </c>
      <c r="L2016" s="112" t="s">
        <v>102</v>
      </c>
      <c r="M2016" s="112" t="s">
        <v>6030</v>
      </c>
      <c r="N2016" s="112" t="s">
        <v>138</v>
      </c>
      <c r="O2016" s="112" t="s">
        <v>105</v>
      </c>
      <c r="P2016" s="112">
        <v>658.24</v>
      </c>
      <c r="Q2016" s="112" t="s">
        <v>118</v>
      </c>
    </row>
    <row r="2017" spans="1:17" hidden="1">
      <c r="A2017" s="111" t="s">
        <v>5924</v>
      </c>
      <c r="B2017" s="111" t="s">
        <v>5972</v>
      </c>
      <c r="C2017" s="111" t="s">
        <v>3822</v>
      </c>
      <c r="D2017" s="111" t="s">
        <v>98</v>
      </c>
      <c r="E2017" s="111">
        <v>6409306</v>
      </c>
      <c r="F2017" s="111" t="s">
        <v>3823</v>
      </c>
      <c r="G2017" s="111" t="s">
        <v>6034</v>
      </c>
      <c r="H2017" s="111" t="s">
        <v>6035</v>
      </c>
      <c r="I2017" s="111" t="s">
        <v>116</v>
      </c>
      <c r="J2017" s="111" t="s">
        <v>116</v>
      </c>
      <c r="K2017" s="111" t="s">
        <v>102</v>
      </c>
      <c r="L2017" s="111" t="s">
        <v>102</v>
      </c>
      <c r="M2017" s="111" t="s">
        <v>1451</v>
      </c>
      <c r="N2017" s="111"/>
      <c r="O2017" s="111" t="s">
        <v>105</v>
      </c>
      <c r="P2017" s="111">
        <v>863.99</v>
      </c>
      <c r="Q2017" s="111">
        <v>863.99</v>
      </c>
    </row>
    <row r="2018" spans="1:17" hidden="1">
      <c r="A2018" s="111" t="s">
        <v>5924</v>
      </c>
      <c r="B2018" s="111" t="s">
        <v>5972</v>
      </c>
      <c r="C2018" s="111" t="s">
        <v>3822</v>
      </c>
      <c r="D2018" s="111" t="s">
        <v>98</v>
      </c>
      <c r="E2018" s="111">
        <v>2611796</v>
      </c>
      <c r="F2018" s="111" t="s">
        <v>3823</v>
      </c>
      <c r="G2018" s="111" t="s">
        <v>6036</v>
      </c>
      <c r="H2018" s="111" t="s">
        <v>6037</v>
      </c>
      <c r="I2018" s="111" t="s">
        <v>116</v>
      </c>
      <c r="J2018" s="111" t="s">
        <v>116</v>
      </c>
      <c r="K2018" s="111" t="s">
        <v>102</v>
      </c>
      <c r="L2018" s="111" t="s">
        <v>102</v>
      </c>
      <c r="M2018" s="111" t="s">
        <v>244</v>
      </c>
      <c r="N2018" s="111"/>
      <c r="O2018" s="111" t="s">
        <v>105</v>
      </c>
      <c r="P2018" s="111">
        <v>1200.8699999999999</v>
      </c>
      <c r="Q2018" s="111">
        <v>1200.8699999999999</v>
      </c>
    </row>
    <row r="2019" spans="1:17" hidden="1">
      <c r="A2019" s="111" t="s">
        <v>5924</v>
      </c>
      <c r="B2019" s="111" t="s">
        <v>5972</v>
      </c>
      <c r="C2019" s="111" t="s">
        <v>3822</v>
      </c>
      <c r="D2019" s="111" t="s">
        <v>98</v>
      </c>
      <c r="E2019" s="111">
        <v>2611093</v>
      </c>
      <c r="F2019" s="111" t="s">
        <v>3823</v>
      </c>
      <c r="G2019" s="111" t="s">
        <v>6038</v>
      </c>
      <c r="H2019" s="111" t="s">
        <v>6039</v>
      </c>
      <c r="I2019" s="111" t="s">
        <v>116</v>
      </c>
      <c r="J2019" s="111" t="s">
        <v>116</v>
      </c>
      <c r="K2019" s="111" t="s">
        <v>102</v>
      </c>
      <c r="L2019" s="111" t="s">
        <v>102</v>
      </c>
      <c r="M2019" s="111" t="s">
        <v>244</v>
      </c>
      <c r="N2019" s="111"/>
      <c r="O2019" s="111" t="s">
        <v>105</v>
      </c>
      <c r="P2019" s="111">
        <v>695.55</v>
      </c>
      <c r="Q2019" s="111">
        <v>695.55</v>
      </c>
    </row>
    <row r="2020" spans="1:17" hidden="1">
      <c r="A2020" s="111" t="s">
        <v>5924</v>
      </c>
      <c r="B2020" s="111" t="s">
        <v>6040</v>
      </c>
      <c r="C2020" s="111" t="s">
        <v>3822</v>
      </c>
      <c r="D2020" s="111" t="s">
        <v>98</v>
      </c>
      <c r="E2020" s="111">
        <v>2610244</v>
      </c>
      <c r="F2020" s="111" t="s">
        <v>3823</v>
      </c>
      <c r="G2020" s="111" t="s">
        <v>6041</v>
      </c>
      <c r="H2020" s="111" t="s">
        <v>6042</v>
      </c>
      <c r="I2020" s="111" t="s">
        <v>116</v>
      </c>
      <c r="J2020" s="111" t="s">
        <v>116</v>
      </c>
      <c r="K2020" s="111" t="s">
        <v>102</v>
      </c>
      <c r="L2020" s="111" t="s">
        <v>102</v>
      </c>
      <c r="M2020" s="111" t="s">
        <v>244</v>
      </c>
      <c r="N2020" s="111"/>
      <c r="O2020" s="111" t="s">
        <v>105</v>
      </c>
      <c r="P2020" s="111">
        <v>1649.38</v>
      </c>
      <c r="Q2020" s="111">
        <v>1649.38</v>
      </c>
    </row>
    <row r="2021" spans="1:17" hidden="1">
      <c r="A2021" s="111" t="s">
        <v>5924</v>
      </c>
      <c r="B2021" s="111" t="s">
        <v>6040</v>
      </c>
      <c r="C2021" s="111" t="s">
        <v>3822</v>
      </c>
      <c r="D2021" s="111" t="s">
        <v>98</v>
      </c>
      <c r="E2021" s="111">
        <v>49619</v>
      </c>
      <c r="F2021" s="111" t="s">
        <v>3823</v>
      </c>
      <c r="G2021" s="111" t="s">
        <v>6043</v>
      </c>
      <c r="H2021" s="111" t="s">
        <v>6044</v>
      </c>
      <c r="I2021" s="111" t="s">
        <v>116</v>
      </c>
      <c r="J2021" s="111" t="s">
        <v>116</v>
      </c>
      <c r="K2021" s="111" t="s">
        <v>102</v>
      </c>
      <c r="L2021" s="111" t="s">
        <v>102</v>
      </c>
      <c r="M2021" s="111" t="s">
        <v>244</v>
      </c>
      <c r="N2021" s="111"/>
      <c r="O2021" s="111" t="s">
        <v>105</v>
      </c>
      <c r="P2021" s="111">
        <v>73.28</v>
      </c>
      <c r="Q2021" s="111">
        <v>73.28</v>
      </c>
    </row>
    <row r="2022" spans="1:17" hidden="1">
      <c r="A2022" s="111" t="s">
        <v>5924</v>
      </c>
      <c r="B2022" s="111" t="s">
        <v>6040</v>
      </c>
      <c r="C2022" s="111" t="s">
        <v>3822</v>
      </c>
      <c r="D2022" s="111" t="s">
        <v>98</v>
      </c>
      <c r="E2022" s="111">
        <v>5202932</v>
      </c>
      <c r="F2022" s="111" t="s">
        <v>3823</v>
      </c>
      <c r="G2022" s="111" t="s">
        <v>6045</v>
      </c>
      <c r="H2022" s="111" t="s">
        <v>6046</v>
      </c>
      <c r="I2022" s="111" t="s">
        <v>116</v>
      </c>
      <c r="J2022" s="111" t="s">
        <v>116</v>
      </c>
      <c r="K2022" s="111" t="s">
        <v>102</v>
      </c>
      <c r="L2022" s="111" t="s">
        <v>102</v>
      </c>
      <c r="M2022" s="111" t="s">
        <v>244</v>
      </c>
      <c r="N2022" s="111"/>
      <c r="O2022" s="111" t="s">
        <v>105</v>
      </c>
      <c r="P2022" s="111">
        <v>2698.99</v>
      </c>
      <c r="Q2022" s="111">
        <v>2698.99</v>
      </c>
    </row>
    <row r="2023" spans="1:17" hidden="1">
      <c r="A2023" s="112" t="s">
        <v>5924</v>
      </c>
      <c r="B2023" s="112" t="s">
        <v>5925</v>
      </c>
      <c r="C2023" s="112" t="s">
        <v>238</v>
      </c>
      <c r="D2023" s="112" t="s">
        <v>98</v>
      </c>
      <c r="E2023" s="112">
        <v>4979452</v>
      </c>
      <c r="F2023" s="112" t="s">
        <v>239</v>
      </c>
      <c r="G2023" s="112" t="s">
        <v>6047</v>
      </c>
      <c r="H2023" s="112" t="s">
        <v>6048</v>
      </c>
      <c r="I2023" s="112" t="s">
        <v>131</v>
      </c>
      <c r="J2023" s="112" t="s">
        <v>131</v>
      </c>
      <c r="K2023" s="112" t="s">
        <v>102</v>
      </c>
      <c r="L2023" s="112" t="s">
        <v>102</v>
      </c>
      <c r="M2023" s="112" t="s">
        <v>1451</v>
      </c>
      <c r="O2023" s="112" t="s">
        <v>105</v>
      </c>
      <c r="P2023" s="112">
        <v>41.69</v>
      </c>
      <c r="Q2023" s="112" t="s">
        <v>118</v>
      </c>
    </row>
    <row r="2024" spans="1:17" hidden="1">
      <c r="A2024" s="112" t="s">
        <v>5924</v>
      </c>
      <c r="B2024" s="112" t="s">
        <v>3335</v>
      </c>
      <c r="C2024" s="112" t="s">
        <v>238</v>
      </c>
      <c r="D2024" s="112" t="s">
        <v>98</v>
      </c>
      <c r="E2024" s="112">
        <v>3590791</v>
      </c>
      <c r="F2024" s="112" t="s">
        <v>239</v>
      </c>
      <c r="G2024" s="112" t="s">
        <v>6049</v>
      </c>
      <c r="H2024" s="112" t="s">
        <v>6050</v>
      </c>
      <c r="I2024" s="112" t="s">
        <v>131</v>
      </c>
      <c r="J2024" s="112" t="s">
        <v>131</v>
      </c>
      <c r="K2024" s="112" t="s">
        <v>102</v>
      </c>
      <c r="L2024" s="112" t="s">
        <v>102</v>
      </c>
      <c r="M2024" s="112" t="s">
        <v>6051</v>
      </c>
      <c r="O2024" s="112" t="s">
        <v>105</v>
      </c>
      <c r="P2024" s="112">
        <v>327.75</v>
      </c>
      <c r="Q2024" s="112" t="s">
        <v>118</v>
      </c>
    </row>
    <row r="2025" spans="1:17" hidden="1">
      <c r="A2025" s="112" t="s">
        <v>5924</v>
      </c>
      <c r="B2025" s="112" t="s">
        <v>5998</v>
      </c>
      <c r="C2025" s="112" t="s">
        <v>238</v>
      </c>
      <c r="D2025" s="112" t="s">
        <v>98</v>
      </c>
      <c r="E2025" s="112">
        <v>4823625</v>
      </c>
      <c r="F2025" s="112" t="s">
        <v>239</v>
      </c>
      <c r="G2025" s="112" t="s">
        <v>6052</v>
      </c>
      <c r="H2025" s="112" t="s">
        <v>6053</v>
      </c>
      <c r="I2025" s="112" t="s">
        <v>131</v>
      </c>
      <c r="J2025" s="112" t="s">
        <v>131</v>
      </c>
      <c r="K2025" s="112" t="s">
        <v>102</v>
      </c>
      <c r="L2025" s="112" t="s">
        <v>102</v>
      </c>
      <c r="M2025" s="112" t="s">
        <v>1451</v>
      </c>
      <c r="O2025" s="112" t="s">
        <v>105</v>
      </c>
      <c r="P2025" s="112">
        <v>463.5</v>
      </c>
      <c r="Q2025" s="112" t="s">
        <v>118</v>
      </c>
    </row>
    <row r="2026" spans="1:17" hidden="1">
      <c r="A2026" s="112" t="s">
        <v>5924</v>
      </c>
      <c r="B2026" s="112" t="s">
        <v>5925</v>
      </c>
      <c r="C2026" s="112" t="s">
        <v>238</v>
      </c>
      <c r="D2026" s="112" t="s">
        <v>98</v>
      </c>
      <c r="E2026" s="112">
        <v>6155489</v>
      </c>
      <c r="F2026" s="112" t="s">
        <v>239</v>
      </c>
      <c r="G2026" s="112" t="s">
        <v>6054</v>
      </c>
      <c r="H2026" s="112" t="s">
        <v>6055</v>
      </c>
      <c r="K2026" s="112" t="s">
        <v>102</v>
      </c>
      <c r="L2026" s="112" t="s">
        <v>102</v>
      </c>
      <c r="M2026" s="112" t="s">
        <v>6056</v>
      </c>
      <c r="O2026" s="112" t="s">
        <v>105</v>
      </c>
      <c r="P2026" s="112">
        <v>37.299999999999997</v>
      </c>
      <c r="Q2026" s="112" t="s">
        <v>118</v>
      </c>
    </row>
    <row r="2027" spans="1:17" hidden="1">
      <c r="A2027" s="112" t="s">
        <v>6057</v>
      </c>
      <c r="B2027" s="112" t="s">
        <v>6058</v>
      </c>
      <c r="C2027" s="112" t="s">
        <v>6059</v>
      </c>
      <c r="D2027" s="112" t="s">
        <v>98</v>
      </c>
      <c r="E2027" s="112">
        <v>963082</v>
      </c>
      <c r="F2027" s="112" t="s">
        <v>6060</v>
      </c>
      <c r="G2027" s="112" t="s">
        <v>6061</v>
      </c>
      <c r="H2027" s="112" t="s">
        <v>6062</v>
      </c>
      <c r="K2027" s="112" t="s">
        <v>102</v>
      </c>
      <c r="L2027" s="112" t="s">
        <v>102</v>
      </c>
      <c r="M2027" s="112" t="s">
        <v>3594</v>
      </c>
      <c r="O2027" s="112" t="s">
        <v>105</v>
      </c>
      <c r="P2027" s="112">
        <v>5789.18</v>
      </c>
      <c r="Q2027" s="112" t="s">
        <v>118</v>
      </c>
    </row>
    <row r="2028" spans="1:17" hidden="1">
      <c r="A2028" s="112" t="s">
        <v>6057</v>
      </c>
      <c r="B2028" s="112" t="s">
        <v>6058</v>
      </c>
      <c r="C2028" s="112" t="s">
        <v>6059</v>
      </c>
      <c r="D2028" s="112" t="s">
        <v>98</v>
      </c>
      <c r="E2028" s="112">
        <v>2022142</v>
      </c>
      <c r="F2028" s="112" t="s">
        <v>6063</v>
      </c>
      <c r="G2028" s="112" t="s">
        <v>6064</v>
      </c>
      <c r="H2028" s="112" t="s">
        <v>6065</v>
      </c>
      <c r="K2028" s="112" t="s">
        <v>102</v>
      </c>
      <c r="L2028" s="112" t="s">
        <v>102</v>
      </c>
      <c r="M2028" s="112" t="s">
        <v>6066</v>
      </c>
      <c r="O2028" s="112" t="s">
        <v>105</v>
      </c>
      <c r="P2028" s="112">
        <v>512.79999999999995</v>
      </c>
      <c r="Q2028" s="112" t="s">
        <v>118</v>
      </c>
    </row>
    <row r="2029" spans="1:17" hidden="1">
      <c r="A2029" s="112" t="s">
        <v>6067</v>
      </c>
      <c r="B2029" s="112" t="s">
        <v>6068</v>
      </c>
      <c r="C2029" s="112" t="s">
        <v>6069</v>
      </c>
      <c r="D2029" s="112" t="s">
        <v>98</v>
      </c>
      <c r="E2029" s="112">
        <v>1394202</v>
      </c>
      <c r="F2029" s="112" t="s">
        <v>6070</v>
      </c>
      <c r="G2029" s="112" t="s">
        <v>6071</v>
      </c>
      <c r="H2029" s="112" t="s">
        <v>6072</v>
      </c>
      <c r="I2029" s="112" t="s">
        <v>131</v>
      </c>
      <c r="J2029" s="112" t="s">
        <v>116</v>
      </c>
      <c r="K2029" s="112" t="s">
        <v>102</v>
      </c>
      <c r="L2029" s="112" t="s">
        <v>102</v>
      </c>
      <c r="M2029" s="112" t="s">
        <v>2117</v>
      </c>
      <c r="N2029" s="112" t="s">
        <v>6073</v>
      </c>
      <c r="O2029" s="112" t="s">
        <v>105</v>
      </c>
      <c r="P2029" s="112">
        <v>72.09</v>
      </c>
      <c r="Q2029" s="112" t="s">
        <v>118</v>
      </c>
    </row>
    <row r="2030" spans="1:17" hidden="1">
      <c r="A2030" s="112" t="s">
        <v>6067</v>
      </c>
      <c r="B2030" s="112" t="s">
        <v>6068</v>
      </c>
      <c r="C2030" s="112" t="s">
        <v>6069</v>
      </c>
      <c r="D2030" s="112" t="s">
        <v>98</v>
      </c>
      <c r="E2030" s="112">
        <v>1027343</v>
      </c>
      <c r="F2030" s="112" t="s">
        <v>6070</v>
      </c>
      <c r="G2030" s="112" t="s">
        <v>6074</v>
      </c>
      <c r="H2030" s="112" t="s">
        <v>6075</v>
      </c>
      <c r="I2030" s="112" t="s">
        <v>131</v>
      </c>
      <c r="J2030" s="112" t="s">
        <v>116</v>
      </c>
      <c r="K2030" s="112" t="s">
        <v>102</v>
      </c>
      <c r="L2030" s="112" t="s">
        <v>102</v>
      </c>
      <c r="M2030" s="112" t="s">
        <v>6076</v>
      </c>
      <c r="N2030" s="112" t="s">
        <v>6073</v>
      </c>
      <c r="O2030" s="112" t="s">
        <v>105</v>
      </c>
      <c r="P2030" s="112">
        <v>72.09</v>
      </c>
      <c r="Q2030" s="112" t="s">
        <v>118</v>
      </c>
    </row>
    <row r="2031" spans="1:17" hidden="1">
      <c r="A2031" s="112" t="s">
        <v>6067</v>
      </c>
      <c r="B2031" s="112" t="s">
        <v>6068</v>
      </c>
      <c r="C2031" s="112" t="s">
        <v>6069</v>
      </c>
      <c r="D2031" s="112" t="s">
        <v>98</v>
      </c>
      <c r="E2031" s="112">
        <v>1027253</v>
      </c>
      <c r="F2031" s="112" t="s">
        <v>6070</v>
      </c>
      <c r="G2031" s="112" t="s">
        <v>6077</v>
      </c>
      <c r="H2031" s="112" t="s">
        <v>6078</v>
      </c>
      <c r="I2031" s="112" t="s">
        <v>131</v>
      </c>
      <c r="J2031" s="112" t="s">
        <v>116</v>
      </c>
      <c r="K2031" s="112" t="s">
        <v>102</v>
      </c>
      <c r="L2031" s="112" t="s">
        <v>102</v>
      </c>
      <c r="M2031" s="112" t="s">
        <v>6076</v>
      </c>
      <c r="N2031" s="112" t="s">
        <v>6073</v>
      </c>
      <c r="O2031" s="112" t="s">
        <v>105</v>
      </c>
      <c r="P2031" s="112">
        <v>18.48</v>
      </c>
      <c r="Q2031" s="112" t="s">
        <v>118</v>
      </c>
    </row>
    <row r="2032" spans="1:17" hidden="1">
      <c r="A2032" s="112" t="s">
        <v>6067</v>
      </c>
      <c r="B2032" s="112" t="s">
        <v>6079</v>
      </c>
      <c r="C2032" s="112" t="s">
        <v>6069</v>
      </c>
      <c r="D2032" s="112" t="s">
        <v>98</v>
      </c>
      <c r="E2032" s="112">
        <v>6762181</v>
      </c>
      <c r="F2032" s="112" t="s">
        <v>6080</v>
      </c>
      <c r="G2032" s="112" t="s">
        <v>6081</v>
      </c>
      <c r="H2032" s="112" t="s">
        <v>6082</v>
      </c>
      <c r="I2032" s="112" t="s">
        <v>131</v>
      </c>
      <c r="J2032" s="112" t="s">
        <v>132</v>
      </c>
      <c r="K2032" s="112" t="s">
        <v>102</v>
      </c>
      <c r="L2032" s="112" t="s">
        <v>102</v>
      </c>
      <c r="M2032" s="112" t="s">
        <v>5736</v>
      </c>
      <c r="N2032" s="112" t="s">
        <v>6073</v>
      </c>
      <c r="O2032" s="112" t="s">
        <v>105</v>
      </c>
      <c r="P2032" s="112">
        <v>50.54</v>
      </c>
      <c r="Q2032" s="112" t="s">
        <v>118</v>
      </c>
    </row>
    <row r="2033" spans="1:17" hidden="1">
      <c r="A2033" s="112" t="s">
        <v>6067</v>
      </c>
      <c r="B2033" s="112" t="s">
        <v>6079</v>
      </c>
      <c r="C2033" s="112" t="s">
        <v>6069</v>
      </c>
      <c r="D2033" s="112" t="s">
        <v>98</v>
      </c>
      <c r="E2033" s="112">
        <v>4753057</v>
      </c>
      <c r="F2033" s="112" t="s">
        <v>6080</v>
      </c>
      <c r="G2033" s="112" t="s">
        <v>6083</v>
      </c>
      <c r="H2033" s="112" t="s">
        <v>6084</v>
      </c>
      <c r="I2033" s="112" t="s">
        <v>131</v>
      </c>
      <c r="J2033" s="112" t="s">
        <v>132</v>
      </c>
      <c r="K2033" s="112" t="s">
        <v>102</v>
      </c>
      <c r="L2033" s="112" t="s">
        <v>102</v>
      </c>
      <c r="M2033" s="112" t="s">
        <v>6085</v>
      </c>
      <c r="N2033" s="112" t="s">
        <v>6073</v>
      </c>
      <c r="O2033" s="112" t="s">
        <v>105</v>
      </c>
      <c r="P2033" s="112">
        <v>1850.16</v>
      </c>
      <c r="Q2033" s="112" t="s">
        <v>118</v>
      </c>
    </row>
    <row r="2034" spans="1:17" hidden="1">
      <c r="A2034" s="112" t="s">
        <v>6067</v>
      </c>
      <c r="B2034" s="112" t="s">
        <v>6086</v>
      </c>
      <c r="C2034" s="112" t="s">
        <v>6069</v>
      </c>
      <c r="D2034" s="112" t="s">
        <v>98</v>
      </c>
      <c r="E2034" s="112">
        <v>5781962</v>
      </c>
      <c r="F2034" s="112" t="s">
        <v>6087</v>
      </c>
      <c r="G2034" s="112" t="s">
        <v>6088</v>
      </c>
      <c r="H2034" s="112" t="s">
        <v>6089</v>
      </c>
      <c r="I2034" s="112" t="s">
        <v>131</v>
      </c>
      <c r="J2034" s="112" t="s">
        <v>132</v>
      </c>
      <c r="K2034" s="112" t="s">
        <v>102</v>
      </c>
      <c r="L2034" s="112" t="s">
        <v>102</v>
      </c>
      <c r="M2034" s="112" t="s">
        <v>6090</v>
      </c>
      <c r="N2034" s="112" t="s">
        <v>6073</v>
      </c>
      <c r="O2034" s="112" t="s">
        <v>105</v>
      </c>
      <c r="P2034" s="112">
        <v>973.52</v>
      </c>
      <c r="Q2034" s="112" t="s">
        <v>118</v>
      </c>
    </row>
    <row r="2035" spans="1:17" hidden="1">
      <c r="A2035" s="112" t="s">
        <v>6067</v>
      </c>
      <c r="B2035" s="112" t="s">
        <v>6068</v>
      </c>
      <c r="C2035" s="112" t="s">
        <v>6069</v>
      </c>
      <c r="D2035" s="112" t="s">
        <v>98</v>
      </c>
      <c r="E2035" s="112">
        <v>1773595</v>
      </c>
      <c r="F2035" s="112" t="s">
        <v>6070</v>
      </c>
      <c r="G2035" s="112" t="s">
        <v>6091</v>
      </c>
      <c r="H2035" s="112" t="s">
        <v>6092</v>
      </c>
      <c r="I2035" s="112" t="s">
        <v>131</v>
      </c>
      <c r="J2035" s="112" t="s">
        <v>132</v>
      </c>
      <c r="K2035" s="112" t="s">
        <v>102</v>
      </c>
      <c r="L2035" s="112" t="s">
        <v>102</v>
      </c>
      <c r="M2035" s="112" t="s">
        <v>6093</v>
      </c>
      <c r="N2035" s="112" t="s">
        <v>6073</v>
      </c>
      <c r="O2035" s="112" t="s">
        <v>105</v>
      </c>
      <c r="P2035" s="112">
        <v>47.76</v>
      </c>
      <c r="Q2035" s="112" t="s">
        <v>118</v>
      </c>
    </row>
    <row r="2036" spans="1:17" hidden="1">
      <c r="A2036" s="112" t="s">
        <v>6067</v>
      </c>
      <c r="B2036" s="112" t="s">
        <v>6079</v>
      </c>
      <c r="C2036" s="112" t="s">
        <v>6069</v>
      </c>
      <c r="D2036" s="112" t="s">
        <v>98</v>
      </c>
      <c r="E2036" s="112">
        <v>4075038</v>
      </c>
      <c r="F2036" s="112" t="s">
        <v>6080</v>
      </c>
      <c r="G2036" s="112" t="s">
        <v>6094</v>
      </c>
      <c r="H2036" s="112" t="s">
        <v>6095</v>
      </c>
      <c r="K2036" s="112" t="s">
        <v>102</v>
      </c>
      <c r="L2036" s="112" t="s">
        <v>102</v>
      </c>
      <c r="M2036" s="112" t="s">
        <v>6096</v>
      </c>
      <c r="N2036" s="112" t="s">
        <v>138</v>
      </c>
      <c r="O2036" s="112" t="s">
        <v>105</v>
      </c>
      <c r="P2036" s="112">
        <v>71.16</v>
      </c>
      <c r="Q2036" s="112" t="s">
        <v>118</v>
      </c>
    </row>
    <row r="2037" spans="1:17" hidden="1">
      <c r="A2037" s="112" t="s">
        <v>6067</v>
      </c>
      <c r="B2037" s="112" t="s">
        <v>6079</v>
      </c>
      <c r="C2037" s="112" t="s">
        <v>6069</v>
      </c>
      <c r="D2037" s="112" t="s">
        <v>98</v>
      </c>
      <c r="E2037" s="112">
        <v>4026607</v>
      </c>
      <c r="F2037" s="112" t="s">
        <v>6080</v>
      </c>
      <c r="G2037" s="112" t="s">
        <v>6097</v>
      </c>
      <c r="H2037" s="112" t="s">
        <v>6098</v>
      </c>
      <c r="K2037" s="112" t="s">
        <v>102</v>
      </c>
      <c r="L2037" s="112" t="s">
        <v>102</v>
      </c>
      <c r="M2037" s="112" t="s">
        <v>6099</v>
      </c>
      <c r="N2037" s="112" t="s">
        <v>138</v>
      </c>
      <c r="O2037" s="112" t="s">
        <v>105</v>
      </c>
      <c r="P2037" s="112">
        <v>106.74</v>
      </c>
      <c r="Q2037" s="112" t="s">
        <v>118</v>
      </c>
    </row>
    <row r="2038" spans="1:17" hidden="1">
      <c r="A2038" s="112" t="s">
        <v>6067</v>
      </c>
      <c r="B2038" s="112" t="s">
        <v>6068</v>
      </c>
      <c r="C2038" s="112" t="s">
        <v>6069</v>
      </c>
      <c r="D2038" s="112" t="s">
        <v>98</v>
      </c>
      <c r="E2038" s="112">
        <v>4763746</v>
      </c>
      <c r="F2038" s="112" t="s">
        <v>6070</v>
      </c>
      <c r="G2038" s="112" t="s">
        <v>6100</v>
      </c>
      <c r="H2038" s="112" t="s">
        <v>6101</v>
      </c>
      <c r="K2038" s="112" t="s">
        <v>102</v>
      </c>
      <c r="L2038" s="112" t="s">
        <v>102</v>
      </c>
      <c r="M2038" s="112" t="s">
        <v>6102</v>
      </c>
      <c r="N2038" s="112" t="s">
        <v>138</v>
      </c>
      <c r="O2038" s="112" t="s">
        <v>105</v>
      </c>
      <c r="P2038" s="112">
        <v>15.92</v>
      </c>
      <c r="Q2038" s="112" t="s">
        <v>118</v>
      </c>
    </row>
    <row r="2039" spans="1:17" hidden="1">
      <c r="A2039" s="112" t="s">
        <v>6067</v>
      </c>
      <c r="B2039" s="112" t="s">
        <v>6068</v>
      </c>
      <c r="C2039" s="112" t="s">
        <v>6069</v>
      </c>
      <c r="D2039" s="112" t="s">
        <v>98</v>
      </c>
      <c r="E2039" s="112">
        <v>4797805</v>
      </c>
      <c r="F2039" s="112" t="s">
        <v>6070</v>
      </c>
      <c r="G2039" s="112" t="s">
        <v>6103</v>
      </c>
      <c r="H2039" s="112" t="s">
        <v>6104</v>
      </c>
      <c r="K2039" s="112" t="s">
        <v>102</v>
      </c>
      <c r="L2039" s="112" t="s">
        <v>102</v>
      </c>
      <c r="M2039" s="112" t="s">
        <v>6102</v>
      </c>
      <c r="N2039" s="112" t="s">
        <v>138</v>
      </c>
      <c r="O2039" s="112" t="s">
        <v>105</v>
      </c>
      <c r="P2039" s="112">
        <v>15.92</v>
      </c>
      <c r="Q2039" s="112" t="s">
        <v>118</v>
      </c>
    </row>
    <row r="2040" spans="1:17" hidden="1">
      <c r="A2040" s="112" t="s">
        <v>6067</v>
      </c>
      <c r="B2040" s="112" t="s">
        <v>6079</v>
      </c>
      <c r="C2040" s="112" t="s">
        <v>6069</v>
      </c>
      <c r="D2040" s="112" t="s">
        <v>98</v>
      </c>
      <c r="E2040" s="112">
        <v>5123144</v>
      </c>
      <c r="F2040" s="112" t="s">
        <v>6070</v>
      </c>
      <c r="G2040" s="112" t="s">
        <v>6105</v>
      </c>
      <c r="H2040" s="112" t="s">
        <v>6106</v>
      </c>
      <c r="K2040" s="112" t="s">
        <v>102</v>
      </c>
      <c r="L2040" s="112" t="s">
        <v>102</v>
      </c>
      <c r="M2040" s="112" t="s">
        <v>6107</v>
      </c>
      <c r="N2040" s="112" t="s">
        <v>138</v>
      </c>
      <c r="O2040" s="112" t="s">
        <v>105</v>
      </c>
      <c r="P2040" s="112">
        <v>15.92</v>
      </c>
      <c r="Q2040" s="112" t="s">
        <v>118</v>
      </c>
    </row>
    <row r="2041" spans="1:17" hidden="1">
      <c r="A2041" s="112" t="s">
        <v>6067</v>
      </c>
      <c r="B2041" s="112" t="s">
        <v>6079</v>
      </c>
      <c r="C2041" s="112" t="s">
        <v>6069</v>
      </c>
      <c r="D2041" s="112" t="s">
        <v>98</v>
      </c>
      <c r="E2041" s="112">
        <v>5123157</v>
      </c>
      <c r="F2041" s="112" t="s">
        <v>6070</v>
      </c>
      <c r="G2041" s="112" t="s">
        <v>6108</v>
      </c>
      <c r="H2041" s="112" t="s">
        <v>6109</v>
      </c>
      <c r="K2041" s="112" t="s">
        <v>102</v>
      </c>
      <c r="L2041" s="112" t="s">
        <v>102</v>
      </c>
      <c r="M2041" s="112" t="s">
        <v>6107</v>
      </c>
      <c r="N2041" s="112" t="s">
        <v>138</v>
      </c>
      <c r="O2041" s="112" t="s">
        <v>105</v>
      </c>
      <c r="P2041" s="112">
        <v>15.92</v>
      </c>
      <c r="Q2041" s="112" t="s">
        <v>118</v>
      </c>
    </row>
    <row r="2042" spans="1:17" hidden="1">
      <c r="A2042" s="112" t="s">
        <v>6067</v>
      </c>
      <c r="B2042" s="112" t="s">
        <v>6110</v>
      </c>
      <c r="C2042" s="112" t="s">
        <v>6069</v>
      </c>
      <c r="D2042" s="112" t="s">
        <v>98</v>
      </c>
      <c r="E2042" s="112">
        <v>5123086</v>
      </c>
      <c r="F2042" s="112" t="s">
        <v>6111</v>
      </c>
      <c r="G2042" s="112" t="s">
        <v>6112</v>
      </c>
      <c r="H2042" s="112" t="s">
        <v>6113</v>
      </c>
      <c r="K2042" s="112" t="s">
        <v>102</v>
      </c>
      <c r="L2042" s="112" t="s">
        <v>102</v>
      </c>
      <c r="M2042" s="112" t="s">
        <v>6114</v>
      </c>
      <c r="N2042" s="112" t="s">
        <v>138</v>
      </c>
      <c r="O2042" s="112" t="s">
        <v>6115</v>
      </c>
      <c r="P2042" s="112">
        <v>17.8</v>
      </c>
      <c r="Q2042" s="112" t="s">
        <v>118</v>
      </c>
    </row>
    <row r="2043" spans="1:17" hidden="1">
      <c r="A2043" s="112" t="s">
        <v>6067</v>
      </c>
      <c r="B2043" s="112" t="s">
        <v>6079</v>
      </c>
      <c r="C2043" s="112" t="s">
        <v>6069</v>
      </c>
      <c r="D2043" s="112" t="s">
        <v>98</v>
      </c>
      <c r="E2043" s="112">
        <v>5123108</v>
      </c>
      <c r="F2043" s="112" t="s">
        <v>6111</v>
      </c>
      <c r="G2043" s="112" t="s">
        <v>6116</v>
      </c>
      <c r="H2043" s="112" t="s">
        <v>6117</v>
      </c>
      <c r="K2043" s="112" t="s">
        <v>102</v>
      </c>
      <c r="L2043" s="112" t="s">
        <v>102</v>
      </c>
      <c r="M2043" s="112" t="s">
        <v>6118</v>
      </c>
      <c r="N2043" s="112" t="s">
        <v>138</v>
      </c>
      <c r="O2043" s="112" t="s">
        <v>105</v>
      </c>
      <c r="P2043" s="112">
        <v>17.8</v>
      </c>
      <c r="Q2043" s="112" t="s">
        <v>118</v>
      </c>
    </row>
    <row r="2044" spans="1:17" hidden="1">
      <c r="A2044" s="112" t="s">
        <v>6067</v>
      </c>
      <c r="B2044" s="112" t="s">
        <v>6068</v>
      </c>
      <c r="C2044" s="112" t="s">
        <v>6069</v>
      </c>
      <c r="D2044" s="112" t="s">
        <v>98</v>
      </c>
      <c r="E2044" s="112">
        <v>3298732</v>
      </c>
      <c r="F2044" s="112" t="s">
        <v>6070</v>
      </c>
      <c r="G2044" s="112" t="s">
        <v>6119</v>
      </c>
      <c r="H2044" s="112" t="s">
        <v>6120</v>
      </c>
      <c r="K2044" s="112" t="s">
        <v>102</v>
      </c>
      <c r="L2044" s="112" t="s">
        <v>102</v>
      </c>
      <c r="M2044" s="112" t="s">
        <v>6121</v>
      </c>
      <c r="N2044" s="112" t="s">
        <v>138</v>
      </c>
      <c r="O2044" s="112" t="s">
        <v>105</v>
      </c>
      <c r="P2044" s="112">
        <v>90.81</v>
      </c>
      <c r="Q2044" s="112" t="s">
        <v>118</v>
      </c>
    </row>
    <row r="2045" spans="1:17" hidden="1">
      <c r="A2045" s="112" t="s">
        <v>6067</v>
      </c>
      <c r="B2045" s="112" t="s">
        <v>6079</v>
      </c>
      <c r="C2045" s="112" t="s">
        <v>6069</v>
      </c>
      <c r="D2045" s="112" t="s">
        <v>98</v>
      </c>
      <c r="E2045" s="112">
        <v>3298660</v>
      </c>
      <c r="F2045" s="112" t="s">
        <v>6070</v>
      </c>
      <c r="G2045" s="112" t="s">
        <v>6122</v>
      </c>
      <c r="H2045" s="112" t="s">
        <v>6123</v>
      </c>
      <c r="K2045" s="112" t="s">
        <v>102</v>
      </c>
      <c r="L2045" s="112" t="s">
        <v>102</v>
      </c>
      <c r="M2045" s="112" t="s">
        <v>6093</v>
      </c>
      <c r="N2045" s="112" t="s">
        <v>138</v>
      </c>
      <c r="O2045" s="112" t="s">
        <v>105</v>
      </c>
      <c r="P2045" s="112">
        <v>152.91999999999999</v>
      </c>
      <c r="Q2045" s="112" t="s">
        <v>118</v>
      </c>
    </row>
    <row r="2046" spans="1:17" hidden="1">
      <c r="A2046" s="112" t="s">
        <v>6067</v>
      </c>
      <c r="B2046" s="112" t="s">
        <v>6079</v>
      </c>
      <c r="C2046" s="112" t="s">
        <v>6069</v>
      </c>
      <c r="D2046" s="112" t="s">
        <v>98</v>
      </c>
      <c r="E2046" s="112">
        <v>3298716</v>
      </c>
      <c r="F2046" s="112" t="s">
        <v>6070</v>
      </c>
      <c r="G2046" s="112" t="s">
        <v>6124</v>
      </c>
      <c r="H2046" s="112" t="s">
        <v>6125</v>
      </c>
      <c r="K2046" s="112" t="s">
        <v>102</v>
      </c>
      <c r="L2046" s="112" t="s">
        <v>102</v>
      </c>
      <c r="M2046" s="112" t="s">
        <v>6093</v>
      </c>
      <c r="N2046" s="112" t="s">
        <v>138</v>
      </c>
      <c r="O2046" s="112" t="s">
        <v>105</v>
      </c>
      <c r="P2046" s="112">
        <v>63.68</v>
      </c>
      <c r="Q2046" s="112" t="s">
        <v>118</v>
      </c>
    </row>
    <row r="2047" spans="1:17" hidden="1">
      <c r="A2047" s="112" t="s">
        <v>6067</v>
      </c>
      <c r="B2047" s="112" t="s">
        <v>6126</v>
      </c>
      <c r="C2047" s="112" t="s">
        <v>6069</v>
      </c>
      <c r="D2047" s="112" t="s">
        <v>98</v>
      </c>
      <c r="E2047" s="112">
        <v>3452101</v>
      </c>
      <c r="F2047" s="112" t="s">
        <v>6080</v>
      </c>
      <c r="G2047" s="112" t="s">
        <v>6127</v>
      </c>
      <c r="H2047" s="112" t="s">
        <v>6128</v>
      </c>
      <c r="K2047" s="112" t="s">
        <v>102</v>
      </c>
      <c r="L2047" s="112" t="s">
        <v>102</v>
      </c>
      <c r="M2047" s="112" t="s">
        <v>6129</v>
      </c>
      <c r="N2047" s="112" t="s">
        <v>138</v>
      </c>
      <c r="O2047" s="112" t="s">
        <v>105</v>
      </c>
      <c r="P2047" s="112">
        <v>41.49</v>
      </c>
      <c r="Q2047" s="112" t="s">
        <v>118</v>
      </c>
    </row>
    <row r="2048" spans="1:17" hidden="1">
      <c r="A2048" s="112" t="s">
        <v>6067</v>
      </c>
      <c r="B2048" s="112" t="s">
        <v>6126</v>
      </c>
      <c r="C2048" s="112" t="s">
        <v>6069</v>
      </c>
      <c r="D2048" s="112" t="s">
        <v>98</v>
      </c>
      <c r="E2048" s="112">
        <v>3452073</v>
      </c>
      <c r="F2048" s="112" t="s">
        <v>6130</v>
      </c>
      <c r="G2048" s="112" t="s">
        <v>6131</v>
      </c>
      <c r="H2048" s="112" t="s">
        <v>6132</v>
      </c>
      <c r="K2048" s="112" t="s">
        <v>102</v>
      </c>
      <c r="L2048" s="112" t="s">
        <v>102</v>
      </c>
      <c r="M2048" s="112" t="s">
        <v>6133</v>
      </c>
      <c r="N2048" s="112" t="s">
        <v>138</v>
      </c>
      <c r="O2048" s="112" t="s">
        <v>105</v>
      </c>
      <c r="P2048" s="112">
        <v>82.98</v>
      </c>
      <c r="Q2048" s="112" t="s">
        <v>118</v>
      </c>
    </row>
    <row r="2049" spans="1:18" hidden="1">
      <c r="A2049" s="112" t="s">
        <v>6067</v>
      </c>
      <c r="B2049" s="112" t="s">
        <v>6126</v>
      </c>
      <c r="C2049" s="112" t="s">
        <v>6069</v>
      </c>
      <c r="D2049" s="112" t="s">
        <v>98</v>
      </c>
      <c r="E2049" s="112">
        <v>3452089</v>
      </c>
      <c r="F2049" s="112" t="s">
        <v>6080</v>
      </c>
      <c r="G2049" s="112" t="s">
        <v>6134</v>
      </c>
      <c r="H2049" s="112" t="s">
        <v>6135</v>
      </c>
      <c r="K2049" s="112" t="s">
        <v>102</v>
      </c>
      <c r="L2049" s="112" t="s">
        <v>102</v>
      </c>
      <c r="M2049" s="112" t="s">
        <v>6129</v>
      </c>
      <c r="N2049" s="112" t="s">
        <v>138</v>
      </c>
      <c r="O2049" s="112" t="s">
        <v>105</v>
      </c>
      <c r="P2049" s="112">
        <v>82.98</v>
      </c>
      <c r="Q2049" s="112" t="s">
        <v>118</v>
      </c>
    </row>
    <row r="2050" spans="1:18" hidden="1">
      <c r="A2050" s="112" t="s">
        <v>6067</v>
      </c>
      <c r="B2050" s="112" t="s">
        <v>6079</v>
      </c>
      <c r="C2050" s="112" t="s">
        <v>1579</v>
      </c>
      <c r="D2050" s="112" t="s">
        <v>98</v>
      </c>
      <c r="E2050" s="112">
        <v>8337422</v>
      </c>
      <c r="F2050" s="112" t="s">
        <v>6136</v>
      </c>
      <c r="G2050" s="112" t="s">
        <v>6137</v>
      </c>
      <c r="H2050" s="112" t="s">
        <v>6138</v>
      </c>
      <c r="I2050" s="112" t="s">
        <v>131</v>
      </c>
      <c r="J2050" s="112" t="s">
        <v>132</v>
      </c>
      <c r="K2050" s="112" t="s">
        <v>102</v>
      </c>
      <c r="L2050" s="112" t="s">
        <v>102</v>
      </c>
      <c r="M2050" s="112" t="s">
        <v>6139</v>
      </c>
      <c r="O2050" s="112" t="s">
        <v>105</v>
      </c>
      <c r="P2050" s="112">
        <v>371.6</v>
      </c>
      <c r="Q2050" s="112" t="s">
        <v>118</v>
      </c>
    </row>
    <row r="2051" spans="1:18" hidden="1">
      <c r="A2051" s="112" t="s">
        <v>6067</v>
      </c>
      <c r="B2051" s="112" t="s">
        <v>6140</v>
      </c>
      <c r="C2051" s="112" t="s">
        <v>1579</v>
      </c>
      <c r="D2051" s="112" t="s">
        <v>98</v>
      </c>
      <c r="E2051" s="112">
        <v>8391094</v>
      </c>
      <c r="F2051" s="112" t="s">
        <v>6136</v>
      </c>
      <c r="G2051" s="112" t="s">
        <v>6141</v>
      </c>
      <c r="H2051" s="112" t="s">
        <v>6142</v>
      </c>
      <c r="I2051" s="112" t="s">
        <v>131</v>
      </c>
      <c r="J2051" s="112" t="s">
        <v>132</v>
      </c>
      <c r="K2051" s="112" t="s">
        <v>102</v>
      </c>
      <c r="L2051" s="112" t="s">
        <v>102</v>
      </c>
      <c r="M2051" s="112" t="s">
        <v>6143</v>
      </c>
      <c r="O2051" s="112" t="s">
        <v>105</v>
      </c>
      <c r="P2051" s="112">
        <v>53.28</v>
      </c>
      <c r="Q2051" s="112" t="s">
        <v>118</v>
      </c>
    </row>
    <row r="2052" spans="1:18" hidden="1">
      <c r="A2052" s="112" t="s">
        <v>6067</v>
      </c>
      <c r="B2052" s="112" t="s">
        <v>6140</v>
      </c>
      <c r="C2052" s="112" t="s">
        <v>1579</v>
      </c>
      <c r="D2052" s="112" t="s">
        <v>98</v>
      </c>
      <c r="E2052" s="112">
        <v>8382661</v>
      </c>
      <c r="F2052" s="112" t="s">
        <v>6136</v>
      </c>
      <c r="G2052" s="112" t="s">
        <v>6144</v>
      </c>
      <c r="H2052" s="112" t="s">
        <v>6145</v>
      </c>
      <c r="I2052" s="112" t="s">
        <v>131</v>
      </c>
      <c r="J2052" s="112" t="s">
        <v>132</v>
      </c>
      <c r="K2052" s="112" t="s">
        <v>102</v>
      </c>
      <c r="L2052" s="112" t="s">
        <v>102</v>
      </c>
      <c r="M2052" s="112" t="s">
        <v>6143</v>
      </c>
      <c r="O2052" s="112" t="s">
        <v>105</v>
      </c>
      <c r="P2052" s="112">
        <v>1891.44</v>
      </c>
      <c r="Q2052" s="112" t="s">
        <v>118</v>
      </c>
    </row>
    <row r="2053" spans="1:18" hidden="1">
      <c r="A2053" s="112" t="s">
        <v>6067</v>
      </c>
      <c r="B2053" s="112" t="s">
        <v>6140</v>
      </c>
      <c r="C2053" s="112" t="s">
        <v>1579</v>
      </c>
      <c r="D2053" s="112" t="s">
        <v>98</v>
      </c>
      <c r="E2053" s="112">
        <v>475279</v>
      </c>
      <c r="F2053" s="112" t="s">
        <v>6146</v>
      </c>
      <c r="G2053" s="112" t="s">
        <v>6147</v>
      </c>
      <c r="H2053" s="112" t="s">
        <v>6148</v>
      </c>
      <c r="I2053" s="112" t="s">
        <v>131</v>
      </c>
      <c r="J2053" s="112" t="s">
        <v>132</v>
      </c>
      <c r="K2053" s="112" t="s">
        <v>102</v>
      </c>
      <c r="L2053" s="112" t="s">
        <v>102</v>
      </c>
      <c r="M2053" s="112" t="s">
        <v>6143</v>
      </c>
      <c r="O2053" s="112" t="s">
        <v>105</v>
      </c>
      <c r="P2053" s="112">
        <v>2157.84</v>
      </c>
      <c r="Q2053" s="112" t="s">
        <v>118</v>
      </c>
    </row>
    <row r="2054" spans="1:18" hidden="1">
      <c r="A2054" s="112" t="s">
        <v>6067</v>
      </c>
      <c r="B2054" s="112" t="s">
        <v>6140</v>
      </c>
      <c r="C2054" s="112" t="s">
        <v>1579</v>
      </c>
      <c r="D2054" s="112" t="s">
        <v>98</v>
      </c>
      <c r="E2054" s="112">
        <v>475265</v>
      </c>
      <c r="F2054" s="112" t="s">
        <v>6136</v>
      </c>
      <c r="G2054" s="112" t="s">
        <v>6149</v>
      </c>
      <c r="H2054" s="112" t="s">
        <v>6150</v>
      </c>
      <c r="I2054" s="112" t="s">
        <v>131</v>
      </c>
      <c r="J2054" s="112" t="s">
        <v>132</v>
      </c>
      <c r="K2054" s="112" t="s">
        <v>102</v>
      </c>
      <c r="L2054" s="112" t="s">
        <v>102</v>
      </c>
      <c r="M2054" s="112" t="s">
        <v>5987</v>
      </c>
      <c r="O2054" s="112" t="s">
        <v>105</v>
      </c>
      <c r="P2054" s="112">
        <v>53.28</v>
      </c>
      <c r="Q2054" s="112" t="s">
        <v>118</v>
      </c>
    </row>
    <row r="2055" spans="1:18" hidden="1">
      <c r="A2055" s="111" t="s">
        <v>6067</v>
      </c>
      <c r="B2055" s="111" t="s">
        <v>6068</v>
      </c>
      <c r="C2055" s="111" t="s">
        <v>632</v>
      </c>
      <c r="D2055" s="111" t="s">
        <v>98</v>
      </c>
      <c r="E2055" s="111">
        <v>2373068</v>
      </c>
      <c r="F2055" s="111" t="s">
        <v>633</v>
      </c>
      <c r="G2055" s="111" t="s">
        <v>6151</v>
      </c>
      <c r="H2055" s="111" t="s">
        <v>6152</v>
      </c>
      <c r="I2055" s="111"/>
      <c r="J2055" s="111"/>
      <c r="K2055" s="111" t="s">
        <v>102</v>
      </c>
      <c r="L2055" s="111" t="s">
        <v>102</v>
      </c>
      <c r="M2055" s="111" t="s">
        <v>179</v>
      </c>
      <c r="N2055" s="111"/>
      <c r="O2055" s="111" t="s">
        <v>105</v>
      </c>
      <c r="P2055" s="111">
        <v>180.66</v>
      </c>
      <c r="Q2055" s="111">
        <v>180.66</v>
      </c>
    </row>
    <row r="2056" spans="1:18" hidden="1">
      <c r="A2056" s="112" t="s">
        <v>6067</v>
      </c>
      <c r="B2056" s="112" t="s">
        <v>6110</v>
      </c>
      <c r="C2056" s="112" t="s">
        <v>411</v>
      </c>
      <c r="D2056" s="112" t="s">
        <v>98</v>
      </c>
      <c r="E2056" s="112">
        <v>5137577</v>
      </c>
      <c r="F2056" s="112" t="s">
        <v>3483</v>
      </c>
      <c r="G2056" s="112" t="s">
        <v>6153</v>
      </c>
      <c r="H2056" s="112" t="s">
        <v>6154</v>
      </c>
      <c r="K2056" s="112" t="s">
        <v>102</v>
      </c>
      <c r="L2056" s="112" t="s">
        <v>102</v>
      </c>
      <c r="M2056" s="112" t="s">
        <v>103</v>
      </c>
      <c r="N2056" s="112" t="s">
        <v>138</v>
      </c>
      <c r="O2056" s="112" t="s">
        <v>105</v>
      </c>
      <c r="P2056" s="112">
        <v>40.89</v>
      </c>
      <c r="Q2056" s="112" t="s">
        <v>118</v>
      </c>
    </row>
    <row r="2057" spans="1:18" hidden="1">
      <c r="A2057" s="112" t="s">
        <v>6067</v>
      </c>
      <c r="B2057" s="112" t="s">
        <v>6110</v>
      </c>
      <c r="C2057" s="112" t="s">
        <v>411</v>
      </c>
      <c r="D2057" s="112" t="s">
        <v>98</v>
      </c>
      <c r="E2057" s="112">
        <v>5584580</v>
      </c>
      <c r="F2057" s="112" t="s">
        <v>3483</v>
      </c>
      <c r="G2057" s="112" t="s">
        <v>6155</v>
      </c>
      <c r="H2057" s="112" t="s">
        <v>6156</v>
      </c>
      <c r="K2057" s="112" t="s">
        <v>102</v>
      </c>
      <c r="L2057" s="112" t="s">
        <v>102</v>
      </c>
      <c r="M2057" s="112" t="s">
        <v>103</v>
      </c>
      <c r="N2057" s="112" t="s">
        <v>138</v>
      </c>
      <c r="O2057" s="112" t="s">
        <v>105</v>
      </c>
      <c r="P2057" s="112">
        <v>122.82</v>
      </c>
      <c r="Q2057" s="112" t="s">
        <v>118</v>
      </c>
    </row>
    <row r="2058" spans="1:18" hidden="1">
      <c r="A2058" s="112" t="s">
        <v>6067</v>
      </c>
      <c r="B2058" s="112" t="s">
        <v>6110</v>
      </c>
      <c r="C2058" s="112" t="s">
        <v>6157</v>
      </c>
      <c r="D2058" s="112" t="s">
        <v>98</v>
      </c>
      <c r="E2058" s="112">
        <v>3656273</v>
      </c>
      <c r="F2058" s="112" t="s">
        <v>6158</v>
      </c>
      <c r="G2058" s="112" t="s">
        <v>6159</v>
      </c>
      <c r="H2058" s="112" t="s">
        <v>6160</v>
      </c>
      <c r="K2058" s="112" t="s">
        <v>102</v>
      </c>
      <c r="L2058" s="112" t="s">
        <v>102</v>
      </c>
      <c r="M2058" s="112" t="s">
        <v>205</v>
      </c>
      <c r="O2058" s="112" t="s">
        <v>105</v>
      </c>
      <c r="P2058" s="112">
        <v>657.31</v>
      </c>
      <c r="Q2058" s="112" t="s">
        <v>118</v>
      </c>
    </row>
    <row r="2059" spans="1:18" hidden="1">
      <c r="A2059" s="112" t="s">
        <v>6067</v>
      </c>
      <c r="B2059" s="112" t="s">
        <v>6140</v>
      </c>
      <c r="C2059" s="112" t="s">
        <v>6161</v>
      </c>
      <c r="D2059" s="112" t="s">
        <v>506</v>
      </c>
      <c r="E2059" s="112">
        <v>2902541012</v>
      </c>
      <c r="F2059" s="112" t="s">
        <v>6162</v>
      </c>
      <c r="G2059" s="112" t="s">
        <v>6163</v>
      </c>
      <c r="H2059" s="112" t="s">
        <v>6164</v>
      </c>
      <c r="K2059" s="112" t="s">
        <v>102</v>
      </c>
      <c r="L2059" s="112" t="s">
        <v>102</v>
      </c>
      <c r="M2059" s="112" t="s">
        <v>600</v>
      </c>
      <c r="O2059" s="112" t="s">
        <v>939</v>
      </c>
      <c r="P2059" s="112">
        <v>95.12</v>
      </c>
      <c r="Q2059" s="112" t="s">
        <v>118</v>
      </c>
    </row>
    <row r="2060" spans="1:18" hidden="1">
      <c r="A2060" s="112" t="s">
        <v>6067</v>
      </c>
      <c r="B2060" s="112" t="s">
        <v>6079</v>
      </c>
      <c r="C2060" s="112" t="s">
        <v>6161</v>
      </c>
      <c r="D2060" s="112" t="s">
        <v>98</v>
      </c>
      <c r="E2060" s="112">
        <v>1633199</v>
      </c>
      <c r="F2060" s="112" t="s">
        <v>6162</v>
      </c>
      <c r="G2060" s="112" t="s">
        <v>6165</v>
      </c>
      <c r="H2060" s="112" t="s">
        <v>6166</v>
      </c>
      <c r="K2060" s="112" t="s">
        <v>102</v>
      </c>
      <c r="L2060" s="112" t="s">
        <v>102</v>
      </c>
      <c r="M2060" s="112" t="s">
        <v>6085</v>
      </c>
      <c r="O2060" s="112" t="s">
        <v>105</v>
      </c>
      <c r="P2060" s="112">
        <v>338.22</v>
      </c>
      <c r="Q2060" s="112" t="s">
        <v>118</v>
      </c>
    </row>
    <row r="2062" spans="1:18">
      <c r="P2062" s="116">
        <f>SUM(P2:P2060)</f>
        <v>1599510.7499999974</v>
      </c>
      <c r="Q2062" s="116">
        <f t="shared" ref="Q2062" si="4">SUM(Q2:Q2060)</f>
        <v>74706.000000000015</v>
      </c>
      <c r="R2062" s="116">
        <f>SUM(R2:R2060)</f>
        <v>25761.370000000003</v>
      </c>
    </row>
    <row r="2064" spans="1:18">
      <c r="P2064" s="117">
        <f>(SUM(Q2062,R2062))/P2062</f>
        <v>6.2811312771733602E-2</v>
      </c>
    </row>
    <row r="2065" spans="2:18">
      <c r="P2065" s="112" t="s">
        <v>6167</v>
      </c>
      <c r="Q2065" s="112" t="s">
        <v>6168</v>
      </c>
      <c r="R2065" s="112" t="s">
        <v>6169</v>
      </c>
    </row>
    <row r="2066" spans="2:18">
      <c r="P2066" s="112">
        <v>602597.05999999994</v>
      </c>
      <c r="Q2066" s="112">
        <v>36178.939999999995</v>
      </c>
      <c r="R2066" s="112">
        <v>21759.31</v>
      </c>
    </row>
    <row r="2067" spans="2:18">
      <c r="B2067" s="120" t="s">
        <v>6174</v>
      </c>
      <c r="O2067" s="112" t="s">
        <v>6170</v>
      </c>
      <c r="P2067" s="118">
        <f>(P2066-(Q2066+R2066))/P2062</f>
        <v>0.34051587962131596</v>
      </c>
    </row>
    <row r="2068" spans="2:18">
      <c r="O2068" s="112" t="s">
        <v>6171</v>
      </c>
    </row>
    <row r="2069" spans="2:18">
      <c r="B2069" s="120" t="s">
        <v>6175</v>
      </c>
    </row>
    <row r="2070" spans="2:18">
      <c r="B2070" s="120" t="s">
        <v>6176</v>
      </c>
    </row>
    <row r="2071" spans="2:18">
      <c r="B2071" s="120" t="s">
        <v>6177</v>
      </c>
    </row>
  </sheetData>
  <autoFilter ref="A1:R2060">
    <filterColumn colId="0">
      <filters>
        <filter val="BACK BACON"/>
        <filter val="BACON"/>
        <filter val="BEEF"/>
        <filter val="BUTTER"/>
        <filter val="CANNED SEAFOOD"/>
        <filter val="CHEESE"/>
        <filter val="DAIRY FLUIDS"/>
        <filter val="DELI MEAT"/>
        <filter val="EGG PRODUCTS"/>
        <filter val="HALAL/KOSHER"/>
        <filter val="LAMB"/>
        <filter val="MARGARINE"/>
        <filter val="PORK"/>
        <filter val="POULTRY-CHICKEN"/>
        <filter val="POULTRY-MISC"/>
        <filter val="POULTRY-TURKEY"/>
        <filter val="SAUSAGE-BREAKFAST"/>
        <filter val="SAUSAGE-COOKED"/>
        <filter val="SAUSAGE-OTHER"/>
        <filter val="SEAFOOD"/>
        <filter val="SEAFOOD-BATTERED AND BREADED"/>
        <filter val="SEAFOOD-FISH FILETS"/>
        <filter val="SEAFOOD-SALMON"/>
        <filter val="SEAFOOD-SHELLFISH"/>
        <filter val="SHRIMP"/>
        <filter val="VEAL"/>
      </filters>
    </filterColumn>
    <filterColumn colId="16">
      <customFilters>
        <customFilter operator="notEqual" val=" "/>
      </customFilters>
    </filterColumn>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3"/>
  <sheetViews>
    <sheetView showGridLines="0" workbookViewId="0">
      <selection activeCell="G22" sqref="G22"/>
    </sheetView>
  </sheetViews>
  <sheetFormatPr defaultColWidth="14.42578125" defaultRowHeight="15.75" customHeight="1"/>
  <cols>
    <col min="1" max="1" width="2.5703125" customWidth="1"/>
    <col min="9" max="9" width="4.42578125" customWidth="1"/>
    <col min="10" max="10" width="29.5703125" customWidth="1"/>
    <col min="12" max="12" width="4" customWidth="1"/>
  </cols>
  <sheetData>
    <row r="1" spans="1:26" ht="43.5" customHeight="1">
      <c r="A1" s="1"/>
      <c r="B1" s="138" t="s">
        <v>0</v>
      </c>
      <c r="C1" s="129"/>
      <c r="D1" s="129"/>
      <c r="E1" s="129"/>
      <c r="F1" s="129"/>
      <c r="G1" s="129"/>
      <c r="H1" s="129"/>
      <c r="I1" s="129"/>
      <c r="J1" s="5"/>
      <c r="K1" s="5"/>
      <c r="L1" s="6"/>
      <c r="M1" s="10"/>
      <c r="N1" s="10"/>
      <c r="O1" s="10"/>
      <c r="P1" s="10"/>
      <c r="Q1" s="10"/>
      <c r="R1" s="10"/>
      <c r="S1" s="10"/>
      <c r="T1" s="10"/>
      <c r="U1" s="10"/>
      <c r="V1" s="10"/>
      <c r="W1" s="10"/>
      <c r="X1" s="10"/>
      <c r="Y1" s="10"/>
      <c r="Z1" s="10"/>
    </row>
    <row r="2" spans="1:26" ht="21.75" customHeight="1">
      <c r="A2" s="1"/>
      <c r="B2" s="139" t="s">
        <v>4</v>
      </c>
      <c r="C2" s="129"/>
      <c r="D2" s="129"/>
      <c r="E2" s="129"/>
      <c r="F2" s="129"/>
      <c r="G2" s="129"/>
      <c r="H2" s="129"/>
      <c r="I2" s="17"/>
      <c r="J2" s="23" t="str">
        <f>HYPERLINK("https://support.google.com/docs/answer/1218656?co=GENIE.Platform%3DDesktop&amp;hl=en","Learn how to hide a sheet.")</f>
        <v>Learn how to hide a sheet.</v>
      </c>
      <c r="L2" s="24"/>
      <c r="M2" s="10"/>
      <c r="N2" s="10"/>
      <c r="O2" s="10"/>
      <c r="P2" s="10"/>
      <c r="Q2" s="10"/>
      <c r="R2" s="10"/>
      <c r="S2" s="10"/>
      <c r="T2" s="10"/>
      <c r="U2" s="10"/>
      <c r="V2" s="10"/>
      <c r="W2" s="10"/>
      <c r="X2" s="10"/>
      <c r="Y2" s="10"/>
      <c r="Z2" s="10"/>
    </row>
    <row r="3" spans="1:26" ht="8.25" customHeight="1">
      <c r="A3" s="1"/>
      <c r="B3" s="1"/>
      <c r="C3" s="1"/>
      <c r="D3" s="1"/>
      <c r="E3" s="1"/>
      <c r="F3" s="1"/>
      <c r="G3" s="1"/>
      <c r="H3" s="1"/>
      <c r="I3" s="1"/>
      <c r="J3" s="1"/>
      <c r="K3" s="1"/>
      <c r="L3" s="6"/>
      <c r="M3" s="10"/>
      <c r="N3" s="10"/>
      <c r="O3" s="10"/>
      <c r="P3" s="10"/>
      <c r="Q3" s="10"/>
      <c r="R3" s="10"/>
      <c r="S3" s="10"/>
      <c r="T3" s="10"/>
      <c r="U3" s="10"/>
      <c r="V3" s="10"/>
      <c r="W3" s="10"/>
      <c r="X3" s="10"/>
      <c r="Y3" s="10"/>
      <c r="Z3" s="10"/>
    </row>
    <row r="4" spans="1:26" ht="24.75" customHeight="1">
      <c r="A4" s="1"/>
      <c r="B4" s="28" t="s">
        <v>12</v>
      </c>
      <c r="C4" s="132" t="s">
        <v>75</v>
      </c>
      <c r="D4" s="133"/>
      <c r="E4" s="127"/>
      <c r="F4" s="1"/>
      <c r="G4" s="32" t="s">
        <v>15</v>
      </c>
      <c r="H4" s="34" t="s">
        <v>76</v>
      </c>
      <c r="I4" s="35"/>
      <c r="J4" s="1"/>
      <c r="K4" s="1"/>
      <c r="L4" s="6"/>
      <c r="M4" s="10"/>
      <c r="N4" s="10"/>
      <c r="O4" s="10"/>
      <c r="P4" s="10"/>
      <c r="Q4" s="10"/>
      <c r="R4" s="10"/>
      <c r="S4" s="10"/>
      <c r="T4" s="10"/>
      <c r="U4" s="10"/>
      <c r="V4" s="10"/>
      <c r="W4" s="10"/>
      <c r="X4" s="10"/>
      <c r="Y4" s="10"/>
      <c r="Z4" s="10"/>
    </row>
    <row r="5" spans="1:26" ht="32.25" customHeight="1">
      <c r="A5" s="38"/>
      <c r="B5" s="39" t="s">
        <v>16</v>
      </c>
      <c r="C5" s="38"/>
      <c r="D5" s="38"/>
      <c r="E5" s="40"/>
      <c r="F5" s="42"/>
      <c r="G5" s="44"/>
      <c r="H5" s="44"/>
      <c r="I5" s="44"/>
      <c r="J5" s="46" t="s">
        <v>18</v>
      </c>
      <c r="K5" s="38"/>
      <c r="L5" s="48"/>
      <c r="M5" s="38"/>
      <c r="N5" s="38"/>
      <c r="O5" s="38"/>
      <c r="P5" s="38"/>
      <c r="Q5" s="38"/>
      <c r="R5" s="38"/>
      <c r="S5" s="38"/>
      <c r="T5" s="38"/>
      <c r="U5" s="38"/>
      <c r="V5" s="38"/>
      <c r="W5" s="38"/>
      <c r="X5" s="38"/>
      <c r="Y5" s="38"/>
      <c r="Z5" s="38"/>
    </row>
    <row r="6" spans="1:26" ht="32.25" customHeight="1">
      <c r="A6" s="38"/>
      <c r="B6" s="137" t="s">
        <v>19</v>
      </c>
      <c r="C6" s="133"/>
      <c r="D6" s="133"/>
      <c r="E6" s="133"/>
      <c r="F6" s="133"/>
      <c r="G6" s="127"/>
      <c r="H6" s="53">
        <v>1599511</v>
      </c>
      <c r="I6" s="54"/>
      <c r="J6" s="55" t="s">
        <v>27</v>
      </c>
      <c r="K6" s="58">
        <f>SUM((H6-(H7+H8))/H6)</f>
        <v>0.93718892836623191</v>
      </c>
      <c r="L6" s="48"/>
      <c r="M6" s="38"/>
      <c r="N6" s="38"/>
      <c r="O6" s="38"/>
      <c r="P6" s="38"/>
      <c r="Q6" s="38"/>
      <c r="R6" s="38"/>
      <c r="S6" s="38"/>
      <c r="T6" s="38"/>
      <c r="U6" s="38"/>
      <c r="V6" s="38"/>
      <c r="W6" s="38"/>
      <c r="X6" s="38"/>
      <c r="Y6" s="38"/>
      <c r="Z6" s="38"/>
    </row>
    <row r="7" spans="1:26" ht="32.25" customHeight="1">
      <c r="A7" s="38"/>
      <c r="B7" s="136" t="s">
        <v>33</v>
      </c>
      <c r="C7" s="133"/>
      <c r="D7" s="133"/>
      <c r="E7" s="133"/>
      <c r="F7" s="133"/>
      <c r="G7" s="127"/>
      <c r="H7" s="53">
        <v>25761</v>
      </c>
      <c r="I7" s="54"/>
      <c r="J7" s="55" t="s">
        <v>36</v>
      </c>
      <c r="K7" s="58">
        <f>H7/H6</f>
        <v>1.610554725788069E-2</v>
      </c>
      <c r="L7" s="48"/>
      <c r="M7" s="38"/>
      <c r="N7" s="38"/>
      <c r="O7" s="38"/>
      <c r="P7" s="38"/>
      <c r="Q7" s="38"/>
      <c r="R7" s="38"/>
      <c r="S7" s="38"/>
      <c r="T7" s="38"/>
      <c r="U7" s="38"/>
      <c r="V7" s="38"/>
      <c r="W7" s="38"/>
      <c r="X7" s="38"/>
      <c r="Y7" s="38"/>
      <c r="Z7" s="38"/>
    </row>
    <row r="8" spans="1:26" ht="32.25" customHeight="1">
      <c r="A8" s="38"/>
      <c r="B8" s="136" t="s">
        <v>37</v>
      </c>
      <c r="C8" s="133"/>
      <c r="D8" s="133"/>
      <c r="E8" s="133"/>
      <c r="F8" s="133"/>
      <c r="G8" s="127"/>
      <c r="H8" s="53">
        <v>74706</v>
      </c>
      <c r="I8" s="54"/>
      <c r="J8" s="55" t="s">
        <v>40</v>
      </c>
      <c r="K8" s="58">
        <f>H8/H6</f>
        <v>4.6705524375887382E-2</v>
      </c>
      <c r="L8" s="48"/>
      <c r="M8" s="38"/>
      <c r="N8" s="38"/>
      <c r="O8" s="38"/>
      <c r="P8" s="38"/>
      <c r="Q8" s="38"/>
      <c r="R8" s="38"/>
      <c r="S8" s="38"/>
      <c r="T8" s="38"/>
      <c r="U8" s="38"/>
      <c r="V8" s="38"/>
      <c r="W8" s="38"/>
      <c r="X8" s="38"/>
      <c r="Y8" s="38"/>
      <c r="Z8" s="38"/>
    </row>
    <row r="9" spans="1:26" ht="32.25" customHeight="1">
      <c r="A9" s="38"/>
      <c r="B9" s="64" t="s">
        <v>44</v>
      </c>
      <c r="C9" s="65"/>
      <c r="D9" s="65"/>
      <c r="F9" s="40"/>
      <c r="G9" s="38"/>
      <c r="H9" s="65"/>
      <c r="I9" s="66"/>
      <c r="J9" s="67"/>
      <c r="K9" s="68"/>
      <c r="L9" s="48"/>
      <c r="M9" s="38"/>
      <c r="N9" s="38"/>
      <c r="O9" s="38"/>
      <c r="P9" s="38"/>
      <c r="Q9" s="38"/>
      <c r="R9" s="38"/>
      <c r="S9" s="38"/>
      <c r="T9" s="38"/>
      <c r="U9" s="38"/>
      <c r="V9" s="38"/>
      <c r="W9" s="38"/>
      <c r="X9" s="38"/>
      <c r="Y9" s="38"/>
      <c r="Z9" s="38"/>
    </row>
    <row r="10" spans="1:26" ht="32.25" customHeight="1">
      <c r="A10" s="38"/>
      <c r="B10" s="140" t="s">
        <v>47</v>
      </c>
      <c r="C10" s="133"/>
      <c r="D10" s="133"/>
      <c r="E10" s="133"/>
      <c r="F10" s="133"/>
      <c r="G10" s="127"/>
      <c r="H10" s="53">
        <v>602597.06000000006</v>
      </c>
      <c r="I10" s="54"/>
      <c r="J10" s="55" t="s">
        <v>48</v>
      </c>
      <c r="K10" s="72">
        <f>SUM((H10-(H11+H12))/H6)</f>
        <v>0.34051582639944339</v>
      </c>
      <c r="L10" s="48"/>
      <c r="M10" s="38"/>
      <c r="N10" s="38"/>
      <c r="O10" s="38"/>
      <c r="P10" s="38"/>
      <c r="Q10" s="38"/>
      <c r="R10" s="38"/>
      <c r="S10" s="38"/>
      <c r="T10" s="38"/>
      <c r="U10" s="38"/>
      <c r="V10" s="38"/>
      <c r="W10" s="38"/>
      <c r="X10" s="38"/>
      <c r="Y10" s="38"/>
      <c r="Z10" s="38"/>
    </row>
    <row r="11" spans="1:26" ht="32.25" customHeight="1">
      <c r="A11" s="38"/>
      <c r="B11" s="136" t="s">
        <v>49</v>
      </c>
      <c r="C11" s="133"/>
      <c r="D11" s="133"/>
      <c r="E11" s="133"/>
      <c r="F11" s="133"/>
      <c r="G11" s="127"/>
      <c r="H11" s="53">
        <v>21759.31</v>
      </c>
      <c r="I11" s="54"/>
      <c r="J11" s="55" t="s">
        <v>50</v>
      </c>
      <c r="K11" s="72">
        <f>SUM((H11+H12)/H6)</f>
        <v>3.6222476744455022E-2</v>
      </c>
      <c r="L11" s="48"/>
      <c r="M11" s="38"/>
      <c r="N11" s="38"/>
      <c r="O11" s="38"/>
      <c r="P11" s="38"/>
      <c r="Q11" s="38"/>
      <c r="R11" s="38"/>
      <c r="S11" s="38"/>
      <c r="T11" s="38"/>
      <c r="U11" s="38"/>
      <c r="V11" s="38"/>
      <c r="W11" s="38"/>
      <c r="X11" s="38"/>
      <c r="Y11" s="38"/>
      <c r="Z11" s="38"/>
    </row>
    <row r="12" spans="1:26" ht="32.25" customHeight="1">
      <c r="A12" s="38"/>
      <c r="B12" s="136" t="s">
        <v>51</v>
      </c>
      <c r="C12" s="133"/>
      <c r="D12" s="133"/>
      <c r="E12" s="133"/>
      <c r="F12" s="133"/>
      <c r="G12" s="127"/>
      <c r="H12" s="53">
        <v>36178.94</v>
      </c>
      <c r="I12" s="54"/>
      <c r="J12" s="55" t="s">
        <v>52</v>
      </c>
      <c r="K12" s="72">
        <f>SUM((H6-H10)/H6)</f>
        <v>0.62326169685610167</v>
      </c>
      <c r="L12" s="48"/>
      <c r="M12" s="38"/>
      <c r="N12" s="38"/>
      <c r="O12" s="38"/>
      <c r="P12" s="38"/>
      <c r="Q12" s="38"/>
      <c r="R12" s="38"/>
      <c r="S12" s="38"/>
      <c r="T12" s="38"/>
      <c r="U12" s="38"/>
      <c r="V12" s="38"/>
      <c r="W12" s="38"/>
      <c r="X12" s="38"/>
      <c r="Y12" s="38"/>
      <c r="Z12" s="38"/>
    </row>
    <row r="13" spans="1:26" ht="12.75">
      <c r="A13" s="73"/>
      <c r="B13" s="73"/>
      <c r="C13" s="73"/>
      <c r="D13" s="73"/>
      <c r="E13" s="73"/>
      <c r="F13" s="73"/>
      <c r="G13" s="73"/>
      <c r="H13" s="73"/>
      <c r="I13" s="73"/>
      <c r="J13" s="73"/>
      <c r="K13" s="73"/>
      <c r="L13" s="74"/>
    </row>
  </sheetData>
  <mergeCells count="9">
    <mergeCell ref="B12:G12"/>
    <mergeCell ref="B6:G6"/>
    <mergeCell ref="C4:E4"/>
    <mergeCell ref="B1:I1"/>
    <mergeCell ref="B2:H2"/>
    <mergeCell ref="B7:G7"/>
    <mergeCell ref="B8:G8"/>
    <mergeCell ref="B11:G11"/>
    <mergeCell ref="B10:G1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1"/>
  <sheetViews>
    <sheetView showGridLines="0" workbookViewId="0"/>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103"/>
      <c r="B1" s="4" t="s">
        <v>71</v>
      </c>
      <c r="C1" s="103"/>
      <c r="D1" s="103"/>
      <c r="E1" s="103"/>
      <c r="F1" s="103"/>
      <c r="G1" s="103"/>
      <c r="H1" s="103"/>
      <c r="I1" s="103"/>
      <c r="J1" s="103"/>
      <c r="K1" s="104"/>
      <c r="L1" s="103"/>
      <c r="M1" s="103"/>
      <c r="N1" s="103"/>
      <c r="O1" s="103"/>
      <c r="P1" s="103"/>
      <c r="Q1" s="103"/>
      <c r="R1" s="103"/>
      <c r="S1" s="103"/>
      <c r="T1" s="103"/>
      <c r="U1" s="103"/>
      <c r="V1" s="103"/>
      <c r="W1" s="103"/>
      <c r="X1" s="103"/>
      <c r="Y1" s="103"/>
      <c r="Z1" s="103"/>
      <c r="AA1" s="103"/>
      <c r="AB1" s="103"/>
    </row>
    <row r="2" spans="1:28" ht="24" customHeight="1">
      <c r="B2" s="18" t="s">
        <v>72</v>
      </c>
      <c r="K2" s="105"/>
    </row>
    <row r="3" spans="1:28" ht="51" customHeight="1">
      <c r="B3" s="106" t="s">
        <v>73</v>
      </c>
      <c r="C3" s="107">
        <f>SUM(100*('2) Expenditures'!K7+'2) Expenditures'!K8))</f>
        <v>6.2811071633768076</v>
      </c>
      <c r="E3" s="136" t="s">
        <v>74</v>
      </c>
      <c r="F3" s="133"/>
      <c r="G3" s="133"/>
      <c r="H3" s="133"/>
      <c r="I3" s="127"/>
      <c r="J3" s="108">
        <f>SUM(100*('2) Expenditures'!K10))</f>
        <v>34.051582639944336</v>
      </c>
      <c r="K3" s="105"/>
    </row>
    <row r="4" spans="1:28" ht="11.25" customHeight="1">
      <c r="B4" s="109"/>
      <c r="C4" s="54"/>
      <c r="K4" s="105"/>
    </row>
    <row r="5" spans="1:28" ht="12.75">
      <c r="B5" s="109"/>
      <c r="C5" s="54"/>
      <c r="K5" s="105"/>
    </row>
    <row r="6" spans="1:28" ht="12.75">
      <c r="B6" s="109"/>
      <c r="K6" s="105"/>
    </row>
    <row r="7" spans="1:28" ht="12.75">
      <c r="K7" s="105"/>
    </row>
    <row r="8" spans="1:28" ht="12.75">
      <c r="B8" s="109"/>
      <c r="K8" s="105"/>
    </row>
    <row r="9" spans="1:28" ht="12.75">
      <c r="B9" s="109"/>
      <c r="K9" s="105"/>
    </row>
    <row r="10" spans="1:28" ht="12.75">
      <c r="B10" s="109"/>
      <c r="K10" s="105"/>
    </row>
    <row r="11" spans="1:28" ht="12.75">
      <c r="K11" s="105"/>
    </row>
    <row r="12" spans="1:28" ht="12.75">
      <c r="K12" s="105"/>
    </row>
    <row r="13" spans="1:28" ht="12.75">
      <c r="K13" s="105"/>
    </row>
    <row r="14" spans="1:28" ht="12.75">
      <c r="K14" s="105"/>
    </row>
    <row r="15" spans="1:28" ht="12.75">
      <c r="K15" s="105"/>
    </row>
    <row r="16" spans="1:28" ht="12.75">
      <c r="K16" s="105"/>
    </row>
    <row r="17" spans="1:11" ht="12.75">
      <c r="K17" s="105"/>
    </row>
    <row r="18" spans="1:11" ht="12.75">
      <c r="K18" s="105"/>
    </row>
    <row r="19" spans="1:11" ht="12.75">
      <c r="A19" s="109"/>
      <c r="K19" s="105"/>
    </row>
    <row r="20" spans="1:11" ht="12.75">
      <c r="K20" s="105"/>
    </row>
    <row r="21" spans="1:11" ht="12.75">
      <c r="K21" s="105"/>
    </row>
    <row r="22" spans="1:11" ht="12.75">
      <c r="K22" s="105"/>
    </row>
    <row r="23" spans="1:11" ht="12.75">
      <c r="A23" s="73"/>
      <c r="B23" s="73"/>
      <c r="C23" s="73"/>
      <c r="D23" s="73"/>
      <c r="E23" s="73"/>
      <c r="F23" s="73"/>
      <c r="G23" s="73"/>
      <c r="H23" s="73"/>
      <c r="I23" s="73"/>
      <c r="J23" s="73"/>
      <c r="K23" s="74"/>
    </row>
    <row r="30" spans="1:11" ht="12.75">
      <c r="A30" s="109"/>
    </row>
    <row r="31" spans="1:11" ht="12.75">
      <c r="A31" s="109"/>
    </row>
  </sheetData>
  <mergeCells count="1">
    <mergeCell ref="E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786"/>
  <sheetViews>
    <sheetView showGridLines="0" workbookViewId="0">
      <selection activeCell="F7" sqref="F7"/>
    </sheetView>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2.75" customHeight="1">
      <c r="A1" s="82"/>
      <c r="B1" s="83" t="s">
        <v>53</v>
      </c>
      <c r="C1" s="42"/>
      <c r="D1" s="84"/>
      <c r="G1" s="85"/>
      <c r="H1" s="42"/>
      <c r="I1" s="42"/>
      <c r="J1" s="42"/>
      <c r="K1" s="42"/>
      <c r="L1" s="42"/>
      <c r="M1" s="42"/>
      <c r="N1" s="42"/>
      <c r="O1" s="42"/>
      <c r="P1" s="42"/>
      <c r="Q1" s="42"/>
      <c r="R1" s="42"/>
      <c r="S1" s="42"/>
      <c r="T1" s="42"/>
      <c r="U1" s="42"/>
      <c r="V1" s="42"/>
      <c r="W1" s="42"/>
      <c r="X1" s="42"/>
      <c r="Y1" s="42"/>
      <c r="Z1" s="42"/>
      <c r="AA1" s="42"/>
      <c r="AB1" s="42"/>
    </row>
    <row r="2" spans="1:28" ht="20.25" customHeight="1">
      <c r="A2" s="82"/>
      <c r="B2" s="141" t="s">
        <v>54</v>
      </c>
      <c r="C2" s="129"/>
      <c r="D2" s="129"/>
      <c r="E2" s="129"/>
      <c r="F2" s="129"/>
      <c r="G2" s="85"/>
      <c r="H2" s="42"/>
      <c r="I2" s="42"/>
      <c r="J2" s="42"/>
      <c r="K2" s="42"/>
      <c r="L2" s="42"/>
      <c r="M2" s="42"/>
      <c r="N2" s="42"/>
      <c r="O2" s="42"/>
      <c r="P2" s="42"/>
      <c r="Q2" s="42"/>
      <c r="R2" s="42"/>
      <c r="S2" s="42"/>
      <c r="T2" s="42"/>
      <c r="U2" s="42"/>
      <c r="V2" s="42"/>
      <c r="W2" s="42"/>
      <c r="X2" s="42"/>
      <c r="Y2" s="42"/>
      <c r="Z2" s="42"/>
      <c r="AA2" s="42"/>
      <c r="AB2" s="42"/>
    </row>
    <row r="3" spans="1:28" ht="25.5" customHeight="1">
      <c r="A3" s="86"/>
      <c r="B3" s="146" t="s">
        <v>55</v>
      </c>
      <c r="C3" s="129"/>
      <c r="D3" s="87"/>
      <c r="E3" s="146" t="s">
        <v>56</v>
      </c>
      <c r="F3" s="129"/>
      <c r="G3" s="88"/>
      <c r="H3" s="89"/>
      <c r="I3" s="89"/>
      <c r="J3" s="89"/>
      <c r="K3" s="89"/>
      <c r="L3" s="89"/>
      <c r="M3" s="89"/>
      <c r="N3" s="89"/>
      <c r="O3" s="89"/>
      <c r="P3" s="89"/>
      <c r="Q3" s="89"/>
      <c r="R3" s="89"/>
      <c r="S3" s="89"/>
      <c r="T3" s="89"/>
      <c r="U3" s="89"/>
      <c r="V3" s="89"/>
      <c r="W3" s="89"/>
      <c r="X3" s="89"/>
      <c r="Y3" s="89"/>
      <c r="Z3" s="89"/>
      <c r="AA3" s="89"/>
      <c r="AB3" s="89"/>
    </row>
    <row r="4" spans="1:28" ht="29.25" customHeight="1">
      <c r="A4" s="90"/>
      <c r="B4" s="148" t="s">
        <v>57</v>
      </c>
      <c r="C4" s="129"/>
      <c r="D4" s="90"/>
      <c r="E4" s="143" t="s">
        <v>58</v>
      </c>
      <c r="F4" s="129"/>
      <c r="G4" s="85"/>
      <c r="H4" s="42"/>
      <c r="I4" s="42"/>
      <c r="J4" s="42"/>
      <c r="K4" s="42"/>
      <c r="L4" s="42"/>
      <c r="M4" s="42"/>
      <c r="N4" s="42"/>
      <c r="O4" s="42"/>
      <c r="P4" s="42"/>
      <c r="Q4" s="42"/>
      <c r="R4" s="42"/>
      <c r="S4" s="42"/>
      <c r="T4" s="42"/>
      <c r="U4" s="42"/>
      <c r="V4" s="42"/>
      <c r="W4" s="42"/>
      <c r="X4" s="42"/>
      <c r="Y4" s="42"/>
      <c r="Z4" s="42"/>
      <c r="AA4" s="42"/>
      <c r="AB4" s="42"/>
    </row>
    <row r="5" spans="1:28" ht="34.5" customHeight="1">
      <c r="A5" s="91"/>
      <c r="B5" s="147" t="s">
        <v>59</v>
      </c>
      <c r="C5" s="145"/>
      <c r="D5" s="65"/>
      <c r="E5" s="144" t="s">
        <v>60</v>
      </c>
      <c r="F5" s="145"/>
      <c r="G5" s="92"/>
      <c r="H5" s="93"/>
      <c r="I5" s="93"/>
      <c r="J5" s="93"/>
      <c r="K5" s="93"/>
      <c r="L5" s="93"/>
      <c r="M5" s="93"/>
      <c r="N5" s="93"/>
      <c r="O5" s="93"/>
      <c r="P5" s="93"/>
      <c r="Q5" s="93"/>
      <c r="R5" s="93"/>
      <c r="S5" s="93"/>
      <c r="T5" s="93"/>
      <c r="U5" s="93"/>
      <c r="V5" s="93"/>
      <c r="W5" s="93"/>
      <c r="X5" s="93"/>
      <c r="Y5" s="93"/>
      <c r="Z5" s="93"/>
      <c r="AA5" s="93"/>
      <c r="AB5" s="93"/>
    </row>
    <row r="6" spans="1:28" ht="8.25" customHeight="1">
      <c r="A6" s="90"/>
      <c r="B6" s="148"/>
      <c r="C6" s="129"/>
      <c r="D6" s="38"/>
      <c r="E6" s="142"/>
      <c r="F6" s="129"/>
      <c r="G6" s="85"/>
      <c r="H6" s="42"/>
      <c r="I6" s="42"/>
      <c r="J6" s="42"/>
      <c r="K6" s="42"/>
      <c r="L6" s="42"/>
      <c r="M6" s="42"/>
      <c r="N6" s="42"/>
      <c r="O6" s="42"/>
      <c r="P6" s="42"/>
      <c r="Q6" s="42"/>
      <c r="R6" s="42"/>
      <c r="S6" s="42"/>
      <c r="T6" s="42"/>
      <c r="U6" s="42"/>
      <c r="V6" s="42"/>
      <c r="W6" s="42"/>
      <c r="X6" s="42"/>
      <c r="Y6" s="42"/>
      <c r="Z6" s="42"/>
      <c r="AA6" s="42"/>
      <c r="AB6" s="42"/>
    </row>
    <row r="7" spans="1:28" ht="202.5">
      <c r="A7" s="90"/>
      <c r="B7" s="152" t="s">
        <v>61</v>
      </c>
      <c r="C7" s="129"/>
      <c r="D7" s="38"/>
      <c r="E7" s="94" t="s">
        <v>62</v>
      </c>
      <c r="F7" s="95" t="s">
        <v>63</v>
      </c>
      <c r="G7" s="85"/>
      <c r="H7" s="42"/>
      <c r="I7" s="42"/>
      <c r="J7" s="42"/>
      <c r="K7" s="42"/>
      <c r="L7" s="42"/>
      <c r="M7" s="42"/>
      <c r="N7" s="42"/>
      <c r="O7" s="42"/>
      <c r="P7" s="42"/>
      <c r="Q7" s="42"/>
      <c r="R7" s="42"/>
      <c r="S7" s="42"/>
      <c r="T7" s="42"/>
      <c r="U7" s="42"/>
      <c r="V7" s="42"/>
      <c r="W7" s="42"/>
      <c r="X7" s="42"/>
      <c r="Y7" s="42"/>
      <c r="Z7" s="42"/>
      <c r="AA7" s="42"/>
      <c r="AB7" s="42"/>
    </row>
    <row r="8" spans="1:28" ht="72">
      <c r="A8" s="90"/>
      <c r="B8" s="129"/>
      <c r="C8" s="129"/>
      <c r="D8" s="38"/>
      <c r="E8" s="95" t="s">
        <v>64</v>
      </c>
      <c r="F8" s="94" t="s">
        <v>65</v>
      </c>
      <c r="G8" s="85"/>
      <c r="H8" s="42"/>
      <c r="I8" s="42"/>
      <c r="J8" s="42"/>
      <c r="K8" s="42"/>
      <c r="L8" s="42"/>
      <c r="M8" s="42"/>
      <c r="N8" s="42"/>
      <c r="O8" s="42"/>
      <c r="P8" s="42"/>
      <c r="Q8" s="42"/>
      <c r="R8" s="42"/>
      <c r="S8" s="42"/>
      <c r="T8" s="42"/>
      <c r="U8" s="42"/>
      <c r="V8" s="42"/>
      <c r="W8" s="42"/>
      <c r="X8" s="42"/>
      <c r="Y8" s="42"/>
      <c r="Z8" s="42"/>
      <c r="AA8" s="42"/>
      <c r="AB8" s="42"/>
    </row>
    <row r="9" spans="1:28" ht="317.25">
      <c r="A9" s="90"/>
      <c r="B9" s="152" t="s">
        <v>66</v>
      </c>
      <c r="C9" s="129"/>
      <c r="D9" s="38"/>
      <c r="E9" s="94" t="s">
        <v>67</v>
      </c>
      <c r="F9" s="95" t="s">
        <v>68</v>
      </c>
      <c r="G9" s="85"/>
      <c r="H9" s="42"/>
      <c r="I9" s="42"/>
      <c r="J9" s="42"/>
      <c r="K9" s="42"/>
      <c r="L9" s="42"/>
      <c r="M9" s="42"/>
      <c r="N9" s="42"/>
      <c r="O9" s="42"/>
      <c r="P9" s="42"/>
      <c r="Q9" s="42"/>
      <c r="R9" s="42"/>
      <c r="S9" s="42"/>
      <c r="T9" s="42"/>
      <c r="U9" s="42"/>
      <c r="V9" s="42"/>
      <c r="W9" s="42"/>
      <c r="X9" s="42"/>
      <c r="Y9" s="42"/>
      <c r="Z9" s="42"/>
      <c r="AA9" s="42"/>
      <c r="AB9" s="42"/>
    </row>
    <row r="10" spans="1:28" ht="12.75">
      <c r="A10" s="90"/>
      <c r="B10" s="150"/>
      <c r="C10" s="129"/>
      <c r="D10" s="38"/>
      <c r="E10" s="38"/>
      <c r="F10" s="42"/>
      <c r="G10" s="85"/>
      <c r="H10" s="42"/>
      <c r="I10" s="42"/>
      <c r="J10" s="42"/>
      <c r="K10" s="42"/>
      <c r="L10" s="42"/>
      <c r="M10" s="42"/>
      <c r="N10" s="42"/>
      <c r="O10" s="42"/>
      <c r="P10" s="42"/>
      <c r="Q10" s="42"/>
      <c r="R10" s="42"/>
      <c r="S10" s="42"/>
      <c r="T10" s="42"/>
      <c r="U10" s="42"/>
      <c r="V10" s="42"/>
      <c r="W10" s="42"/>
      <c r="X10" s="42"/>
      <c r="Y10" s="42"/>
      <c r="Z10" s="42"/>
      <c r="AA10" s="42"/>
      <c r="AB10" s="42"/>
    </row>
    <row r="11" spans="1:28" ht="12.75">
      <c r="A11" s="90"/>
      <c r="B11" s="149" t="s">
        <v>69</v>
      </c>
      <c r="C11" s="129"/>
      <c r="D11" s="38"/>
      <c r="E11" s="141" t="s">
        <v>70</v>
      </c>
      <c r="F11" s="129"/>
      <c r="G11" s="85"/>
      <c r="H11" s="42"/>
      <c r="I11" s="42"/>
      <c r="J11" s="42"/>
      <c r="K11" s="42"/>
      <c r="L11" s="42"/>
      <c r="M11" s="42"/>
      <c r="N11" s="42"/>
      <c r="O11" s="42"/>
      <c r="P11" s="42"/>
      <c r="Q11" s="42"/>
      <c r="R11" s="42"/>
      <c r="S11" s="42"/>
      <c r="T11" s="42"/>
      <c r="U11" s="42"/>
      <c r="V11" s="42"/>
      <c r="W11" s="42"/>
      <c r="X11" s="42"/>
      <c r="Y11" s="42"/>
      <c r="Z11" s="42"/>
      <c r="AA11" s="42"/>
      <c r="AB11" s="42"/>
    </row>
    <row r="12" spans="1:28" ht="14.25">
      <c r="A12" s="96"/>
      <c r="B12" s="97"/>
      <c r="C12" s="98"/>
      <c r="D12" s="98"/>
      <c r="E12" s="98"/>
      <c r="F12" s="99"/>
      <c r="G12" s="100"/>
      <c r="H12" s="42"/>
      <c r="I12" s="42"/>
      <c r="J12" s="42"/>
      <c r="K12" s="42"/>
      <c r="L12" s="42"/>
      <c r="M12" s="42"/>
      <c r="N12" s="42"/>
      <c r="O12" s="42"/>
      <c r="P12" s="42"/>
      <c r="Q12" s="42"/>
      <c r="R12" s="42"/>
      <c r="S12" s="42"/>
      <c r="T12" s="42"/>
      <c r="U12" s="42"/>
      <c r="V12" s="42"/>
      <c r="W12" s="42"/>
      <c r="X12" s="42"/>
      <c r="Y12" s="42"/>
      <c r="Z12" s="42"/>
      <c r="AA12" s="42"/>
      <c r="AB12" s="42"/>
    </row>
    <row r="13" spans="1:28" ht="14.25">
      <c r="A13" s="90"/>
      <c r="B13" s="101"/>
      <c r="C13" s="38"/>
      <c r="D13" s="38"/>
      <c r="G13" s="42"/>
      <c r="H13" s="42"/>
      <c r="I13" s="42"/>
      <c r="J13" s="42"/>
      <c r="K13" s="42"/>
      <c r="L13" s="42"/>
      <c r="M13" s="42"/>
      <c r="N13" s="42"/>
      <c r="O13" s="42"/>
      <c r="P13" s="42"/>
      <c r="Q13" s="42"/>
      <c r="R13" s="42"/>
      <c r="S13" s="42"/>
      <c r="T13" s="42"/>
      <c r="U13" s="42"/>
      <c r="V13" s="42"/>
      <c r="W13" s="42"/>
      <c r="X13" s="42"/>
      <c r="Y13" s="42"/>
      <c r="Z13" s="42"/>
      <c r="AA13" s="42"/>
      <c r="AB13" s="42"/>
    </row>
    <row r="14" spans="1:28" ht="14.25">
      <c r="A14" s="90"/>
      <c r="B14" s="101"/>
      <c r="C14" s="38"/>
      <c r="D14" s="84"/>
      <c r="E14" s="38"/>
      <c r="F14" s="42"/>
      <c r="G14" s="42"/>
      <c r="H14" s="42"/>
      <c r="I14" s="42"/>
      <c r="J14" s="42"/>
      <c r="K14" s="42"/>
      <c r="L14" s="42"/>
      <c r="M14" s="42"/>
      <c r="N14" s="42"/>
      <c r="O14" s="42"/>
      <c r="P14" s="42"/>
      <c r="Q14" s="42"/>
      <c r="R14" s="42"/>
      <c r="S14" s="42"/>
      <c r="T14" s="42"/>
      <c r="U14" s="42"/>
      <c r="V14" s="42"/>
      <c r="W14" s="42"/>
      <c r="X14" s="42"/>
      <c r="Y14" s="42"/>
      <c r="Z14" s="42"/>
      <c r="AA14" s="42"/>
      <c r="AB14" s="42"/>
    </row>
    <row r="15" spans="1:28" ht="8.25" customHeight="1">
      <c r="A15" s="90"/>
      <c r="B15" s="101"/>
      <c r="C15" s="38"/>
      <c r="D15" s="84"/>
      <c r="E15" s="38"/>
      <c r="F15" s="42"/>
      <c r="G15" s="42"/>
      <c r="H15" s="42"/>
      <c r="I15" s="42"/>
      <c r="J15" s="42"/>
      <c r="K15" s="42"/>
      <c r="L15" s="42"/>
      <c r="M15" s="42"/>
      <c r="N15" s="42"/>
      <c r="O15" s="42"/>
      <c r="P15" s="42"/>
      <c r="Q15" s="42"/>
      <c r="R15" s="42"/>
      <c r="S15" s="42"/>
      <c r="T15" s="42"/>
      <c r="U15" s="42"/>
      <c r="V15" s="42"/>
      <c r="W15" s="42"/>
      <c r="X15" s="42"/>
      <c r="Y15" s="42"/>
      <c r="Z15" s="42"/>
      <c r="AA15" s="42"/>
      <c r="AB15" s="42"/>
    </row>
    <row r="16" spans="1:28" ht="8.25" customHeight="1">
      <c r="A16" s="90"/>
      <c r="B16" s="101"/>
      <c r="C16" s="38"/>
      <c r="D16" s="84"/>
      <c r="E16" s="38"/>
      <c r="F16" s="42"/>
      <c r="G16" s="42"/>
      <c r="H16" s="42"/>
      <c r="I16" s="42"/>
      <c r="J16" s="42"/>
      <c r="K16" s="42"/>
      <c r="L16" s="42"/>
      <c r="M16" s="42"/>
      <c r="N16" s="42"/>
      <c r="O16" s="42"/>
      <c r="P16" s="42"/>
      <c r="Q16" s="42"/>
      <c r="R16" s="42"/>
      <c r="S16" s="42"/>
      <c r="T16" s="42"/>
      <c r="U16" s="42"/>
      <c r="V16" s="42"/>
      <c r="W16" s="42"/>
      <c r="X16" s="42"/>
      <c r="Y16" s="42"/>
      <c r="Z16" s="42"/>
      <c r="AA16" s="42"/>
      <c r="AB16" s="42"/>
    </row>
    <row r="17" spans="1:28" ht="12.75" customHeight="1">
      <c r="A17" s="90"/>
      <c r="B17" s="101"/>
      <c r="C17" s="38"/>
      <c r="D17" s="38"/>
      <c r="E17" s="38"/>
      <c r="F17" s="42"/>
      <c r="G17" s="42"/>
      <c r="H17" s="42"/>
      <c r="I17" s="42"/>
      <c r="J17" s="42"/>
      <c r="K17" s="42"/>
      <c r="L17" s="42"/>
      <c r="M17" s="42"/>
      <c r="N17" s="42"/>
      <c r="O17" s="42"/>
      <c r="P17" s="42"/>
      <c r="Q17" s="42"/>
      <c r="R17" s="42"/>
      <c r="S17" s="42"/>
      <c r="T17" s="42"/>
      <c r="U17" s="42"/>
      <c r="V17" s="42"/>
      <c r="W17" s="42"/>
      <c r="X17" s="42"/>
      <c r="Y17" s="42"/>
      <c r="Z17" s="42"/>
      <c r="AA17" s="42"/>
      <c r="AB17" s="42"/>
    </row>
    <row r="18" spans="1:28" ht="8.25" customHeight="1">
      <c r="A18" s="90"/>
      <c r="B18" s="101"/>
      <c r="C18" s="38"/>
      <c r="D18" s="38"/>
      <c r="E18" s="38"/>
      <c r="F18" s="42"/>
      <c r="G18" s="42"/>
      <c r="H18" s="42"/>
      <c r="I18" s="42"/>
      <c r="J18" s="42"/>
      <c r="K18" s="42"/>
      <c r="L18" s="42"/>
      <c r="M18" s="42"/>
      <c r="N18" s="42"/>
      <c r="O18" s="42"/>
      <c r="P18" s="42"/>
      <c r="Q18" s="42"/>
      <c r="R18" s="42"/>
      <c r="S18" s="42"/>
      <c r="T18" s="42"/>
      <c r="U18" s="42"/>
      <c r="V18" s="42"/>
      <c r="W18" s="42"/>
      <c r="X18" s="42"/>
      <c r="Y18" s="42"/>
      <c r="Z18" s="42"/>
      <c r="AA18" s="42"/>
      <c r="AB18" s="42"/>
    </row>
    <row r="19" spans="1:28" ht="12.75" customHeight="1">
      <c r="A19" s="90"/>
      <c r="B19" s="101"/>
      <c r="C19" s="38"/>
      <c r="D19" s="38"/>
      <c r="E19" s="38"/>
      <c r="F19" s="42"/>
      <c r="G19" s="42"/>
      <c r="H19" s="42"/>
      <c r="I19" s="42"/>
      <c r="J19" s="42"/>
      <c r="K19" s="42"/>
      <c r="L19" s="42"/>
      <c r="M19" s="42"/>
      <c r="N19" s="42"/>
      <c r="O19" s="42"/>
      <c r="P19" s="42"/>
      <c r="Q19" s="42"/>
      <c r="R19" s="42"/>
      <c r="S19" s="42"/>
      <c r="T19" s="42"/>
      <c r="U19" s="42"/>
      <c r="V19" s="42"/>
      <c r="W19" s="42"/>
      <c r="X19" s="42"/>
      <c r="Y19" s="42"/>
      <c r="Z19" s="42"/>
      <c r="AA19" s="42"/>
      <c r="AB19" s="42"/>
    </row>
    <row r="20" spans="1:28" ht="12.75">
      <c r="A20" s="90"/>
      <c r="B20" s="151"/>
      <c r="C20" s="129"/>
      <c r="D20" s="84"/>
      <c r="E20" s="38"/>
      <c r="F20" s="42"/>
      <c r="G20" s="42"/>
      <c r="H20" s="42"/>
      <c r="I20" s="42"/>
      <c r="J20" s="42"/>
      <c r="K20" s="42"/>
      <c r="L20" s="42"/>
      <c r="M20" s="42"/>
      <c r="N20" s="42"/>
      <c r="O20" s="42"/>
      <c r="P20" s="42"/>
      <c r="Q20" s="42"/>
      <c r="R20" s="42"/>
      <c r="S20" s="42"/>
      <c r="T20" s="42"/>
      <c r="U20" s="42"/>
      <c r="V20" s="42"/>
      <c r="W20" s="42"/>
      <c r="X20" s="42"/>
      <c r="Y20" s="42"/>
      <c r="Z20" s="42"/>
      <c r="AA20" s="42"/>
      <c r="AB20" s="42"/>
    </row>
    <row r="21" spans="1:28" ht="9" customHeight="1">
      <c r="A21" s="90"/>
      <c r="B21" s="90"/>
      <c r="C21" s="38"/>
      <c r="D21" s="84"/>
      <c r="E21" s="38"/>
      <c r="F21" s="42"/>
      <c r="G21" s="42"/>
      <c r="H21" s="42"/>
      <c r="I21" s="42"/>
      <c r="J21" s="42"/>
      <c r="K21" s="42"/>
      <c r="L21" s="42"/>
      <c r="M21" s="42"/>
      <c r="N21" s="42"/>
      <c r="O21" s="42"/>
      <c r="P21" s="42"/>
      <c r="Q21" s="42"/>
      <c r="R21" s="42"/>
      <c r="S21" s="42"/>
      <c r="T21" s="42"/>
      <c r="U21" s="42"/>
      <c r="V21" s="42"/>
      <c r="W21" s="42"/>
      <c r="X21" s="42"/>
      <c r="Y21" s="42"/>
      <c r="Z21" s="42"/>
      <c r="AA21" s="42"/>
      <c r="AB21" s="42"/>
    </row>
    <row r="22" spans="1:28" ht="12.75">
      <c r="A22" s="90"/>
      <c r="B22" s="90"/>
      <c r="C22" s="38"/>
      <c r="D22" s="84"/>
      <c r="E22" s="38"/>
      <c r="F22" s="42"/>
      <c r="G22" s="42"/>
      <c r="H22" s="42"/>
      <c r="I22" s="42"/>
      <c r="J22" s="42"/>
      <c r="K22" s="42"/>
      <c r="L22" s="42"/>
      <c r="M22" s="42"/>
      <c r="N22" s="42"/>
      <c r="O22" s="42"/>
      <c r="P22" s="42"/>
      <c r="Q22" s="42"/>
      <c r="R22" s="42"/>
      <c r="S22" s="42"/>
      <c r="T22" s="42"/>
      <c r="U22" s="42"/>
      <c r="V22" s="42"/>
      <c r="W22" s="42"/>
      <c r="X22" s="42"/>
      <c r="Y22" s="42"/>
      <c r="Z22" s="42"/>
      <c r="AA22" s="42"/>
      <c r="AB22" s="42"/>
    </row>
    <row r="23" spans="1:28" ht="12.75">
      <c r="A23" s="90"/>
      <c r="B23" s="84"/>
      <c r="C23" s="42"/>
      <c r="D23" s="90"/>
      <c r="E23" s="102"/>
      <c r="F23" s="42"/>
      <c r="G23" s="42"/>
      <c r="H23" s="42"/>
      <c r="I23" s="42"/>
      <c r="J23" s="42"/>
      <c r="K23" s="42"/>
      <c r="L23" s="42"/>
      <c r="M23" s="42"/>
      <c r="N23" s="42"/>
      <c r="O23" s="42"/>
      <c r="P23" s="42"/>
      <c r="Q23" s="42"/>
      <c r="R23" s="42"/>
      <c r="S23" s="42"/>
      <c r="T23" s="42"/>
      <c r="U23" s="42"/>
      <c r="V23" s="42"/>
      <c r="W23" s="42"/>
      <c r="X23" s="42"/>
      <c r="Y23" s="42"/>
      <c r="Z23" s="42"/>
      <c r="AA23" s="42"/>
      <c r="AB23" s="42"/>
    </row>
    <row r="24" spans="1:28" ht="12.75">
      <c r="A24" s="90"/>
      <c r="B24" s="84"/>
      <c r="C24" s="42"/>
      <c r="D24" s="90"/>
      <c r="E24" s="102"/>
      <c r="F24" s="42"/>
      <c r="G24" s="42"/>
      <c r="H24" s="42"/>
      <c r="I24" s="42"/>
      <c r="J24" s="42"/>
      <c r="K24" s="42"/>
      <c r="L24" s="42"/>
      <c r="M24" s="42"/>
      <c r="N24" s="42"/>
      <c r="O24" s="42"/>
      <c r="P24" s="42"/>
      <c r="Q24" s="42"/>
      <c r="R24" s="42"/>
      <c r="S24" s="42"/>
      <c r="T24" s="42"/>
      <c r="U24" s="42"/>
      <c r="V24" s="42"/>
      <c r="W24" s="42"/>
      <c r="X24" s="42"/>
      <c r="Y24" s="42"/>
      <c r="Z24" s="42"/>
      <c r="AA24" s="42"/>
      <c r="AB24" s="42"/>
    </row>
    <row r="25" spans="1:28" ht="12.75">
      <c r="A25" s="90"/>
      <c r="B25" s="84"/>
      <c r="C25" s="42"/>
      <c r="D25" s="90"/>
      <c r="E25" s="102"/>
      <c r="F25" s="42"/>
      <c r="G25" s="42"/>
      <c r="H25" s="42"/>
      <c r="I25" s="42"/>
      <c r="J25" s="42"/>
      <c r="K25" s="42"/>
      <c r="L25" s="42"/>
      <c r="M25" s="42"/>
      <c r="N25" s="42"/>
      <c r="O25" s="42"/>
      <c r="P25" s="42"/>
      <c r="Q25" s="42"/>
      <c r="R25" s="42"/>
      <c r="S25" s="42"/>
      <c r="T25" s="42"/>
      <c r="U25" s="42"/>
      <c r="V25" s="42"/>
      <c r="W25" s="42"/>
      <c r="X25" s="42"/>
      <c r="Y25" s="42"/>
      <c r="Z25" s="42"/>
      <c r="AA25" s="42"/>
      <c r="AB25" s="42"/>
    </row>
    <row r="26" spans="1:28" ht="12.75">
      <c r="A26" s="90"/>
      <c r="B26" s="84"/>
      <c r="C26" s="42"/>
      <c r="D26" s="90"/>
      <c r="E26" s="102"/>
      <c r="F26" s="42"/>
      <c r="G26" s="42"/>
      <c r="H26" s="42"/>
      <c r="I26" s="42"/>
      <c r="J26" s="42"/>
      <c r="K26" s="42"/>
      <c r="L26" s="42"/>
      <c r="M26" s="42"/>
      <c r="N26" s="42"/>
      <c r="O26" s="42"/>
      <c r="P26" s="42"/>
      <c r="Q26" s="42"/>
      <c r="R26" s="42"/>
      <c r="S26" s="42"/>
      <c r="T26" s="42"/>
      <c r="U26" s="42"/>
      <c r="V26" s="42"/>
      <c r="W26" s="42"/>
      <c r="X26" s="42"/>
      <c r="Y26" s="42"/>
      <c r="Z26" s="42"/>
      <c r="AA26" s="42"/>
      <c r="AB26" s="42"/>
    </row>
    <row r="27" spans="1:28" ht="12.75">
      <c r="A27" s="90"/>
      <c r="B27" s="84"/>
      <c r="C27" s="42"/>
      <c r="D27" s="90"/>
      <c r="E27" s="102"/>
      <c r="F27" s="42"/>
      <c r="G27" s="42"/>
      <c r="H27" s="42"/>
      <c r="I27" s="42"/>
      <c r="J27" s="42"/>
      <c r="K27" s="42"/>
      <c r="L27" s="42"/>
      <c r="M27" s="42"/>
      <c r="N27" s="42"/>
      <c r="O27" s="42"/>
      <c r="P27" s="42"/>
      <c r="Q27" s="42"/>
      <c r="R27" s="42"/>
      <c r="S27" s="42"/>
      <c r="T27" s="42"/>
      <c r="U27" s="42"/>
      <c r="V27" s="42"/>
      <c r="W27" s="42"/>
      <c r="X27" s="42"/>
      <c r="Y27" s="42"/>
      <c r="Z27" s="42"/>
      <c r="AA27" s="42"/>
      <c r="AB27" s="42"/>
    </row>
    <row r="28" spans="1:28" ht="12.75">
      <c r="A28" s="90"/>
      <c r="B28" s="84"/>
      <c r="C28" s="42"/>
      <c r="D28" s="90"/>
      <c r="E28" s="102"/>
      <c r="F28" s="42"/>
      <c r="G28" s="42"/>
      <c r="H28" s="42"/>
      <c r="I28" s="42"/>
      <c r="J28" s="42"/>
      <c r="K28" s="42"/>
      <c r="L28" s="42"/>
      <c r="M28" s="42"/>
      <c r="N28" s="42"/>
      <c r="O28" s="42"/>
      <c r="P28" s="42"/>
      <c r="Q28" s="42"/>
      <c r="R28" s="42"/>
      <c r="S28" s="42"/>
      <c r="T28" s="42"/>
      <c r="U28" s="42"/>
      <c r="V28" s="42"/>
      <c r="W28" s="42"/>
      <c r="X28" s="42"/>
      <c r="Y28" s="42"/>
      <c r="Z28" s="42"/>
      <c r="AA28" s="42"/>
      <c r="AB28" s="42"/>
    </row>
    <row r="29" spans="1:28" ht="12.75">
      <c r="A29" s="90"/>
      <c r="B29" s="84"/>
      <c r="C29" s="42"/>
      <c r="D29" s="90"/>
      <c r="E29" s="102"/>
      <c r="F29" s="42"/>
      <c r="G29" s="42"/>
      <c r="H29" s="42"/>
      <c r="I29" s="42"/>
      <c r="J29" s="42"/>
      <c r="K29" s="42"/>
      <c r="L29" s="42"/>
      <c r="M29" s="42"/>
      <c r="N29" s="42"/>
      <c r="O29" s="42"/>
      <c r="P29" s="42"/>
      <c r="Q29" s="42"/>
      <c r="R29" s="42"/>
      <c r="S29" s="42"/>
      <c r="T29" s="42"/>
      <c r="U29" s="42"/>
      <c r="V29" s="42"/>
      <c r="W29" s="42"/>
      <c r="X29" s="42"/>
      <c r="Y29" s="42"/>
      <c r="Z29" s="42"/>
      <c r="AA29" s="42"/>
      <c r="AB29" s="42"/>
    </row>
    <row r="30" spans="1:28" ht="12.75">
      <c r="A30" s="90"/>
      <c r="B30" s="84"/>
      <c r="C30" s="42"/>
      <c r="D30" s="90"/>
      <c r="E30" s="102"/>
      <c r="F30" s="42"/>
      <c r="G30" s="42"/>
      <c r="H30" s="42"/>
      <c r="I30" s="42"/>
      <c r="J30" s="42"/>
      <c r="K30" s="42"/>
      <c r="L30" s="42"/>
      <c r="M30" s="42"/>
      <c r="N30" s="42"/>
      <c r="O30" s="42"/>
      <c r="P30" s="42"/>
      <c r="Q30" s="42"/>
      <c r="R30" s="42"/>
      <c r="S30" s="42"/>
      <c r="T30" s="42"/>
      <c r="U30" s="42"/>
      <c r="V30" s="42"/>
      <c r="W30" s="42"/>
      <c r="X30" s="42"/>
      <c r="Y30" s="42"/>
      <c r="Z30" s="42"/>
      <c r="AA30" s="42"/>
      <c r="AB30" s="42"/>
    </row>
    <row r="31" spans="1:28" ht="12.75">
      <c r="A31" s="90"/>
      <c r="B31" s="84"/>
      <c r="C31" s="42"/>
      <c r="D31" s="90"/>
      <c r="E31" s="102"/>
      <c r="F31" s="42"/>
      <c r="G31" s="42"/>
      <c r="H31" s="42"/>
      <c r="I31" s="42"/>
      <c r="J31" s="42"/>
      <c r="K31" s="42"/>
      <c r="L31" s="42"/>
      <c r="M31" s="42"/>
      <c r="N31" s="42"/>
      <c r="O31" s="42"/>
      <c r="P31" s="42"/>
      <c r="Q31" s="42"/>
      <c r="R31" s="42"/>
      <c r="S31" s="42"/>
      <c r="T31" s="42"/>
      <c r="U31" s="42"/>
      <c r="V31" s="42"/>
      <c r="W31" s="42"/>
      <c r="X31" s="42"/>
      <c r="Y31" s="42"/>
      <c r="Z31" s="42"/>
      <c r="AA31" s="42"/>
      <c r="AB31" s="42"/>
    </row>
    <row r="32" spans="1:28" ht="12.75">
      <c r="A32" s="90"/>
      <c r="B32" s="84"/>
      <c r="C32" s="42"/>
      <c r="D32" s="90"/>
      <c r="E32" s="102"/>
      <c r="F32" s="42"/>
      <c r="G32" s="42"/>
      <c r="H32" s="42"/>
      <c r="I32" s="42"/>
      <c r="J32" s="42"/>
      <c r="K32" s="42"/>
      <c r="L32" s="42"/>
      <c r="M32" s="42"/>
      <c r="N32" s="42"/>
      <c r="O32" s="42"/>
      <c r="P32" s="42"/>
      <c r="Q32" s="42"/>
      <c r="R32" s="42"/>
      <c r="S32" s="42"/>
      <c r="T32" s="42"/>
      <c r="U32" s="42"/>
      <c r="V32" s="42"/>
      <c r="W32" s="42"/>
      <c r="X32" s="42"/>
      <c r="Y32" s="42"/>
      <c r="Z32" s="42"/>
      <c r="AA32" s="42"/>
      <c r="AB32" s="42"/>
    </row>
    <row r="33" spans="1:28" ht="12.75">
      <c r="A33" s="90"/>
      <c r="B33" s="84"/>
      <c r="C33" s="42"/>
      <c r="D33" s="90"/>
      <c r="E33" s="102"/>
      <c r="F33" s="42"/>
      <c r="G33" s="42"/>
      <c r="H33" s="42"/>
      <c r="I33" s="42"/>
      <c r="J33" s="42"/>
      <c r="K33" s="42"/>
      <c r="L33" s="42"/>
      <c r="M33" s="42"/>
      <c r="N33" s="42"/>
      <c r="O33" s="42"/>
      <c r="P33" s="42"/>
      <c r="Q33" s="42"/>
      <c r="R33" s="42"/>
      <c r="S33" s="42"/>
      <c r="T33" s="42"/>
      <c r="U33" s="42"/>
      <c r="V33" s="42"/>
      <c r="W33" s="42"/>
      <c r="X33" s="42"/>
      <c r="Y33" s="42"/>
      <c r="Z33" s="42"/>
      <c r="AA33" s="42"/>
      <c r="AB33" s="42"/>
    </row>
    <row r="34" spans="1:28" ht="12.75">
      <c r="A34" s="90"/>
      <c r="B34" s="84"/>
      <c r="C34" s="42"/>
      <c r="D34" s="90"/>
      <c r="E34" s="102"/>
      <c r="F34" s="42"/>
      <c r="G34" s="42"/>
      <c r="H34" s="42"/>
      <c r="I34" s="42"/>
      <c r="J34" s="42"/>
      <c r="K34" s="42"/>
      <c r="L34" s="42"/>
      <c r="M34" s="42"/>
      <c r="N34" s="42"/>
      <c r="O34" s="42"/>
      <c r="P34" s="42"/>
      <c r="Q34" s="42"/>
      <c r="R34" s="42"/>
      <c r="S34" s="42"/>
      <c r="T34" s="42"/>
      <c r="U34" s="42"/>
      <c r="V34" s="42"/>
      <c r="W34" s="42"/>
      <c r="X34" s="42"/>
      <c r="Y34" s="42"/>
      <c r="Z34" s="42"/>
      <c r="AA34" s="42"/>
      <c r="AB34" s="42"/>
    </row>
    <row r="35" spans="1:28" ht="12.75">
      <c r="A35" s="90"/>
      <c r="B35" s="84"/>
      <c r="C35" s="42"/>
      <c r="D35" s="90"/>
      <c r="E35" s="102"/>
      <c r="F35" s="42"/>
      <c r="G35" s="42"/>
      <c r="H35" s="42"/>
      <c r="I35" s="42"/>
      <c r="J35" s="42"/>
      <c r="K35" s="42"/>
      <c r="L35" s="42"/>
      <c r="M35" s="42"/>
      <c r="N35" s="42"/>
      <c r="O35" s="42"/>
      <c r="P35" s="42"/>
      <c r="Q35" s="42"/>
      <c r="R35" s="42"/>
      <c r="S35" s="42"/>
      <c r="T35" s="42"/>
      <c r="U35" s="42"/>
      <c r="V35" s="42"/>
      <c r="W35" s="42"/>
      <c r="X35" s="42"/>
      <c r="Y35" s="42"/>
      <c r="Z35" s="42"/>
      <c r="AA35" s="42"/>
      <c r="AB35" s="42"/>
    </row>
    <row r="36" spans="1:28" ht="12.75">
      <c r="A36" s="90"/>
      <c r="B36" s="84"/>
      <c r="C36" s="42"/>
      <c r="D36" s="90"/>
      <c r="E36" s="102"/>
      <c r="F36" s="42"/>
      <c r="G36" s="42"/>
      <c r="H36" s="42"/>
      <c r="I36" s="42"/>
      <c r="J36" s="42"/>
      <c r="K36" s="42"/>
      <c r="L36" s="42"/>
      <c r="M36" s="42"/>
      <c r="N36" s="42"/>
      <c r="O36" s="42"/>
      <c r="P36" s="42"/>
      <c r="Q36" s="42"/>
      <c r="R36" s="42"/>
      <c r="S36" s="42"/>
      <c r="T36" s="42"/>
      <c r="U36" s="42"/>
      <c r="V36" s="42"/>
      <c r="W36" s="42"/>
      <c r="X36" s="42"/>
      <c r="Y36" s="42"/>
      <c r="Z36" s="42"/>
      <c r="AA36" s="42"/>
      <c r="AB36" s="42"/>
    </row>
    <row r="37" spans="1:28" ht="12.75">
      <c r="A37" s="90"/>
      <c r="B37" s="84"/>
      <c r="C37" s="42"/>
      <c r="D37" s="90"/>
      <c r="E37" s="102"/>
      <c r="F37" s="42"/>
      <c r="G37" s="42"/>
      <c r="H37" s="42"/>
      <c r="I37" s="42"/>
      <c r="J37" s="42"/>
      <c r="K37" s="42"/>
      <c r="L37" s="42"/>
      <c r="M37" s="42"/>
      <c r="N37" s="42"/>
      <c r="O37" s="42"/>
      <c r="P37" s="42"/>
      <c r="Q37" s="42"/>
      <c r="R37" s="42"/>
      <c r="S37" s="42"/>
      <c r="T37" s="42"/>
      <c r="U37" s="42"/>
      <c r="V37" s="42"/>
      <c r="W37" s="42"/>
      <c r="X37" s="42"/>
      <c r="Y37" s="42"/>
      <c r="Z37" s="42"/>
      <c r="AA37" s="42"/>
      <c r="AB37" s="42"/>
    </row>
    <row r="38" spans="1:28" ht="12.75">
      <c r="A38" s="90"/>
      <c r="B38" s="84"/>
      <c r="C38" s="42"/>
      <c r="D38" s="90"/>
      <c r="E38" s="102"/>
      <c r="F38" s="42"/>
      <c r="G38" s="42"/>
      <c r="H38" s="42"/>
      <c r="I38" s="42"/>
      <c r="J38" s="42"/>
      <c r="K38" s="42"/>
      <c r="L38" s="42"/>
      <c r="M38" s="42"/>
      <c r="N38" s="42"/>
      <c r="O38" s="42"/>
      <c r="P38" s="42"/>
      <c r="Q38" s="42"/>
      <c r="R38" s="42"/>
      <c r="S38" s="42"/>
      <c r="T38" s="42"/>
      <c r="U38" s="42"/>
      <c r="V38" s="42"/>
      <c r="W38" s="42"/>
      <c r="X38" s="42"/>
      <c r="Y38" s="42"/>
      <c r="Z38" s="42"/>
      <c r="AA38" s="42"/>
      <c r="AB38" s="42"/>
    </row>
    <row r="39" spans="1:28" ht="12.75">
      <c r="A39" s="90"/>
      <c r="B39" s="84"/>
      <c r="C39" s="42"/>
      <c r="D39" s="90"/>
      <c r="E39" s="102"/>
      <c r="F39" s="42"/>
      <c r="G39" s="42"/>
      <c r="H39" s="42"/>
      <c r="I39" s="42"/>
      <c r="J39" s="42"/>
      <c r="K39" s="42"/>
      <c r="L39" s="42"/>
      <c r="M39" s="42"/>
      <c r="N39" s="42"/>
      <c r="O39" s="42"/>
      <c r="P39" s="42"/>
      <c r="Q39" s="42"/>
      <c r="R39" s="42"/>
      <c r="S39" s="42"/>
      <c r="T39" s="42"/>
      <c r="U39" s="42"/>
      <c r="V39" s="42"/>
      <c r="W39" s="42"/>
      <c r="X39" s="42"/>
      <c r="Y39" s="42"/>
      <c r="Z39" s="42"/>
      <c r="AA39" s="42"/>
      <c r="AB39" s="42"/>
    </row>
    <row r="40" spans="1:28" ht="12.75">
      <c r="A40" s="90"/>
      <c r="B40" s="84"/>
      <c r="C40" s="42"/>
      <c r="D40" s="90"/>
      <c r="E40" s="102"/>
      <c r="F40" s="42"/>
      <c r="G40" s="42"/>
      <c r="H40" s="42"/>
      <c r="I40" s="42"/>
      <c r="J40" s="42"/>
      <c r="K40" s="42"/>
      <c r="L40" s="42"/>
      <c r="M40" s="42"/>
      <c r="N40" s="42"/>
      <c r="O40" s="42"/>
      <c r="P40" s="42"/>
      <c r="Q40" s="42"/>
      <c r="R40" s="42"/>
      <c r="S40" s="42"/>
      <c r="T40" s="42"/>
      <c r="U40" s="42"/>
      <c r="V40" s="42"/>
      <c r="W40" s="42"/>
      <c r="X40" s="42"/>
      <c r="Y40" s="42"/>
      <c r="Z40" s="42"/>
      <c r="AA40" s="42"/>
      <c r="AB40" s="42"/>
    </row>
    <row r="41" spans="1:28" ht="12.75">
      <c r="A41" s="90"/>
      <c r="B41" s="84"/>
      <c r="C41" s="42"/>
      <c r="D41" s="90"/>
      <c r="E41" s="102"/>
      <c r="F41" s="42"/>
      <c r="G41" s="42"/>
      <c r="H41" s="42"/>
      <c r="I41" s="42"/>
      <c r="J41" s="42"/>
      <c r="K41" s="42"/>
      <c r="L41" s="42"/>
      <c r="M41" s="42"/>
      <c r="N41" s="42"/>
      <c r="O41" s="42"/>
      <c r="P41" s="42"/>
      <c r="Q41" s="42"/>
      <c r="R41" s="42"/>
      <c r="S41" s="42"/>
      <c r="T41" s="42"/>
      <c r="U41" s="42"/>
      <c r="V41" s="42"/>
      <c r="W41" s="42"/>
      <c r="X41" s="42"/>
      <c r="Y41" s="42"/>
      <c r="Z41" s="42"/>
      <c r="AA41" s="42"/>
      <c r="AB41" s="42"/>
    </row>
    <row r="42" spans="1:28" ht="14.25" customHeight="1">
      <c r="A42" s="90"/>
      <c r="B42" s="84"/>
      <c r="C42" s="42"/>
      <c r="D42" s="102"/>
      <c r="E42" s="102"/>
      <c r="F42" s="42"/>
      <c r="G42" s="42"/>
      <c r="H42" s="42"/>
      <c r="I42" s="42"/>
      <c r="J42" s="42"/>
      <c r="K42" s="42"/>
      <c r="L42" s="42"/>
      <c r="M42" s="42"/>
      <c r="N42" s="42"/>
      <c r="O42" s="42"/>
      <c r="P42" s="42"/>
      <c r="Q42" s="42"/>
      <c r="R42" s="42"/>
      <c r="S42" s="42"/>
      <c r="T42" s="42"/>
      <c r="U42" s="42"/>
      <c r="V42" s="42"/>
      <c r="W42" s="42"/>
      <c r="X42" s="42"/>
      <c r="Y42" s="42"/>
      <c r="Z42" s="42"/>
      <c r="AA42" s="42"/>
      <c r="AB42" s="42"/>
    </row>
    <row r="43" spans="1:28" ht="7.5" customHeight="1">
      <c r="A43" s="102"/>
      <c r="B43" s="84"/>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28" ht="9" customHeight="1">
      <c r="A44" s="38"/>
      <c r="B44" s="84"/>
      <c r="C44" s="42"/>
      <c r="D44" s="38"/>
      <c r="E44" s="38"/>
      <c r="F44" s="42"/>
      <c r="G44" s="42"/>
      <c r="H44" s="42"/>
      <c r="I44" s="42"/>
      <c r="J44" s="42"/>
      <c r="K44" s="42"/>
      <c r="L44" s="42"/>
      <c r="M44" s="42"/>
      <c r="N44" s="42"/>
      <c r="O44" s="42"/>
      <c r="P44" s="42"/>
      <c r="Q44" s="42"/>
      <c r="R44" s="42"/>
      <c r="S44" s="42"/>
      <c r="T44" s="42"/>
      <c r="U44" s="42"/>
      <c r="V44" s="42"/>
      <c r="W44" s="42"/>
      <c r="X44" s="42"/>
      <c r="Y44" s="42"/>
      <c r="Z44" s="42"/>
      <c r="AA44" s="42"/>
      <c r="AB44" s="42"/>
    </row>
    <row r="45" spans="1:28" ht="12.75">
      <c r="A45" s="38"/>
      <c r="B45" s="84"/>
      <c r="C45" s="42"/>
      <c r="D45" s="38"/>
      <c r="E45" s="38"/>
      <c r="F45" s="42"/>
      <c r="G45" s="42"/>
      <c r="H45" s="42"/>
      <c r="I45" s="42"/>
      <c r="J45" s="42"/>
      <c r="K45" s="42"/>
      <c r="L45" s="42"/>
      <c r="M45" s="42"/>
      <c r="N45" s="42"/>
      <c r="O45" s="42"/>
      <c r="P45" s="42"/>
      <c r="Q45" s="42"/>
      <c r="R45" s="42"/>
      <c r="S45" s="42"/>
      <c r="T45" s="42"/>
      <c r="U45" s="42"/>
      <c r="V45" s="42"/>
      <c r="W45" s="42"/>
      <c r="X45" s="42"/>
      <c r="Y45" s="42"/>
      <c r="Z45" s="42"/>
      <c r="AA45" s="42"/>
      <c r="AB45" s="42"/>
    </row>
    <row r="46" spans="1:28" ht="9" customHeight="1">
      <c r="A46" s="42"/>
      <c r="B46" s="38"/>
      <c r="C46" s="42"/>
      <c r="D46" s="38"/>
      <c r="E46" s="38"/>
      <c r="F46" s="42"/>
      <c r="G46" s="42"/>
      <c r="H46" s="42"/>
      <c r="I46" s="42"/>
      <c r="J46" s="42"/>
      <c r="K46" s="42"/>
      <c r="L46" s="42"/>
      <c r="M46" s="42"/>
      <c r="N46" s="42"/>
      <c r="O46" s="42"/>
      <c r="P46" s="42"/>
      <c r="Q46" s="42"/>
      <c r="R46" s="42"/>
      <c r="S46" s="42"/>
      <c r="T46" s="42"/>
      <c r="U46" s="42"/>
      <c r="V46" s="42"/>
      <c r="W46" s="42"/>
      <c r="X46" s="42"/>
      <c r="Y46" s="42"/>
      <c r="Z46" s="42"/>
      <c r="AA46" s="42"/>
      <c r="AB46" s="42"/>
    </row>
    <row r="47" spans="1:28" ht="12.75">
      <c r="A47" s="38"/>
      <c r="B47" s="84"/>
      <c r="C47" s="42"/>
      <c r="D47" s="84"/>
      <c r="E47" s="38"/>
      <c r="F47" s="42"/>
      <c r="G47" s="42"/>
      <c r="H47" s="42"/>
      <c r="I47" s="42"/>
      <c r="J47" s="42"/>
      <c r="K47" s="42"/>
      <c r="L47" s="42"/>
      <c r="M47" s="42"/>
      <c r="N47" s="42"/>
      <c r="O47" s="42"/>
      <c r="P47" s="42"/>
      <c r="Q47" s="42"/>
      <c r="R47" s="42"/>
      <c r="S47" s="42"/>
      <c r="T47" s="42"/>
      <c r="U47" s="42"/>
      <c r="V47" s="42"/>
      <c r="W47" s="42"/>
      <c r="X47" s="42"/>
      <c r="Y47" s="42"/>
      <c r="Z47" s="42"/>
      <c r="AA47" s="42"/>
      <c r="AB47" s="42"/>
    </row>
    <row r="48" spans="1:28" ht="12.75">
      <c r="A48" s="42"/>
      <c r="B48" s="38"/>
      <c r="C48" s="42"/>
      <c r="D48" s="38"/>
      <c r="E48" s="38"/>
      <c r="F48" s="42"/>
      <c r="G48" s="42"/>
      <c r="H48" s="42"/>
      <c r="I48" s="42"/>
      <c r="J48" s="42"/>
      <c r="K48" s="42"/>
      <c r="L48" s="42"/>
      <c r="M48" s="42"/>
      <c r="N48" s="42"/>
      <c r="O48" s="42"/>
      <c r="P48" s="42"/>
      <c r="Q48" s="42"/>
      <c r="R48" s="42"/>
      <c r="S48" s="42"/>
      <c r="T48" s="42"/>
      <c r="U48" s="42"/>
      <c r="V48" s="42"/>
      <c r="W48" s="42"/>
      <c r="X48" s="42"/>
      <c r="Y48" s="42"/>
      <c r="Z48" s="42"/>
      <c r="AA48" s="42"/>
      <c r="AB48" s="42"/>
    </row>
    <row r="49" spans="1:28" ht="12.75">
      <c r="A49" s="42"/>
      <c r="B49" s="42"/>
      <c r="C49" s="42"/>
      <c r="D49" s="38"/>
      <c r="E49" s="38"/>
      <c r="F49" s="42"/>
      <c r="G49" s="42"/>
      <c r="H49" s="42"/>
      <c r="I49" s="42"/>
      <c r="J49" s="42"/>
      <c r="K49" s="42"/>
      <c r="L49" s="42"/>
      <c r="M49" s="42"/>
      <c r="N49" s="42"/>
      <c r="O49" s="42"/>
      <c r="P49" s="42"/>
      <c r="Q49" s="42"/>
      <c r="R49" s="42"/>
      <c r="S49" s="42"/>
      <c r="T49" s="42"/>
      <c r="U49" s="42"/>
      <c r="V49" s="42"/>
      <c r="W49" s="42"/>
      <c r="X49" s="42"/>
      <c r="Y49" s="42"/>
      <c r="Z49" s="42"/>
      <c r="AA49" s="42"/>
      <c r="AB49" s="42"/>
    </row>
    <row r="50" spans="1:28" ht="12.75">
      <c r="A50" s="42"/>
      <c r="B50" s="42"/>
      <c r="C50" s="42"/>
      <c r="D50" s="38"/>
      <c r="E50" s="38"/>
      <c r="F50" s="42"/>
      <c r="G50" s="42"/>
      <c r="H50" s="42"/>
      <c r="I50" s="42"/>
      <c r="J50" s="42"/>
      <c r="K50" s="42"/>
      <c r="L50" s="42"/>
      <c r="M50" s="42"/>
      <c r="N50" s="42"/>
      <c r="O50" s="42"/>
      <c r="P50" s="42"/>
      <c r="Q50" s="42"/>
      <c r="R50" s="42"/>
      <c r="S50" s="42"/>
      <c r="T50" s="42"/>
      <c r="U50" s="42"/>
      <c r="V50" s="42"/>
      <c r="W50" s="42"/>
      <c r="X50" s="42"/>
      <c r="Y50" s="42"/>
      <c r="Z50" s="42"/>
      <c r="AA50" s="42"/>
      <c r="AB50" s="42"/>
    </row>
    <row r="51" spans="1:28" ht="12.75">
      <c r="A51" s="38"/>
      <c r="B51" s="38"/>
      <c r="C51" s="42"/>
      <c r="D51" s="38"/>
      <c r="E51" s="38"/>
      <c r="F51" s="42"/>
      <c r="G51" s="42"/>
      <c r="H51" s="42"/>
      <c r="I51" s="42"/>
      <c r="J51" s="42"/>
      <c r="K51" s="42"/>
      <c r="L51" s="42"/>
      <c r="M51" s="42"/>
      <c r="N51" s="42"/>
      <c r="O51" s="42"/>
      <c r="P51" s="42"/>
      <c r="Q51" s="42"/>
      <c r="R51" s="42"/>
      <c r="S51" s="42"/>
      <c r="T51" s="42"/>
      <c r="U51" s="42"/>
      <c r="V51" s="42"/>
      <c r="W51" s="42"/>
      <c r="X51" s="42"/>
      <c r="Y51" s="42"/>
      <c r="Z51" s="42"/>
      <c r="AA51" s="42"/>
      <c r="AB51" s="42"/>
    </row>
    <row r="52" spans="1:28" ht="12.75">
      <c r="A52" s="38"/>
      <c r="B52" s="38"/>
      <c r="C52" s="42"/>
      <c r="D52" s="38"/>
      <c r="E52" s="38"/>
      <c r="F52" s="42"/>
      <c r="G52" s="42"/>
      <c r="H52" s="42"/>
      <c r="I52" s="42"/>
      <c r="J52" s="42"/>
      <c r="K52" s="42"/>
      <c r="L52" s="42"/>
      <c r="M52" s="42"/>
      <c r="N52" s="42"/>
      <c r="O52" s="42"/>
      <c r="P52" s="42"/>
      <c r="Q52" s="42"/>
      <c r="R52" s="42"/>
      <c r="S52" s="42"/>
      <c r="T52" s="42"/>
      <c r="U52" s="42"/>
      <c r="V52" s="42"/>
      <c r="W52" s="42"/>
      <c r="X52" s="42"/>
      <c r="Y52" s="42"/>
      <c r="Z52" s="42"/>
      <c r="AA52" s="42"/>
      <c r="AB52" s="42"/>
    </row>
    <row r="53" spans="1:28" ht="12.75">
      <c r="A53" s="38"/>
      <c r="B53" s="38"/>
      <c r="C53" s="42"/>
      <c r="D53" s="38"/>
      <c r="E53" s="38"/>
      <c r="F53" s="42"/>
      <c r="G53" s="42"/>
      <c r="H53" s="42"/>
      <c r="I53" s="42"/>
      <c r="J53" s="42"/>
      <c r="K53" s="42"/>
      <c r="L53" s="42"/>
      <c r="M53" s="42"/>
      <c r="N53" s="42"/>
      <c r="O53" s="42"/>
      <c r="P53" s="42"/>
      <c r="Q53" s="42"/>
      <c r="R53" s="42"/>
      <c r="S53" s="42"/>
      <c r="T53" s="42"/>
      <c r="U53" s="42"/>
      <c r="V53" s="42"/>
      <c r="W53" s="42"/>
      <c r="X53" s="42"/>
      <c r="Y53" s="42"/>
      <c r="Z53" s="42"/>
      <c r="AA53" s="42"/>
      <c r="AB53" s="42"/>
    </row>
    <row r="54" spans="1:28" ht="12.75">
      <c r="A54" s="38"/>
      <c r="B54" s="38"/>
      <c r="C54" s="42"/>
      <c r="D54" s="38"/>
      <c r="E54" s="38"/>
      <c r="F54" s="42"/>
      <c r="G54" s="42"/>
      <c r="H54" s="42"/>
      <c r="I54" s="42"/>
      <c r="J54" s="42"/>
      <c r="K54" s="42"/>
      <c r="L54" s="42"/>
      <c r="M54" s="42"/>
      <c r="N54" s="42"/>
      <c r="O54" s="42"/>
      <c r="P54" s="42"/>
      <c r="Q54" s="42"/>
      <c r="R54" s="42"/>
      <c r="S54" s="42"/>
      <c r="T54" s="42"/>
      <c r="U54" s="42"/>
      <c r="V54" s="42"/>
      <c r="W54" s="42"/>
      <c r="X54" s="42"/>
      <c r="Y54" s="42"/>
      <c r="Z54" s="42"/>
      <c r="AA54" s="42"/>
      <c r="AB54" s="42"/>
    </row>
    <row r="55" spans="1:28" ht="12.75">
      <c r="A55" s="38"/>
      <c r="B55" s="38"/>
      <c r="C55" s="42"/>
      <c r="D55" s="38"/>
      <c r="E55" s="38"/>
      <c r="F55" s="42"/>
      <c r="G55" s="42"/>
      <c r="H55" s="42"/>
      <c r="I55" s="42"/>
      <c r="J55" s="42"/>
      <c r="K55" s="42"/>
      <c r="L55" s="42"/>
      <c r="M55" s="42"/>
      <c r="N55" s="42"/>
      <c r="O55" s="42"/>
      <c r="P55" s="42"/>
      <c r="Q55" s="42"/>
      <c r="R55" s="42"/>
      <c r="S55" s="42"/>
      <c r="T55" s="42"/>
      <c r="U55" s="42"/>
      <c r="V55" s="42"/>
      <c r="W55" s="42"/>
      <c r="X55" s="42"/>
      <c r="Y55" s="42"/>
      <c r="Z55" s="42"/>
      <c r="AA55" s="42"/>
      <c r="AB55" s="42"/>
    </row>
    <row r="56" spans="1:28" ht="12.75">
      <c r="A56" s="38"/>
      <c r="B56" s="38"/>
      <c r="C56" s="42"/>
      <c r="D56" s="38"/>
      <c r="E56" s="38"/>
      <c r="F56" s="42"/>
      <c r="G56" s="42"/>
      <c r="H56" s="42"/>
      <c r="I56" s="42"/>
      <c r="J56" s="42"/>
      <c r="K56" s="42"/>
      <c r="L56" s="42"/>
      <c r="M56" s="42"/>
      <c r="N56" s="42"/>
      <c r="O56" s="42"/>
      <c r="P56" s="42"/>
      <c r="Q56" s="42"/>
      <c r="R56" s="42"/>
      <c r="S56" s="42"/>
      <c r="T56" s="42"/>
      <c r="U56" s="42"/>
      <c r="V56" s="42"/>
      <c r="W56" s="42"/>
      <c r="X56" s="42"/>
      <c r="Y56" s="42"/>
      <c r="Z56" s="42"/>
      <c r="AA56" s="42"/>
      <c r="AB56" s="42"/>
    </row>
    <row r="57" spans="1:28" ht="12.75">
      <c r="A57" s="38"/>
      <c r="B57" s="38"/>
      <c r="C57" s="42"/>
      <c r="D57" s="38"/>
      <c r="E57" s="38"/>
      <c r="F57" s="42"/>
      <c r="G57" s="42"/>
      <c r="H57" s="42"/>
      <c r="I57" s="42"/>
      <c r="J57" s="42"/>
      <c r="K57" s="42"/>
      <c r="L57" s="42"/>
      <c r="M57" s="42"/>
      <c r="N57" s="42"/>
      <c r="O57" s="42"/>
      <c r="P57" s="42"/>
      <c r="Q57" s="42"/>
      <c r="R57" s="42"/>
      <c r="S57" s="42"/>
      <c r="T57" s="42"/>
      <c r="U57" s="42"/>
      <c r="V57" s="42"/>
      <c r="W57" s="42"/>
      <c r="X57" s="42"/>
      <c r="Y57" s="42"/>
      <c r="Z57" s="42"/>
      <c r="AA57" s="42"/>
      <c r="AB57" s="42"/>
    </row>
    <row r="58" spans="1:28" ht="12.75">
      <c r="A58" s="38"/>
      <c r="B58" s="38"/>
      <c r="C58" s="42"/>
      <c r="D58" s="38"/>
      <c r="E58" s="38"/>
      <c r="F58" s="42"/>
      <c r="G58" s="42"/>
      <c r="H58" s="42"/>
      <c r="I58" s="42"/>
      <c r="J58" s="42"/>
      <c r="K58" s="42"/>
      <c r="L58" s="42"/>
      <c r="M58" s="42"/>
      <c r="N58" s="42"/>
      <c r="O58" s="42"/>
      <c r="P58" s="42"/>
      <c r="Q58" s="42"/>
      <c r="R58" s="42"/>
      <c r="S58" s="42"/>
      <c r="T58" s="42"/>
      <c r="U58" s="42"/>
      <c r="V58" s="42"/>
      <c r="W58" s="42"/>
      <c r="X58" s="42"/>
      <c r="Y58" s="42"/>
      <c r="Z58" s="42"/>
      <c r="AA58" s="42"/>
      <c r="AB58" s="42"/>
    </row>
    <row r="59" spans="1:28" ht="12.75">
      <c r="A59" s="38"/>
      <c r="B59" s="38"/>
      <c r="C59" s="42"/>
      <c r="D59" s="38"/>
      <c r="E59" s="38"/>
      <c r="F59" s="42"/>
      <c r="G59" s="42"/>
      <c r="H59" s="42"/>
      <c r="I59" s="42"/>
      <c r="J59" s="42"/>
      <c r="K59" s="42"/>
      <c r="L59" s="42"/>
      <c r="M59" s="42"/>
      <c r="N59" s="42"/>
      <c r="O59" s="42"/>
      <c r="P59" s="42"/>
      <c r="Q59" s="42"/>
      <c r="R59" s="42"/>
      <c r="S59" s="42"/>
      <c r="T59" s="42"/>
      <c r="U59" s="42"/>
      <c r="V59" s="42"/>
      <c r="W59" s="42"/>
      <c r="X59" s="42"/>
      <c r="Y59" s="42"/>
      <c r="Z59" s="42"/>
      <c r="AA59" s="42"/>
      <c r="AB59" s="42"/>
    </row>
    <row r="60" spans="1:28" ht="12.75">
      <c r="A60" s="38"/>
      <c r="B60" s="38"/>
      <c r="C60" s="42"/>
      <c r="D60" s="38"/>
      <c r="E60" s="38"/>
      <c r="F60" s="42"/>
      <c r="G60" s="42"/>
      <c r="H60" s="42"/>
      <c r="I60" s="42"/>
      <c r="J60" s="42"/>
      <c r="K60" s="42"/>
      <c r="L60" s="42"/>
      <c r="M60" s="42"/>
      <c r="N60" s="42"/>
      <c r="O60" s="42"/>
      <c r="P60" s="42"/>
      <c r="Q60" s="42"/>
      <c r="R60" s="42"/>
      <c r="S60" s="42"/>
      <c r="T60" s="42"/>
      <c r="U60" s="42"/>
      <c r="V60" s="42"/>
      <c r="W60" s="42"/>
      <c r="X60" s="42"/>
      <c r="Y60" s="42"/>
      <c r="Z60" s="42"/>
      <c r="AA60" s="42"/>
      <c r="AB60" s="42"/>
    </row>
    <row r="61" spans="1:28" ht="12.75">
      <c r="A61" s="38"/>
      <c r="B61" s="38"/>
      <c r="C61" s="42"/>
      <c r="D61" s="38"/>
      <c r="E61" s="38"/>
      <c r="F61" s="42"/>
      <c r="G61" s="42"/>
      <c r="H61" s="42"/>
      <c r="I61" s="42"/>
      <c r="J61" s="42"/>
      <c r="K61" s="42"/>
      <c r="L61" s="42"/>
      <c r="M61" s="42"/>
      <c r="N61" s="42"/>
      <c r="O61" s="42"/>
      <c r="P61" s="42"/>
      <c r="Q61" s="42"/>
      <c r="R61" s="42"/>
      <c r="S61" s="42"/>
      <c r="T61" s="42"/>
      <c r="U61" s="42"/>
      <c r="V61" s="42"/>
      <c r="W61" s="42"/>
      <c r="X61" s="42"/>
      <c r="Y61" s="42"/>
      <c r="Z61" s="42"/>
      <c r="AA61" s="42"/>
      <c r="AB61" s="42"/>
    </row>
    <row r="62" spans="1:28" ht="12.75">
      <c r="A62" s="38"/>
      <c r="B62" s="38"/>
      <c r="C62" s="42"/>
      <c r="D62" s="38"/>
      <c r="E62" s="38"/>
      <c r="F62" s="42"/>
      <c r="G62" s="42"/>
      <c r="H62" s="42"/>
      <c r="I62" s="42"/>
      <c r="J62" s="42"/>
      <c r="K62" s="42"/>
      <c r="L62" s="42"/>
      <c r="M62" s="42"/>
      <c r="N62" s="42"/>
      <c r="O62" s="42"/>
      <c r="P62" s="42"/>
      <c r="Q62" s="42"/>
      <c r="R62" s="42"/>
      <c r="S62" s="42"/>
      <c r="T62" s="42"/>
      <c r="U62" s="42"/>
      <c r="V62" s="42"/>
      <c r="W62" s="42"/>
      <c r="X62" s="42"/>
      <c r="Y62" s="42"/>
      <c r="Z62" s="42"/>
      <c r="AA62" s="42"/>
      <c r="AB62" s="42"/>
    </row>
    <row r="63" spans="1:28" ht="12.75">
      <c r="A63" s="38"/>
      <c r="B63" s="38"/>
      <c r="C63" s="42"/>
      <c r="D63" s="38"/>
      <c r="E63" s="38"/>
      <c r="F63" s="42"/>
      <c r="G63" s="42"/>
      <c r="H63" s="42"/>
      <c r="I63" s="42"/>
      <c r="J63" s="42"/>
      <c r="K63" s="42"/>
      <c r="L63" s="42"/>
      <c r="M63" s="42"/>
      <c r="N63" s="42"/>
      <c r="O63" s="42"/>
      <c r="P63" s="42"/>
      <c r="Q63" s="42"/>
      <c r="R63" s="42"/>
      <c r="S63" s="42"/>
      <c r="T63" s="42"/>
      <c r="U63" s="42"/>
      <c r="V63" s="42"/>
      <c r="W63" s="42"/>
      <c r="X63" s="42"/>
      <c r="Y63" s="42"/>
      <c r="Z63" s="42"/>
      <c r="AA63" s="42"/>
      <c r="AB63" s="42"/>
    </row>
    <row r="64" spans="1:28" ht="12.75">
      <c r="A64" s="38"/>
      <c r="B64" s="38"/>
      <c r="C64" s="42"/>
      <c r="D64" s="38"/>
      <c r="E64" s="38"/>
      <c r="F64" s="42"/>
      <c r="G64" s="42"/>
      <c r="H64" s="42"/>
      <c r="I64" s="42"/>
      <c r="J64" s="42"/>
      <c r="K64" s="42"/>
      <c r="L64" s="42"/>
      <c r="M64" s="42"/>
      <c r="N64" s="42"/>
      <c r="O64" s="42"/>
      <c r="P64" s="42"/>
      <c r="Q64" s="42"/>
      <c r="R64" s="42"/>
      <c r="S64" s="42"/>
      <c r="T64" s="42"/>
      <c r="U64" s="42"/>
      <c r="V64" s="42"/>
      <c r="W64" s="42"/>
      <c r="X64" s="42"/>
      <c r="Y64" s="42"/>
      <c r="Z64" s="42"/>
      <c r="AA64" s="42"/>
      <c r="AB64" s="42"/>
    </row>
    <row r="65" spans="1:28" ht="12.75">
      <c r="A65" s="38"/>
      <c r="B65" s="38"/>
      <c r="C65" s="42"/>
      <c r="D65" s="38"/>
      <c r="E65" s="38"/>
      <c r="F65" s="42"/>
      <c r="G65" s="42"/>
      <c r="H65" s="42"/>
      <c r="I65" s="42"/>
      <c r="J65" s="42"/>
      <c r="K65" s="42"/>
      <c r="L65" s="42"/>
      <c r="M65" s="42"/>
      <c r="N65" s="42"/>
      <c r="O65" s="42"/>
      <c r="P65" s="42"/>
      <c r="Q65" s="42"/>
      <c r="R65" s="42"/>
      <c r="S65" s="42"/>
      <c r="T65" s="42"/>
      <c r="U65" s="42"/>
      <c r="V65" s="42"/>
      <c r="W65" s="42"/>
      <c r="X65" s="42"/>
      <c r="Y65" s="42"/>
      <c r="Z65" s="42"/>
      <c r="AA65" s="42"/>
      <c r="AB65" s="42"/>
    </row>
    <row r="66" spans="1:28" ht="12.75">
      <c r="A66" s="38"/>
      <c r="B66" s="38"/>
      <c r="C66" s="42"/>
      <c r="D66" s="38"/>
      <c r="E66" s="38"/>
      <c r="F66" s="42"/>
      <c r="G66" s="42"/>
      <c r="H66" s="42"/>
      <c r="I66" s="42"/>
      <c r="J66" s="42"/>
      <c r="K66" s="42"/>
      <c r="L66" s="42"/>
      <c r="M66" s="42"/>
      <c r="N66" s="42"/>
      <c r="O66" s="42"/>
      <c r="P66" s="42"/>
      <c r="Q66" s="42"/>
      <c r="R66" s="42"/>
      <c r="S66" s="42"/>
      <c r="T66" s="42"/>
      <c r="U66" s="42"/>
      <c r="V66" s="42"/>
      <c r="W66" s="42"/>
      <c r="X66" s="42"/>
      <c r="Y66" s="42"/>
      <c r="Z66" s="42"/>
      <c r="AA66" s="42"/>
      <c r="AB66" s="42"/>
    </row>
    <row r="67" spans="1:28" ht="12.75">
      <c r="A67" s="38"/>
      <c r="B67" s="38"/>
      <c r="C67" s="42"/>
      <c r="D67" s="38"/>
      <c r="E67" s="38"/>
      <c r="F67" s="42"/>
      <c r="G67" s="42"/>
      <c r="H67" s="42"/>
      <c r="I67" s="42"/>
      <c r="J67" s="42"/>
      <c r="K67" s="42"/>
      <c r="L67" s="42"/>
      <c r="M67" s="42"/>
      <c r="N67" s="42"/>
      <c r="O67" s="42"/>
      <c r="P67" s="42"/>
      <c r="Q67" s="42"/>
      <c r="R67" s="42"/>
      <c r="S67" s="42"/>
      <c r="T67" s="42"/>
      <c r="U67" s="42"/>
      <c r="V67" s="42"/>
      <c r="W67" s="42"/>
      <c r="X67" s="42"/>
      <c r="Y67" s="42"/>
      <c r="Z67" s="42"/>
      <c r="AA67" s="42"/>
      <c r="AB67" s="42"/>
    </row>
    <row r="68" spans="1:28" ht="12.75">
      <c r="A68" s="38"/>
      <c r="B68" s="38"/>
      <c r="C68" s="42"/>
      <c r="D68" s="38"/>
      <c r="E68" s="38"/>
      <c r="F68" s="42"/>
      <c r="G68" s="42"/>
      <c r="H68" s="42"/>
      <c r="I68" s="42"/>
      <c r="J68" s="42"/>
      <c r="K68" s="42"/>
      <c r="L68" s="42"/>
      <c r="M68" s="42"/>
      <c r="N68" s="42"/>
      <c r="O68" s="42"/>
      <c r="P68" s="42"/>
      <c r="Q68" s="42"/>
      <c r="R68" s="42"/>
      <c r="S68" s="42"/>
      <c r="T68" s="42"/>
      <c r="U68" s="42"/>
      <c r="V68" s="42"/>
      <c r="W68" s="42"/>
      <c r="X68" s="42"/>
      <c r="Y68" s="42"/>
      <c r="Z68" s="42"/>
      <c r="AA68" s="42"/>
      <c r="AB68" s="42"/>
    </row>
    <row r="69" spans="1:28" ht="12.75">
      <c r="A69" s="38"/>
      <c r="B69" s="38"/>
      <c r="C69" s="42"/>
      <c r="D69" s="38"/>
      <c r="E69" s="38"/>
      <c r="F69" s="42"/>
      <c r="G69" s="42"/>
      <c r="H69" s="42"/>
      <c r="I69" s="42"/>
      <c r="J69" s="42"/>
      <c r="K69" s="42"/>
      <c r="L69" s="42"/>
      <c r="M69" s="42"/>
      <c r="N69" s="42"/>
      <c r="O69" s="42"/>
      <c r="P69" s="42"/>
      <c r="Q69" s="42"/>
      <c r="R69" s="42"/>
      <c r="S69" s="42"/>
      <c r="T69" s="42"/>
      <c r="U69" s="42"/>
      <c r="V69" s="42"/>
      <c r="W69" s="42"/>
      <c r="X69" s="42"/>
      <c r="Y69" s="42"/>
      <c r="Z69" s="42"/>
      <c r="AA69" s="42"/>
      <c r="AB69" s="42"/>
    </row>
    <row r="70" spans="1:28" ht="12.75">
      <c r="A70" s="38"/>
      <c r="B70" s="38"/>
      <c r="C70" s="42"/>
      <c r="D70" s="38"/>
      <c r="E70" s="38"/>
      <c r="F70" s="42"/>
      <c r="G70" s="42"/>
      <c r="H70" s="42"/>
      <c r="I70" s="42"/>
      <c r="J70" s="42"/>
      <c r="K70" s="42"/>
      <c r="L70" s="42"/>
      <c r="M70" s="42"/>
      <c r="N70" s="42"/>
      <c r="O70" s="42"/>
      <c r="P70" s="42"/>
      <c r="Q70" s="42"/>
      <c r="R70" s="42"/>
      <c r="S70" s="42"/>
      <c r="T70" s="42"/>
      <c r="U70" s="42"/>
      <c r="V70" s="42"/>
      <c r="W70" s="42"/>
      <c r="X70" s="42"/>
      <c r="Y70" s="42"/>
      <c r="Z70" s="42"/>
      <c r="AA70" s="42"/>
      <c r="AB70" s="42"/>
    </row>
    <row r="71" spans="1:28" ht="12.75">
      <c r="A71" s="38"/>
      <c r="B71" s="38"/>
      <c r="C71" s="42"/>
      <c r="D71" s="38"/>
      <c r="E71" s="38"/>
      <c r="F71" s="42"/>
      <c r="G71" s="42"/>
      <c r="H71" s="42"/>
      <c r="I71" s="42"/>
      <c r="J71" s="42"/>
      <c r="K71" s="42"/>
      <c r="L71" s="42"/>
      <c r="M71" s="42"/>
      <c r="N71" s="42"/>
      <c r="O71" s="42"/>
      <c r="P71" s="42"/>
      <c r="Q71" s="42"/>
      <c r="R71" s="42"/>
      <c r="S71" s="42"/>
      <c r="T71" s="42"/>
      <c r="U71" s="42"/>
      <c r="V71" s="42"/>
      <c r="W71" s="42"/>
      <c r="X71" s="42"/>
      <c r="Y71" s="42"/>
      <c r="Z71" s="42"/>
      <c r="AA71" s="42"/>
      <c r="AB71" s="42"/>
    </row>
    <row r="72" spans="1:28" ht="12.75">
      <c r="A72" s="38"/>
      <c r="B72" s="38"/>
      <c r="C72" s="42"/>
      <c r="D72" s="38"/>
      <c r="E72" s="38"/>
      <c r="F72" s="42"/>
      <c r="G72" s="42"/>
      <c r="H72" s="42"/>
      <c r="I72" s="42"/>
      <c r="J72" s="42"/>
      <c r="K72" s="42"/>
      <c r="L72" s="42"/>
      <c r="M72" s="42"/>
      <c r="N72" s="42"/>
      <c r="O72" s="42"/>
      <c r="P72" s="42"/>
      <c r="Q72" s="42"/>
      <c r="R72" s="42"/>
      <c r="S72" s="42"/>
      <c r="T72" s="42"/>
      <c r="U72" s="42"/>
      <c r="V72" s="42"/>
      <c r="W72" s="42"/>
      <c r="X72" s="42"/>
      <c r="Y72" s="42"/>
      <c r="Z72" s="42"/>
      <c r="AA72" s="42"/>
      <c r="AB72" s="42"/>
    </row>
    <row r="73" spans="1:28" ht="12.75">
      <c r="A73" s="38"/>
      <c r="B73" s="38"/>
      <c r="C73" s="42"/>
      <c r="D73" s="38"/>
      <c r="E73" s="38"/>
      <c r="F73" s="42"/>
      <c r="G73" s="42"/>
      <c r="H73" s="42"/>
      <c r="I73" s="42"/>
      <c r="J73" s="42"/>
      <c r="K73" s="42"/>
      <c r="L73" s="42"/>
      <c r="M73" s="42"/>
      <c r="N73" s="42"/>
      <c r="O73" s="42"/>
      <c r="P73" s="42"/>
      <c r="Q73" s="42"/>
      <c r="R73" s="42"/>
      <c r="S73" s="42"/>
      <c r="T73" s="42"/>
      <c r="U73" s="42"/>
      <c r="V73" s="42"/>
      <c r="W73" s="42"/>
      <c r="X73" s="42"/>
      <c r="Y73" s="42"/>
      <c r="Z73" s="42"/>
      <c r="AA73" s="42"/>
      <c r="AB73" s="42"/>
    </row>
    <row r="74" spans="1:28" ht="12.75">
      <c r="A74" s="38"/>
      <c r="B74" s="38"/>
      <c r="C74" s="42"/>
      <c r="D74" s="38"/>
      <c r="E74" s="38"/>
      <c r="F74" s="42"/>
      <c r="G74" s="42"/>
      <c r="H74" s="42"/>
      <c r="I74" s="42"/>
      <c r="J74" s="42"/>
      <c r="K74" s="42"/>
      <c r="L74" s="42"/>
      <c r="M74" s="42"/>
      <c r="N74" s="42"/>
      <c r="O74" s="42"/>
      <c r="P74" s="42"/>
      <c r="Q74" s="42"/>
      <c r="R74" s="42"/>
      <c r="S74" s="42"/>
      <c r="T74" s="42"/>
      <c r="U74" s="42"/>
      <c r="V74" s="42"/>
      <c r="W74" s="42"/>
      <c r="X74" s="42"/>
      <c r="Y74" s="42"/>
      <c r="Z74" s="42"/>
      <c r="AA74" s="42"/>
      <c r="AB74" s="42"/>
    </row>
    <row r="75" spans="1:28" ht="12.75">
      <c r="A75" s="38"/>
      <c r="B75" s="38"/>
      <c r="C75" s="42"/>
      <c r="D75" s="38"/>
      <c r="E75" s="38"/>
      <c r="F75" s="42"/>
      <c r="G75" s="42"/>
      <c r="H75" s="42"/>
      <c r="I75" s="42"/>
      <c r="J75" s="42"/>
      <c r="K75" s="42"/>
      <c r="L75" s="42"/>
      <c r="M75" s="42"/>
      <c r="N75" s="42"/>
      <c r="O75" s="42"/>
      <c r="P75" s="42"/>
      <c r="Q75" s="42"/>
      <c r="R75" s="42"/>
      <c r="S75" s="42"/>
      <c r="T75" s="42"/>
      <c r="U75" s="42"/>
      <c r="V75" s="42"/>
      <c r="W75" s="42"/>
      <c r="X75" s="42"/>
      <c r="Y75" s="42"/>
      <c r="Z75" s="42"/>
      <c r="AA75" s="42"/>
      <c r="AB75" s="42"/>
    </row>
    <row r="76" spans="1:28" ht="12.75">
      <c r="A76" s="38"/>
      <c r="B76" s="38"/>
      <c r="C76" s="42"/>
      <c r="D76" s="38"/>
      <c r="E76" s="38"/>
      <c r="F76" s="42"/>
      <c r="G76" s="42"/>
      <c r="H76" s="42"/>
      <c r="I76" s="42"/>
      <c r="J76" s="42"/>
      <c r="K76" s="42"/>
      <c r="L76" s="42"/>
      <c r="M76" s="42"/>
      <c r="N76" s="42"/>
      <c r="O76" s="42"/>
      <c r="P76" s="42"/>
      <c r="Q76" s="42"/>
      <c r="R76" s="42"/>
      <c r="S76" s="42"/>
      <c r="T76" s="42"/>
      <c r="U76" s="42"/>
      <c r="V76" s="42"/>
      <c r="W76" s="42"/>
      <c r="X76" s="42"/>
      <c r="Y76" s="42"/>
      <c r="Z76" s="42"/>
      <c r="AA76" s="42"/>
      <c r="AB76" s="42"/>
    </row>
    <row r="77" spans="1:28" ht="12.75">
      <c r="A77" s="38"/>
      <c r="B77" s="38"/>
      <c r="C77" s="42"/>
      <c r="D77" s="38"/>
      <c r="E77" s="38"/>
      <c r="F77" s="42"/>
      <c r="G77" s="42"/>
      <c r="H77" s="42"/>
      <c r="I77" s="42"/>
      <c r="J77" s="42"/>
      <c r="K77" s="42"/>
      <c r="L77" s="42"/>
      <c r="M77" s="42"/>
      <c r="N77" s="42"/>
      <c r="O77" s="42"/>
      <c r="P77" s="42"/>
      <c r="Q77" s="42"/>
      <c r="R77" s="42"/>
      <c r="S77" s="42"/>
      <c r="T77" s="42"/>
      <c r="U77" s="42"/>
      <c r="V77" s="42"/>
      <c r="W77" s="42"/>
      <c r="X77" s="42"/>
      <c r="Y77" s="42"/>
      <c r="Z77" s="42"/>
      <c r="AA77" s="42"/>
      <c r="AB77" s="42"/>
    </row>
    <row r="78" spans="1:28" ht="12.75">
      <c r="A78" s="38"/>
      <c r="B78" s="38"/>
      <c r="C78" s="42"/>
      <c r="D78" s="38"/>
      <c r="E78" s="38"/>
      <c r="F78" s="42"/>
      <c r="G78" s="42"/>
      <c r="H78" s="42"/>
      <c r="I78" s="42"/>
      <c r="J78" s="42"/>
      <c r="K78" s="42"/>
      <c r="L78" s="42"/>
      <c r="M78" s="42"/>
      <c r="N78" s="42"/>
      <c r="O78" s="42"/>
      <c r="P78" s="42"/>
      <c r="Q78" s="42"/>
      <c r="R78" s="42"/>
      <c r="S78" s="42"/>
      <c r="T78" s="42"/>
      <c r="U78" s="42"/>
      <c r="V78" s="42"/>
      <c r="W78" s="42"/>
      <c r="X78" s="42"/>
      <c r="Y78" s="42"/>
      <c r="Z78" s="42"/>
      <c r="AA78" s="42"/>
      <c r="AB78" s="42"/>
    </row>
    <row r="79" spans="1:28" ht="12.75">
      <c r="A79" s="38"/>
      <c r="B79" s="38"/>
      <c r="C79" s="42"/>
      <c r="D79" s="38"/>
      <c r="E79" s="38"/>
      <c r="F79" s="42"/>
      <c r="G79" s="42"/>
      <c r="H79" s="42"/>
      <c r="I79" s="42"/>
      <c r="J79" s="42"/>
      <c r="K79" s="42"/>
      <c r="L79" s="42"/>
      <c r="M79" s="42"/>
      <c r="N79" s="42"/>
      <c r="O79" s="42"/>
      <c r="P79" s="42"/>
      <c r="Q79" s="42"/>
      <c r="R79" s="42"/>
      <c r="S79" s="42"/>
      <c r="T79" s="42"/>
      <c r="U79" s="42"/>
      <c r="V79" s="42"/>
      <c r="W79" s="42"/>
      <c r="X79" s="42"/>
      <c r="Y79" s="42"/>
      <c r="Z79" s="42"/>
      <c r="AA79" s="42"/>
      <c r="AB79" s="42"/>
    </row>
    <row r="80" spans="1:28" ht="12.75">
      <c r="A80" s="38"/>
      <c r="B80" s="38"/>
      <c r="C80" s="42"/>
      <c r="D80" s="38"/>
      <c r="E80" s="38"/>
      <c r="F80" s="42"/>
      <c r="G80" s="42"/>
      <c r="H80" s="42"/>
      <c r="I80" s="42"/>
      <c r="J80" s="42"/>
      <c r="K80" s="42"/>
      <c r="L80" s="42"/>
      <c r="M80" s="42"/>
      <c r="N80" s="42"/>
      <c r="O80" s="42"/>
      <c r="P80" s="42"/>
      <c r="Q80" s="42"/>
      <c r="R80" s="42"/>
      <c r="S80" s="42"/>
      <c r="T80" s="42"/>
      <c r="U80" s="42"/>
      <c r="V80" s="42"/>
      <c r="W80" s="42"/>
      <c r="X80" s="42"/>
      <c r="Y80" s="42"/>
      <c r="Z80" s="42"/>
      <c r="AA80" s="42"/>
      <c r="AB80" s="42"/>
    </row>
    <row r="81" spans="1:28" ht="12.75">
      <c r="A81" s="38"/>
      <c r="B81" s="38"/>
      <c r="C81" s="42"/>
      <c r="D81" s="38"/>
      <c r="E81" s="38"/>
      <c r="F81" s="42"/>
      <c r="G81" s="42"/>
      <c r="H81" s="42"/>
      <c r="I81" s="42"/>
      <c r="J81" s="42"/>
      <c r="K81" s="42"/>
      <c r="L81" s="42"/>
      <c r="M81" s="42"/>
      <c r="N81" s="42"/>
      <c r="O81" s="42"/>
      <c r="P81" s="42"/>
      <c r="Q81" s="42"/>
      <c r="R81" s="42"/>
      <c r="S81" s="42"/>
      <c r="T81" s="42"/>
      <c r="U81" s="42"/>
      <c r="V81" s="42"/>
      <c r="W81" s="42"/>
      <c r="X81" s="42"/>
      <c r="Y81" s="42"/>
      <c r="Z81" s="42"/>
      <c r="AA81" s="42"/>
      <c r="AB81" s="42"/>
    </row>
    <row r="82" spans="1:28" ht="12.75">
      <c r="A82" s="38"/>
      <c r="B82" s="38"/>
      <c r="C82" s="42"/>
      <c r="D82" s="38"/>
      <c r="E82" s="38"/>
      <c r="F82" s="42"/>
      <c r="G82" s="42"/>
      <c r="H82" s="42"/>
      <c r="I82" s="42"/>
      <c r="J82" s="42"/>
      <c r="K82" s="42"/>
      <c r="L82" s="42"/>
      <c r="M82" s="42"/>
      <c r="N82" s="42"/>
      <c r="O82" s="42"/>
      <c r="P82" s="42"/>
      <c r="Q82" s="42"/>
      <c r="R82" s="42"/>
      <c r="S82" s="42"/>
      <c r="T82" s="42"/>
      <c r="U82" s="42"/>
      <c r="V82" s="42"/>
      <c r="W82" s="42"/>
      <c r="X82" s="42"/>
      <c r="Y82" s="42"/>
      <c r="Z82" s="42"/>
      <c r="AA82" s="42"/>
      <c r="AB82" s="42"/>
    </row>
    <row r="83" spans="1:28" ht="12.75">
      <c r="A83" s="38"/>
      <c r="B83" s="38"/>
      <c r="C83" s="42"/>
      <c r="D83" s="38"/>
      <c r="E83" s="38"/>
      <c r="F83" s="42"/>
      <c r="G83" s="42"/>
      <c r="H83" s="42"/>
      <c r="I83" s="42"/>
      <c r="J83" s="42"/>
      <c r="K83" s="42"/>
      <c r="L83" s="42"/>
      <c r="M83" s="42"/>
      <c r="N83" s="42"/>
      <c r="O83" s="42"/>
      <c r="P83" s="42"/>
      <c r="Q83" s="42"/>
      <c r="R83" s="42"/>
      <c r="S83" s="42"/>
      <c r="T83" s="42"/>
      <c r="U83" s="42"/>
      <c r="V83" s="42"/>
      <c r="W83" s="42"/>
      <c r="X83" s="42"/>
      <c r="Y83" s="42"/>
      <c r="Z83" s="42"/>
      <c r="AA83" s="42"/>
      <c r="AB83" s="42"/>
    </row>
    <row r="84" spans="1:28" ht="12.75">
      <c r="A84" s="38"/>
      <c r="B84" s="38"/>
      <c r="C84" s="42"/>
      <c r="D84" s="38"/>
      <c r="E84" s="38"/>
      <c r="F84" s="42"/>
      <c r="G84" s="42"/>
      <c r="H84" s="42"/>
      <c r="I84" s="42"/>
      <c r="J84" s="42"/>
      <c r="K84" s="42"/>
      <c r="L84" s="42"/>
      <c r="M84" s="42"/>
      <c r="N84" s="42"/>
      <c r="O84" s="42"/>
      <c r="P84" s="42"/>
      <c r="Q84" s="42"/>
      <c r="R84" s="42"/>
      <c r="S84" s="42"/>
      <c r="T84" s="42"/>
      <c r="U84" s="42"/>
      <c r="V84" s="42"/>
      <c r="W84" s="42"/>
      <c r="X84" s="42"/>
      <c r="Y84" s="42"/>
      <c r="Z84" s="42"/>
      <c r="AA84" s="42"/>
      <c r="AB84" s="42"/>
    </row>
    <row r="85" spans="1:28" ht="12.75">
      <c r="A85" s="38"/>
      <c r="B85" s="38"/>
      <c r="C85" s="42"/>
      <c r="D85" s="38"/>
      <c r="E85" s="38"/>
      <c r="F85" s="42"/>
      <c r="G85" s="42"/>
      <c r="H85" s="42"/>
      <c r="I85" s="42"/>
      <c r="J85" s="42"/>
      <c r="K85" s="42"/>
      <c r="L85" s="42"/>
      <c r="M85" s="42"/>
      <c r="N85" s="42"/>
      <c r="O85" s="42"/>
      <c r="P85" s="42"/>
      <c r="Q85" s="42"/>
      <c r="R85" s="42"/>
      <c r="S85" s="42"/>
      <c r="T85" s="42"/>
      <c r="U85" s="42"/>
      <c r="V85" s="42"/>
      <c r="W85" s="42"/>
      <c r="X85" s="42"/>
      <c r="Y85" s="42"/>
      <c r="Z85" s="42"/>
      <c r="AA85" s="42"/>
      <c r="AB85" s="42"/>
    </row>
    <row r="86" spans="1:28" ht="12.75">
      <c r="A86" s="38"/>
      <c r="B86" s="38"/>
      <c r="C86" s="42"/>
      <c r="D86" s="38"/>
      <c r="E86" s="38"/>
      <c r="F86" s="42"/>
      <c r="G86" s="42"/>
      <c r="H86" s="42"/>
      <c r="I86" s="42"/>
      <c r="J86" s="42"/>
      <c r="K86" s="42"/>
      <c r="L86" s="42"/>
      <c r="M86" s="42"/>
      <c r="N86" s="42"/>
      <c r="O86" s="42"/>
      <c r="P86" s="42"/>
      <c r="Q86" s="42"/>
      <c r="R86" s="42"/>
      <c r="S86" s="42"/>
      <c r="T86" s="42"/>
      <c r="U86" s="42"/>
      <c r="V86" s="42"/>
      <c r="W86" s="42"/>
      <c r="X86" s="42"/>
      <c r="Y86" s="42"/>
      <c r="Z86" s="42"/>
      <c r="AA86" s="42"/>
      <c r="AB86" s="42"/>
    </row>
    <row r="87" spans="1:28" ht="12.75">
      <c r="A87" s="38"/>
      <c r="B87" s="38"/>
      <c r="C87" s="42"/>
      <c r="D87" s="38"/>
      <c r="E87" s="38"/>
      <c r="F87" s="42"/>
      <c r="G87" s="42"/>
      <c r="H87" s="42"/>
      <c r="I87" s="42"/>
      <c r="J87" s="42"/>
      <c r="K87" s="42"/>
      <c r="L87" s="42"/>
      <c r="M87" s="42"/>
      <c r="N87" s="42"/>
      <c r="O87" s="42"/>
      <c r="P87" s="42"/>
      <c r="Q87" s="42"/>
      <c r="R87" s="42"/>
      <c r="S87" s="42"/>
      <c r="T87" s="42"/>
      <c r="U87" s="42"/>
      <c r="V87" s="42"/>
      <c r="W87" s="42"/>
      <c r="X87" s="42"/>
      <c r="Y87" s="42"/>
      <c r="Z87" s="42"/>
      <c r="AA87" s="42"/>
      <c r="AB87" s="42"/>
    </row>
    <row r="88" spans="1:28" ht="12.75">
      <c r="A88" s="38"/>
      <c r="B88" s="38"/>
      <c r="C88" s="42"/>
      <c r="D88" s="38"/>
      <c r="E88" s="38"/>
      <c r="F88" s="42"/>
      <c r="G88" s="42"/>
      <c r="H88" s="42"/>
      <c r="I88" s="42"/>
      <c r="J88" s="42"/>
      <c r="K88" s="42"/>
      <c r="L88" s="42"/>
      <c r="M88" s="42"/>
      <c r="N88" s="42"/>
      <c r="O88" s="42"/>
      <c r="P88" s="42"/>
      <c r="Q88" s="42"/>
      <c r="R88" s="42"/>
      <c r="S88" s="42"/>
      <c r="T88" s="42"/>
      <c r="U88" s="42"/>
      <c r="V88" s="42"/>
      <c r="W88" s="42"/>
      <c r="X88" s="42"/>
      <c r="Y88" s="42"/>
      <c r="Z88" s="42"/>
      <c r="AA88" s="42"/>
      <c r="AB88" s="42"/>
    </row>
    <row r="89" spans="1:28" ht="12.75">
      <c r="A89" s="38"/>
      <c r="B89" s="38"/>
      <c r="C89" s="42"/>
      <c r="D89" s="38"/>
      <c r="E89" s="38"/>
      <c r="F89" s="42"/>
      <c r="G89" s="42"/>
      <c r="H89" s="42"/>
      <c r="I89" s="42"/>
      <c r="J89" s="42"/>
      <c r="K89" s="42"/>
      <c r="L89" s="42"/>
      <c r="M89" s="42"/>
      <c r="N89" s="42"/>
      <c r="O89" s="42"/>
      <c r="P89" s="42"/>
      <c r="Q89" s="42"/>
      <c r="R89" s="42"/>
      <c r="S89" s="42"/>
      <c r="T89" s="42"/>
      <c r="U89" s="42"/>
      <c r="V89" s="42"/>
      <c r="W89" s="42"/>
      <c r="X89" s="42"/>
      <c r="Y89" s="42"/>
      <c r="Z89" s="42"/>
      <c r="AA89" s="42"/>
      <c r="AB89" s="42"/>
    </row>
    <row r="90" spans="1:28" ht="12.75">
      <c r="A90" s="38"/>
      <c r="B90" s="38"/>
      <c r="C90" s="42"/>
      <c r="D90" s="38"/>
      <c r="E90" s="38"/>
      <c r="F90" s="42"/>
      <c r="G90" s="42"/>
      <c r="H90" s="42"/>
      <c r="I90" s="42"/>
      <c r="J90" s="42"/>
      <c r="K90" s="42"/>
      <c r="L90" s="42"/>
      <c r="M90" s="42"/>
      <c r="N90" s="42"/>
      <c r="O90" s="42"/>
      <c r="P90" s="42"/>
      <c r="Q90" s="42"/>
      <c r="R90" s="42"/>
      <c r="S90" s="42"/>
      <c r="T90" s="42"/>
      <c r="U90" s="42"/>
      <c r="V90" s="42"/>
      <c r="W90" s="42"/>
      <c r="X90" s="42"/>
      <c r="Y90" s="42"/>
      <c r="Z90" s="42"/>
      <c r="AA90" s="42"/>
      <c r="AB90" s="42"/>
    </row>
    <row r="91" spans="1:28" ht="12.75">
      <c r="A91" s="38"/>
      <c r="B91" s="38"/>
      <c r="C91" s="42"/>
      <c r="D91" s="38"/>
      <c r="E91" s="38"/>
      <c r="F91" s="42"/>
      <c r="G91" s="42"/>
      <c r="H91" s="42"/>
      <c r="I91" s="42"/>
      <c r="J91" s="42"/>
      <c r="K91" s="42"/>
      <c r="L91" s="42"/>
      <c r="M91" s="42"/>
      <c r="N91" s="42"/>
      <c r="O91" s="42"/>
      <c r="P91" s="42"/>
      <c r="Q91" s="42"/>
      <c r="R91" s="42"/>
      <c r="S91" s="42"/>
      <c r="T91" s="42"/>
      <c r="U91" s="42"/>
      <c r="V91" s="42"/>
      <c r="W91" s="42"/>
      <c r="X91" s="42"/>
      <c r="Y91" s="42"/>
      <c r="Z91" s="42"/>
      <c r="AA91" s="42"/>
      <c r="AB91" s="42"/>
    </row>
    <row r="92" spans="1:28" ht="12.75">
      <c r="A92" s="38"/>
      <c r="B92" s="38"/>
      <c r="C92" s="42"/>
      <c r="D92" s="38"/>
      <c r="E92" s="38"/>
      <c r="F92" s="42"/>
      <c r="G92" s="42"/>
      <c r="H92" s="42"/>
      <c r="I92" s="42"/>
      <c r="J92" s="42"/>
      <c r="K92" s="42"/>
      <c r="L92" s="42"/>
      <c r="M92" s="42"/>
      <c r="N92" s="42"/>
      <c r="O92" s="42"/>
      <c r="P92" s="42"/>
      <c r="Q92" s="42"/>
      <c r="R92" s="42"/>
      <c r="S92" s="42"/>
      <c r="T92" s="42"/>
      <c r="U92" s="42"/>
      <c r="V92" s="42"/>
      <c r="W92" s="42"/>
      <c r="X92" s="42"/>
      <c r="Y92" s="42"/>
      <c r="Z92" s="42"/>
      <c r="AA92" s="42"/>
      <c r="AB92" s="42"/>
    </row>
    <row r="93" spans="1:28" ht="12.75">
      <c r="A93" s="38"/>
      <c r="B93" s="38"/>
      <c r="C93" s="42"/>
      <c r="D93" s="38"/>
      <c r="E93" s="38"/>
      <c r="F93" s="42"/>
      <c r="G93" s="42"/>
      <c r="H93" s="42"/>
      <c r="I93" s="42"/>
      <c r="J93" s="42"/>
      <c r="K93" s="42"/>
      <c r="L93" s="42"/>
      <c r="M93" s="42"/>
      <c r="N93" s="42"/>
      <c r="O93" s="42"/>
      <c r="P93" s="42"/>
      <c r="Q93" s="42"/>
      <c r="R93" s="42"/>
      <c r="S93" s="42"/>
      <c r="T93" s="42"/>
      <c r="U93" s="42"/>
      <c r="V93" s="42"/>
      <c r="W93" s="42"/>
      <c r="X93" s="42"/>
      <c r="Y93" s="42"/>
      <c r="Z93" s="42"/>
      <c r="AA93" s="42"/>
      <c r="AB93" s="42"/>
    </row>
    <row r="94" spans="1:28" ht="12.75">
      <c r="A94" s="38"/>
      <c r="B94" s="38"/>
      <c r="C94" s="42"/>
      <c r="D94" s="38"/>
      <c r="E94" s="38"/>
      <c r="F94" s="42"/>
      <c r="G94" s="42"/>
      <c r="H94" s="42"/>
      <c r="I94" s="42"/>
      <c r="J94" s="42"/>
      <c r="K94" s="42"/>
      <c r="L94" s="42"/>
      <c r="M94" s="42"/>
      <c r="N94" s="42"/>
      <c r="O94" s="42"/>
      <c r="P94" s="42"/>
      <c r="Q94" s="42"/>
      <c r="R94" s="42"/>
      <c r="S94" s="42"/>
      <c r="T94" s="42"/>
      <c r="U94" s="42"/>
      <c r="V94" s="42"/>
      <c r="W94" s="42"/>
      <c r="X94" s="42"/>
      <c r="Y94" s="42"/>
      <c r="Z94" s="42"/>
      <c r="AA94" s="42"/>
      <c r="AB94" s="42"/>
    </row>
    <row r="95" spans="1:28" ht="12.75">
      <c r="A95" s="38"/>
      <c r="B95" s="38"/>
      <c r="C95" s="42"/>
      <c r="D95" s="38"/>
      <c r="E95" s="38"/>
      <c r="F95" s="42"/>
      <c r="G95" s="42"/>
      <c r="H95" s="42"/>
      <c r="I95" s="42"/>
      <c r="J95" s="42"/>
      <c r="K95" s="42"/>
      <c r="L95" s="42"/>
      <c r="M95" s="42"/>
      <c r="N95" s="42"/>
      <c r="O95" s="42"/>
      <c r="P95" s="42"/>
      <c r="Q95" s="42"/>
      <c r="R95" s="42"/>
      <c r="S95" s="42"/>
      <c r="T95" s="42"/>
      <c r="U95" s="42"/>
      <c r="V95" s="42"/>
      <c r="W95" s="42"/>
      <c r="X95" s="42"/>
      <c r="Y95" s="42"/>
      <c r="Z95" s="42"/>
      <c r="AA95" s="42"/>
      <c r="AB95" s="42"/>
    </row>
    <row r="96" spans="1:28" ht="12.75">
      <c r="A96" s="38"/>
      <c r="B96" s="38"/>
      <c r="C96" s="42"/>
      <c r="D96" s="38"/>
      <c r="E96" s="38"/>
      <c r="F96" s="42"/>
      <c r="G96" s="42"/>
      <c r="H96" s="42"/>
      <c r="I96" s="42"/>
      <c r="J96" s="42"/>
      <c r="K96" s="42"/>
      <c r="L96" s="42"/>
      <c r="M96" s="42"/>
      <c r="N96" s="42"/>
      <c r="O96" s="42"/>
      <c r="P96" s="42"/>
      <c r="Q96" s="42"/>
      <c r="R96" s="42"/>
      <c r="S96" s="42"/>
      <c r="T96" s="42"/>
      <c r="U96" s="42"/>
      <c r="V96" s="42"/>
      <c r="W96" s="42"/>
      <c r="X96" s="42"/>
      <c r="Y96" s="42"/>
      <c r="Z96" s="42"/>
      <c r="AA96" s="42"/>
      <c r="AB96" s="42"/>
    </row>
    <row r="97" spans="1:28" ht="12.75">
      <c r="A97" s="38"/>
      <c r="B97" s="38"/>
      <c r="C97" s="42"/>
      <c r="D97" s="38"/>
      <c r="E97" s="38"/>
      <c r="F97" s="42"/>
      <c r="G97" s="42"/>
      <c r="H97" s="42"/>
      <c r="I97" s="42"/>
      <c r="J97" s="42"/>
      <c r="K97" s="42"/>
      <c r="L97" s="42"/>
      <c r="M97" s="42"/>
      <c r="N97" s="42"/>
      <c r="O97" s="42"/>
      <c r="P97" s="42"/>
      <c r="Q97" s="42"/>
      <c r="R97" s="42"/>
      <c r="S97" s="42"/>
      <c r="T97" s="42"/>
      <c r="U97" s="42"/>
      <c r="V97" s="42"/>
      <c r="W97" s="42"/>
      <c r="X97" s="42"/>
      <c r="Y97" s="42"/>
      <c r="Z97" s="42"/>
      <c r="AA97" s="42"/>
      <c r="AB97" s="42"/>
    </row>
    <row r="98" spans="1:28" ht="12.75">
      <c r="A98" s="38"/>
      <c r="B98" s="38"/>
      <c r="C98" s="42"/>
      <c r="D98" s="38"/>
      <c r="E98" s="38"/>
      <c r="F98" s="42"/>
      <c r="G98" s="42"/>
      <c r="H98" s="42"/>
      <c r="I98" s="42"/>
      <c r="J98" s="42"/>
      <c r="K98" s="42"/>
      <c r="L98" s="42"/>
      <c r="M98" s="42"/>
      <c r="N98" s="42"/>
      <c r="O98" s="42"/>
      <c r="P98" s="42"/>
      <c r="Q98" s="42"/>
      <c r="R98" s="42"/>
      <c r="S98" s="42"/>
      <c r="T98" s="42"/>
      <c r="U98" s="42"/>
      <c r="V98" s="42"/>
      <c r="W98" s="42"/>
      <c r="X98" s="42"/>
      <c r="Y98" s="42"/>
      <c r="Z98" s="42"/>
      <c r="AA98" s="42"/>
      <c r="AB98" s="42"/>
    </row>
    <row r="99" spans="1:28" ht="12.75">
      <c r="A99" s="38"/>
      <c r="B99" s="38"/>
      <c r="C99" s="42"/>
      <c r="D99" s="38"/>
      <c r="E99" s="38"/>
      <c r="F99" s="42"/>
      <c r="G99" s="42"/>
      <c r="H99" s="42"/>
      <c r="I99" s="42"/>
      <c r="J99" s="42"/>
      <c r="K99" s="42"/>
      <c r="L99" s="42"/>
      <c r="M99" s="42"/>
      <c r="N99" s="42"/>
      <c r="O99" s="42"/>
      <c r="P99" s="42"/>
      <c r="Q99" s="42"/>
      <c r="R99" s="42"/>
      <c r="S99" s="42"/>
      <c r="T99" s="42"/>
      <c r="U99" s="42"/>
      <c r="V99" s="42"/>
      <c r="W99" s="42"/>
      <c r="X99" s="42"/>
      <c r="Y99" s="42"/>
      <c r="Z99" s="42"/>
      <c r="AA99" s="42"/>
      <c r="AB99" s="42"/>
    </row>
    <row r="100" spans="1:28" ht="12.75">
      <c r="A100" s="38"/>
      <c r="B100" s="38"/>
      <c r="C100" s="42"/>
      <c r="D100" s="38"/>
      <c r="E100" s="38"/>
      <c r="F100" s="42"/>
      <c r="G100" s="42"/>
      <c r="H100" s="42"/>
      <c r="I100" s="42"/>
      <c r="J100" s="42"/>
      <c r="K100" s="42"/>
      <c r="L100" s="42"/>
      <c r="M100" s="42"/>
      <c r="N100" s="42"/>
      <c r="O100" s="42"/>
      <c r="P100" s="42"/>
      <c r="Q100" s="42"/>
      <c r="R100" s="42"/>
      <c r="S100" s="42"/>
      <c r="T100" s="42"/>
      <c r="U100" s="42"/>
      <c r="V100" s="42"/>
      <c r="W100" s="42"/>
      <c r="X100" s="42"/>
      <c r="Y100" s="42"/>
      <c r="Z100" s="42"/>
      <c r="AA100" s="42"/>
      <c r="AB100" s="42"/>
    </row>
    <row r="101" spans="1:28" ht="12.75">
      <c r="A101" s="38"/>
      <c r="B101" s="38"/>
      <c r="C101" s="42"/>
      <c r="D101" s="38"/>
      <c r="E101" s="38"/>
      <c r="F101" s="42"/>
      <c r="G101" s="42"/>
      <c r="H101" s="42"/>
      <c r="I101" s="42"/>
      <c r="J101" s="42"/>
      <c r="K101" s="42"/>
      <c r="L101" s="42"/>
      <c r="M101" s="42"/>
      <c r="N101" s="42"/>
      <c r="O101" s="42"/>
      <c r="P101" s="42"/>
      <c r="Q101" s="42"/>
      <c r="R101" s="42"/>
      <c r="S101" s="42"/>
      <c r="T101" s="42"/>
      <c r="U101" s="42"/>
      <c r="V101" s="42"/>
      <c r="W101" s="42"/>
      <c r="X101" s="42"/>
      <c r="Y101" s="42"/>
      <c r="Z101" s="42"/>
      <c r="AA101" s="42"/>
      <c r="AB101" s="42"/>
    </row>
    <row r="102" spans="1:28" ht="12.75">
      <c r="A102" s="38"/>
      <c r="B102" s="38"/>
      <c r="C102" s="42"/>
      <c r="D102" s="38"/>
      <c r="E102" s="38"/>
      <c r="F102" s="42"/>
      <c r="G102" s="42"/>
      <c r="H102" s="42"/>
      <c r="I102" s="42"/>
      <c r="J102" s="42"/>
      <c r="K102" s="42"/>
      <c r="L102" s="42"/>
      <c r="M102" s="42"/>
      <c r="N102" s="42"/>
      <c r="O102" s="42"/>
      <c r="P102" s="42"/>
      <c r="Q102" s="42"/>
      <c r="R102" s="42"/>
      <c r="S102" s="42"/>
      <c r="T102" s="42"/>
      <c r="U102" s="42"/>
      <c r="V102" s="42"/>
      <c r="W102" s="42"/>
      <c r="X102" s="42"/>
      <c r="Y102" s="42"/>
      <c r="Z102" s="42"/>
      <c r="AA102" s="42"/>
      <c r="AB102" s="42"/>
    </row>
    <row r="103" spans="1:28" ht="12.75">
      <c r="A103" s="38"/>
      <c r="B103" s="38"/>
      <c r="C103" s="42"/>
      <c r="D103" s="38"/>
      <c r="E103" s="38"/>
      <c r="F103" s="42"/>
      <c r="G103" s="42"/>
      <c r="H103" s="42"/>
      <c r="I103" s="42"/>
      <c r="J103" s="42"/>
      <c r="K103" s="42"/>
      <c r="L103" s="42"/>
      <c r="M103" s="42"/>
      <c r="N103" s="42"/>
      <c r="O103" s="42"/>
      <c r="P103" s="42"/>
      <c r="Q103" s="42"/>
      <c r="R103" s="42"/>
      <c r="S103" s="42"/>
      <c r="T103" s="42"/>
      <c r="U103" s="42"/>
      <c r="V103" s="42"/>
      <c r="W103" s="42"/>
      <c r="X103" s="42"/>
      <c r="Y103" s="42"/>
      <c r="Z103" s="42"/>
      <c r="AA103" s="42"/>
      <c r="AB103" s="42"/>
    </row>
    <row r="104" spans="1:28" ht="12.75">
      <c r="A104" s="38"/>
      <c r="B104" s="38"/>
      <c r="C104" s="42"/>
      <c r="D104" s="38"/>
      <c r="E104" s="38"/>
      <c r="F104" s="42"/>
      <c r="G104" s="42"/>
      <c r="H104" s="42"/>
      <c r="I104" s="42"/>
      <c r="J104" s="42"/>
      <c r="K104" s="42"/>
      <c r="L104" s="42"/>
      <c r="M104" s="42"/>
      <c r="N104" s="42"/>
      <c r="O104" s="42"/>
      <c r="P104" s="42"/>
      <c r="Q104" s="42"/>
      <c r="R104" s="42"/>
      <c r="S104" s="42"/>
      <c r="T104" s="42"/>
      <c r="U104" s="42"/>
      <c r="V104" s="42"/>
      <c r="W104" s="42"/>
      <c r="X104" s="42"/>
      <c r="Y104" s="42"/>
      <c r="Z104" s="42"/>
      <c r="AA104" s="42"/>
      <c r="AB104" s="42"/>
    </row>
    <row r="105" spans="1:28" ht="12.75">
      <c r="A105" s="38"/>
      <c r="B105" s="38"/>
      <c r="C105" s="42"/>
      <c r="D105" s="38"/>
      <c r="E105" s="38"/>
      <c r="F105" s="42"/>
      <c r="G105" s="42"/>
      <c r="H105" s="42"/>
      <c r="I105" s="42"/>
      <c r="J105" s="42"/>
      <c r="K105" s="42"/>
      <c r="L105" s="42"/>
      <c r="M105" s="42"/>
      <c r="N105" s="42"/>
      <c r="O105" s="42"/>
      <c r="P105" s="42"/>
      <c r="Q105" s="42"/>
      <c r="R105" s="42"/>
      <c r="S105" s="42"/>
      <c r="T105" s="42"/>
      <c r="U105" s="42"/>
      <c r="V105" s="42"/>
      <c r="W105" s="42"/>
      <c r="X105" s="42"/>
      <c r="Y105" s="42"/>
      <c r="Z105" s="42"/>
      <c r="AA105" s="42"/>
      <c r="AB105" s="42"/>
    </row>
    <row r="106" spans="1:28" ht="12.75">
      <c r="A106" s="38"/>
      <c r="B106" s="38"/>
      <c r="C106" s="42"/>
      <c r="D106" s="38"/>
      <c r="E106" s="38"/>
      <c r="F106" s="42"/>
      <c r="G106" s="42"/>
      <c r="H106" s="42"/>
      <c r="I106" s="42"/>
      <c r="J106" s="42"/>
      <c r="K106" s="42"/>
      <c r="L106" s="42"/>
      <c r="M106" s="42"/>
      <c r="N106" s="42"/>
      <c r="O106" s="42"/>
      <c r="P106" s="42"/>
      <c r="Q106" s="42"/>
      <c r="R106" s="42"/>
      <c r="S106" s="42"/>
      <c r="T106" s="42"/>
      <c r="U106" s="42"/>
      <c r="V106" s="42"/>
      <c r="W106" s="42"/>
      <c r="X106" s="42"/>
      <c r="Y106" s="42"/>
      <c r="Z106" s="42"/>
      <c r="AA106" s="42"/>
      <c r="AB106" s="42"/>
    </row>
    <row r="107" spans="1:28" ht="12.75">
      <c r="A107" s="38"/>
      <c r="B107" s="38"/>
      <c r="C107" s="42"/>
      <c r="D107" s="38"/>
      <c r="E107" s="38"/>
      <c r="F107" s="42"/>
      <c r="G107" s="42"/>
      <c r="H107" s="42"/>
      <c r="I107" s="42"/>
      <c r="J107" s="42"/>
      <c r="K107" s="42"/>
      <c r="L107" s="42"/>
      <c r="M107" s="42"/>
      <c r="N107" s="42"/>
      <c r="O107" s="42"/>
      <c r="P107" s="42"/>
      <c r="Q107" s="42"/>
      <c r="R107" s="42"/>
      <c r="S107" s="42"/>
      <c r="T107" s="42"/>
      <c r="U107" s="42"/>
      <c r="V107" s="42"/>
      <c r="W107" s="42"/>
      <c r="X107" s="42"/>
      <c r="Y107" s="42"/>
      <c r="Z107" s="42"/>
      <c r="AA107" s="42"/>
      <c r="AB107" s="42"/>
    </row>
    <row r="108" spans="1:28" ht="12.75">
      <c r="A108" s="38"/>
      <c r="B108" s="38"/>
      <c r="C108" s="42"/>
      <c r="D108" s="38"/>
      <c r="E108" s="38"/>
      <c r="F108" s="42"/>
      <c r="G108" s="42"/>
      <c r="H108" s="42"/>
      <c r="I108" s="42"/>
      <c r="J108" s="42"/>
      <c r="K108" s="42"/>
      <c r="L108" s="42"/>
      <c r="M108" s="42"/>
      <c r="N108" s="42"/>
      <c r="O108" s="42"/>
      <c r="P108" s="42"/>
      <c r="Q108" s="42"/>
      <c r="R108" s="42"/>
      <c r="S108" s="42"/>
      <c r="T108" s="42"/>
      <c r="U108" s="42"/>
      <c r="V108" s="42"/>
      <c r="W108" s="42"/>
      <c r="X108" s="42"/>
      <c r="Y108" s="42"/>
      <c r="Z108" s="42"/>
      <c r="AA108" s="42"/>
      <c r="AB108" s="42"/>
    </row>
    <row r="109" spans="1:28" ht="12.75">
      <c r="A109" s="38"/>
      <c r="B109" s="38"/>
      <c r="C109" s="42"/>
      <c r="D109" s="38"/>
      <c r="E109" s="38"/>
      <c r="F109" s="42"/>
      <c r="G109" s="42"/>
      <c r="H109" s="42"/>
      <c r="I109" s="42"/>
      <c r="J109" s="42"/>
      <c r="K109" s="42"/>
      <c r="L109" s="42"/>
      <c r="M109" s="42"/>
      <c r="N109" s="42"/>
      <c r="O109" s="42"/>
      <c r="P109" s="42"/>
      <c r="Q109" s="42"/>
      <c r="R109" s="42"/>
      <c r="S109" s="42"/>
      <c r="T109" s="42"/>
      <c r="U109" s="42"/>
      <c r="V109" s="42"/>
      <c r="W109" s="42"/>
      <c r="X109" s="42"/>
      <c r="Y109" s="42"/>
      <c r="Z109" s="42"/>
      <c r="AA109" s="42"/>
      <c r="AB109" s="42"/>
    </row>
    <row r="110" spans="1:28" ht="12.75">
      <c r="A110" s="38"/>
      <c r="B110" s="38"/>
      <c r="C110" s="42"/>
      <c r="D110" s="38"/>
      <c r="E110" s="38"/>
      <c r="F110" s="42"/>
      <c r="G110" s="42"/>
      <c r="H110" s="42"/>
      <c r="I110" s="42"/>
      <c r="J110" s="42"/>
      <c r="K110" s="42"/>
      <c r="L110" s="42"/>
      <c r="M110" s="42"/>
      <c r="N110" s="42"/>
      <c r="O110" s="42"/>
      <c r="P110" s="42"/>
      <c r="Q110" s="42"/>
      <c r="R110" s="42"/>
      <c r="S110" s="42"/>
      <c r="T110" s="42"/>
      <c r="U110" s="42"/>
      <c r="V110" s="42"/>
      <c r="W110" s="42"/>
      <c r="X110" s="42"/>
      <c r="Y110" s="42"/>
      <c r="Z110" s="42"/>
      <c r="AA110" s="42"/>
      <c r="AB110" s="42"/>
    </row>
    <row r="111" spans="1:28" ht="12.75">
      <c r="A111" s="38"/>
      <c r="B111" s="38"/>
      <c r="C111" s="42"/>
      <c r="D111" s="38"/>
      <c r="E111" s="38"/>
      <c r="F111" s="42"/>
      <c r="G111" s="42"/>
      <c r="H111" s="42"/>
      <c r="I111" s="42"/>
      <c r="J111" s="42"/>
      <c r="K111" s="42"/>
      <c r="L111" s="42"/>
      <c r="M111" s="42"/>
      <c r="N111" s="42"/>
      <c r="O111" s="42"/>
      <c r="P111" s="42"/>
      <c r="Q111" s="42"/>
      <c r="R111" s="42"/>
      <c r="S111" s="42"/>
      <c r="T111" s="42"/>
      <c r="U111" s="42"/>
      <c r="V111" s="42"/>
      <c r="W111" s="42"/>
      <c r="X111" s="42"/>
      <c r="Y111" s="42"/>
      <c r="Z111" s="42"/>
      <c r="AA111" s="42"/>
      <c r="AB111" s="42"/>
    </row>
    <row r="112" spans="1:28" ht="12.75">
      <c r="A112" s="38"/>
      <c r="B112" s="38"/>
      <c r="C112" s="42"/>
      <c r="D112" s="38"/>
      <c r="E112" s="3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row>
    <row r="113" spans="1:28" ht="12.75">
      <c r="A113" s="38"/>
      <c r="B113" s="38"/>
      <c r="C113" s="42"/>
      <c r="D113" s="38"/>
      <c r="E113" s="38"/>
      <c r="F113" s="42"/>
      <c r="G113" s="42"/>
      <c r="H113" s="42"/>
      <c r="I113" s="42"/>
      <c r="J113" s="42"/>
      <c r="K113" s="42"/>
      <c r="L113" s="42"/>
      <c r="M113" s="42"/>
      <c r="N113" s="42"/>
      <c r="O113" s="42"/>
      <c r="P113" s="42"/>
      <c r="Q113" s="42"/>
      <c r="R113" s="42"/>
      <c r="S113" s="42"/>
      <c r="T113" s="42"/>
      <c r="U113" s="42"/>
      <c r="V113" s="42"/>
      <c r="W113" s="42"/>
      <c r="X113" s="42"/>
      <c r="Y113" s="42"/>
      <c r="Z113" s="42"/>
      <c r="AA113" s="42"/>
      <c r="AB113" s="42"/>
    </row>
    <row r="114" spans="1:28" ht="12.75">
      <c r="A114" s="38"/>
      <c r="B114" s="38"/>
      <c r="C114" s="42"/>
      <c r="D114" s="38"/>
      <c r="E114" s="38"/>
      <c r="F114" s="42"/>
      <c r="G114" s="42"/>
      <c r="H114" s="42"/>
      <c r="I114" s="42"/>
      <c r="J114" s="42"/>
      <c r="K114" s="42"/>
      <c r="L114" s="42"/>
      <c r="M114" s="42"/>
      <c r="N114" s="42"/>
      <c r="O114" s="42"/>
      <c r="P114" s="42"/>
      <c r="Q114" s="42"/>
      <c r="R114" s="42"/>
      <c r="S114" s="42"/>
      <c r="T114" s="42"/>
      <c r="U114" s="42"/>
      <c r="V114" s="42"/>
      <c r="W114" s="42"/>
      <c r="X114" s="42"/>
      <c r="Y114" s="42"/>
      <c r="Z114" s="42"/>
      <c r="AA114" s="42"/>
      <c r="AB114" s="42"/>
    </row>
    <row r="115" spans="1:28" ht="12.75">
      <c r="A115" s="38"/>
      <c r="B115" s="38"/>
      <c r="C115" s="42"/>
      <c r="D115" s="38"/>
      <c r="E115" s="3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row>
    <row r="116" spans="1:28" ht="12.75">
      <c r="A116" s="38"/>
      <c r="B116" s="38"/>
      <c r="C116" s="42"/>
      <c r="D116" s="38"/>
      <c r="E116" s="3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row>
    <row r="117" spans="1:28" ht="12.75">
      <c r="A117" s="38"/>
      <c r="B117" s="38"/>
      <c r="C117" s="42"/>
      <c r="D117" s="38"/>
      <c r="E117" s="3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row>
    <row r="118" spans="1:28" ht="12.75">
      <c r="A118" s="38"/>
      <c r="B118" s="38"/>
      <c r="C118" s="42"/>
      <c r="D118" s="38"/>
      <c r="E118" s="3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row>
    <row r="119" spans="1:28" ht="12.75">
      <c r="A119" s="38"/>
      <c r="B119" s="38"/>
      <c r="C119" s="42"/>
      <c r="D119" s="38"/>
      <c r="E119" s="38"/>
      <c r="F119" s="42"/>
      <c r="G119" s="42"/>
      <c r="H119" s="42"/>
      <c r="I119" s="42"/>
      <c r="J119" s="42"/>
      <c r="K119" s="42"/>
      <c r="L119" s="42"/>
      <c r="M119" s="42"/>
      <c r="N119" s="42"/>
      <c r="O119" s="42"/>
      <c r="P119" s="42"/>
      <c r="Q119" s="42"/>
      <c r="R119" s="42"/>
      <c r="S119" s="42"/>
      <c r="T119" s="42"/>
      <c r="U119" s="42"/>
      <c r="V119" s="42"/>
      <c r="W119" s="42"/>
      <c r="X119" s="42"/>
      <c r="Y119" s="42"/>
      <c r="Z119" s="42"/>
      <c r="AA119" s="42"/>
      <c r="AB119" s="42"/>
    </row>
    <row r="120" spans="1:28" ht="12.75">
      <c r="A120" s="38"/>
      <c r="B120" s="38"/>
      <c r="C120" s="42"/>
      <c r="D120" s="38"/>
      <c r="E120" s="3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row>
    <row r="121" spans="1:28" ht="12.75">
      <c r="A121" s="38"/>
      <c r="B121" s="38"/>
      <c r="C121" s="42"/>
      <c r="D121" s="38"/>
      <c r="E121" s="3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row>
    <row r="122" spans="1:28" ht="12.75">
      <c r="A122" s="38"/>
      <c r="B122" s="38"/>
      <c r="C122" s="42"/>
      <c r="D122" s="38"/>
      <c r="E122" s="38"/>
      <c r="F122" s="42"/>
      <c r="G122" s="42"/>
      <c r="H122" s="42"/>
      <c r="I122" s="42"/>
      <c r="J122" s="42"/>
      <c r="K122" s="42"/>
      <c r="L122" s="42"/>
      <c r="M122" s="42"/>
      <c r="N122" s="42"/>
      <c r="O122" s="42"/>
      <c r="P122" s="42"/>
      <c r="Q122" s="42"/>
      <c r="R122" s="42"/>
      <c r="S122" s="42"/>
      <c r="T122" s="42"/>
      <c r="U122" s="42"/>
      <c r="V122" s="42"/>
      <c r="W122" s="42"/>
      <c r="X122" s="42"/>
      <c r="Y122" s="42"/>
      <c r="Z122" s="42"/>
      <c r="AA122" s="42"/>
      <c r="AB122" s="42"/>
    </row>
    <row r="123" spans="1:28" ht="12.75">
      <c r="A123" s="38"/>
      <c r="B123" s="38"/>
      <c r="C123" s="42"/>
      <c r="D123" s="38"/>
      <c r="E123" s="38"/>
      <c r="F123" s="42"/>
      <c r="G123" s="42"/>
      <c r="H123" s="42"/>
      <c r="I123" s="42"/>
      <c r="J123" s="42"/>
      <c r="K123" s="42"/>
      <c r="L123" s="42"/>
      <c r="M123" s="42"/>
      <c r="N123" s="42"/>
      <c r="O123" s="42"/>
      <c r="P123" s="42"/>
      <c r="Q123" s="42"/>
      <c r="R123" s="42"/>
      <c r="S123" s="42"/>
      <c r="T123" s="42"/>
      <c r="U123" s="42"/>
      <c r="V123" s="42"/>
      <c r="W123" s="42"/>
      <c r="X123" s="42"/>
      <c r="Y123" s="42"/>
      <c r="Z123" s="42"/>
      <c r="AA123" s="42"/>
      <c r="AB123" s="42"/>
    </row>
    <row r="124" spans="1:28" ht="12.75">
      <c r="A124" s="38"/>
      <c r="B124" s="38"/>
      <c r="C124" s="42"/>
      <c r="D124" s="38"/>
      <c r="E124" s="38"/>
      <c r="F124" s="42"/>
      <c r="G124" s="42"/>
      <c r="H124" s="42"/>
      <c r="I124" s="42"/>
      <c r="J124" s="42"/>
      <c r="K124" s="42"/>
      <c r="L124" s="42"/>
      <c r="M124" s="42"/>
      <c r="N124" s="42"/>
      <c r="O124" s="42"/>
      <c r="P124" s="42"/>
      <c r="Q124" s="42"/>
      <c r="R124" s="42"/>
      <c r="S124" s="42"/>
      <c r="T124" s="42"/>
      <c r="U124" s="42"/>
      <c r="V124" s="42"/>
      <c r="W124" s="42"/>
      <c r="X124" s="42"/>
      <c r="Y124" s="42"/>
      <c r="Z124" s="42"/>
      <c r="AA124" s="42"/>
      <c r="AB124" s="42"/>
    </row>
    <row r="125" spans="1:28" ht="12.75">
      <c r="A125" s="38"/>
      <c r="B125" s="38"/>
      <c r="C125" s="42"/>
      <c r="D125" s="38"/>
      <c r="E125" s="38"/>
      <c r="F125" s="42"/>
      <c r="G125" s="42"/>
      <c r="H125" s="42"/>
      <c r="I125" s="42"/>
      <c r="J125" s="42"/>
      <c r="K125" s="42"/>
      <c r="L125" s="42"/>
      <c r="M125" s="42"/>
      <c r="N125" s="42"/>
      <c r="O125" s="42"/>
      <c r="P125" s="42"/>
      <c r="Q125" s="42"/>
      <c r="R125" s="42"/>
      <c r="S125" s="42"/>
      <c r="T125" s="42"/>
      <c r="U125" s="42"/>
      <c r="V125" s="42"/>
      <c r="W125" s="42"/>
      <c r="X125" s="42"/>
      <c r="Y125" s="42"/>
      <c r="Z125" s="42"/>
      <c r="AA125" s="42"/>
      <c r="AB125" s="42"/>
    </row>
    <row r="126" spans="1:28" ht="12.75">
      <c r="A126" s="38"/>
      <c r="B126" s="38"/>
      <c r="C126" s="42"/>
      <c r="D126" s="38"/>
      <c r="E126" s="38"/>
      <c r="F126" s="42"/>
      <c r="G126" s="42"/>
      <c r="H126" s="42"/>
      <c r="I126" s="42"/>
      <c r="J126" s="42"/>
      <c r="K126" s="42"/>
      <c r="L126" s="42"/>
      <c r="M126" s="42"/>
      <c r="N126" s="42"/>
      <c r="O126" s="42"/>
      <c r="P126" s="42"/>
      <c r="Q126" s="42"/>
      <c r="R126" s="42"/>
      <c r="S126" s="42"/>
      <c r="T126" s="42"/>
      <c r="U126" s="42"/>
      <c r="V126" s="42"/>
      <c r="W126" s="42"/>
      <c r="X126" s="42"/>
      <c r="Y126" s="42"/>
      <c r="Z126" s="42"/>
      <c r="AA126" s="42"/>
      <c r="AB126" s="42"/>
    </row>
    <row r="127" spans="1:28" ht="12.75">
      <c r="A127" s="38"/>
      <c r="B127" s="38"/>
      <c r="C127" s="42"/>
      <c r="D127" s="38"/>
      <c r="E127" s="38"/>
      <c r="F127" s="42"/>
      <c r="G127" s="42"/>
      <c r="H127" s="42"/>
      <c r="I127" s="42"/>
      <c r="J127" s="42"/>
      <c r="K127" s="42"/>
      <c r="L127" s="42"/>
      <c r="M127" s="42"/>
      <c r="N127" s="42"/>
      <c r="O127" s="42"/>
      <c r="P127" s="42"/>
      <c r="Q127" s="42"/>
      <c r="R127" s="42"/>
      <c r="S127" s="42"/>
      <c r="T127" s="42"/>
      <c r="U127" s="42"/>
      <c r="V127" s="42"/>
      <c r="W127" s="42"/>
      <c r="X127" s="42"/>
      <c r="Y127" s="42"/>
      <c r="Z127" s="42"/>
      <c r="AA127" s="42"/>
      <c r="AB127" s="42"/>
    </row>
    <row r="128" spans="1:28" ht="12.75">
      <c r="A128" s="38"/>
      <c r="B128" s="38"/>
      <c r="C128" s="42"/>
      <c r="D128" s="38"/>
      <c r="E128" s="38"/>
      <c r="F128" s="42"/>
      <c r="G128" s="42"/>
      <c r="H128" s="42"/>
      <c r="I128" s="42"/>
      <c r="J128" s="42"/>
      <c r="K128" s="42"/>
      <c r="L128" s="42"/>
      <c r="M128" s="42"/>
      <c r="N128" s="42"/>
      <c r="O128" s="42"/>
      <c r="P128" s="42"/>
      <c r="Q128" s="42"/>
      <c r="R128" s="42"/>
      <c r="S128" s="42"/>
      <c r="T128" s="42"/>
      <c r="U128" s="42"/>
      <c r="V128" s="42"/>
      <c r="W128" s="42"/>
      <c r="X128" s="42"/>
      <c r="Y128" s="42"/>
      <c r="Z128" s="42"/>
      <c r="AA128" s="42"/>
      <c r="AB128" s="42"/>
    </row>
    <row r="129" spans="1:28" ht="12.75">
      <c r="A129" s="38"/>
      <c r="B129" s="38"/>
      <c r="C129" s="42"/>
      <c r="D129" s="38"/>
      <c r="E129" s="38"/>
      <c r="F129" s="42"/>
      <c r="G129" s="42"/>
      <c r="H129" s="42"/>
      <c r="I129" s="42"/>
      <c r="J129" s="42"/>
      <c r="K129" s="42"/>
      <c r="L129" s="42"/>
      <c r="M129" s="42"/>
      <c r="N129" s="42"/>
      <c r="O129" s="42"/>
      <c r="P129" s="42"/>
      <c r="Q129" s="42"/>
      <c r="R129" s="42"/>
      <c r="S129" s="42"/>
      <c r="T129" s="42"/>
      <c r="U129" s="42"/>
      <c r="V129" s="42"/>
      <c r="W129" s="42"/>
      <c r="X129" s="42"/>
      <c r="Y129" s="42"/>
      <c r="Z129" s="42"/>
      <c r="AA129" s="42"/>
      <c r="AB129" s="42"/>
    </row>
    <row r="130" spans="1:28" ht="12.75">
      <c r="A130" s="38"/>
      <c r="B130" s="38"/>
      <c r="C130" s="42"/>
      <c r="D130" s="38"/>
      <c r="E130" s="38"/>
      <c r="F130" s="42"/>
      <c r="G130" s="42"/>
      <c r="H130" s="42"/>
      <c r="I130" s="42"/>
      <c r="J130" s="42"/>
      <c r="K130" s="42"/>
      <c r="L130" s="42"/>
      <c r="M130" s="42"/>
      <c r="N130" s="42"/>
      <c r="O130" s="42"/>
      <c r="P130" s="42"/>
      <c r="Q130" s="42"/>
      <c r="R130" s="42"/>
      <c r="S130" s="42"/>
      <c r="T130" s="42"/>
      <c r="U130" s="42"/>
      <c r="V130" s="42"/>
      <c r="W130" s="42"/>
      <c r="X130" s="42"/>
      <c r="Y130" s="42"/>
      <c r="Z130" s="42"/>
      <c r="AA130" s="42"/>
      <c r="AB130" s="42"/>
    </row>
    <row r="131" spans="1:28" ht="12.75">
      <c r="A131" s="38"/>
      <c r="B131" s="38"/>
      <c r="C131" s="42"/>
      <c r="D131" s="38"/>
      <c r="E131" s="38"/>
      <c r="F131" s="42"/>
      <c r="G131" s="42"/>
      <c r="H131" s="42"/>
      <c r="I131" s="42"/>
      <c r="J131" s="42"/>
      <c r="K131" s="42"/>
      <c r="L131" s="42"/>
      <c r="M131" s="42"/>
      <c r="N131" s="42"/>
      <c r="O131" s="42"/>
      <c r="P131" s="42"/>
      <c r="Q131" s="42"/>
      <c r="R131" s="42"/>
      <c r="S131" s="42"/>
      <c r="T131" s="42"/>
      <c r="U131" s="42"/>
      <c r="V131" s="42"/>
      <c r="W131" s="42"/>
      <c r="X131" s="42"/>
      <c r="Y131" s="42"/>
      <c r="Z131" s="42"/>
      <c r="AA131" s="42"/>
      <c r="AB131" s="42"/>
    </row>
    <row r="132" spans="1:28" ht="12.75">
      <c r="A132" s="38"/>
      <c r="B132" s="38"/>
      <c r="C132" s="42"/>
      <c r="D132" s="38"/>
      <c r="E132" s="38"/>
      <c r="F132" s="42"/>
      <c r="G132" s="42"/>
      <c r="H132" s="42"/>
      <c r="I132" s="42"/>
      <c r="J132" s="42"/>
      <c r="K132" s="42"/>
      <c r="L132" s="42"/>
      <c r="M132" s="42"/>
      <c r="N132" s="42"/>
      <c r="O132" s="42"/>
      <c r="P132" s="42"/>
      <c r="Q132" s="42"/>
      <c r="R132" s="42"/>
      <c r="S132" s="42"/>
      <c r="T132" s="42"/>
      <c r="U132" s="42"/>
      <c r="V132" s="42"/>
      <c r="W132" s="42"/>
      <c r="X132" s="42"/>
      <c r="Y132" s="42"/>
      <c r="Z132" s="42"/>
      <c r="AA132" s="42"/>
      <c r="AB132" s="42"/>
    </row>
    <row r="133" spans="1:28" ht="12.75">
      <c r="A133" s="38"/>
      <c r="B133" s="38"/>
      <c r="C133" s="42"/>
      <c r="D133" s="38"/>
      <c r="E133" s="38"/>
      <c r="F133" s="42"/>
      <c r="G133" s="42"/>
      <c r="H133" s="42"/>
      <c r="I133" s="42"/>
      <c r="J133" s="42"/>
      <c r="K133" s="42"/>
      <c r="L133" s="42"/>
      <c r="M133" s="42"/>
      <c r="N133" s="42"/>
      <c r="O133" s="42"/>
      <c r="P133" s="42"/>
      <c r="Q133" s="42"/>
      <c r="R133" s="42"/>
      <c r="S133" s="42"/>
      <c r="T133" s="42"/>
      <c r="U133" s="42"/>
      <c r="V133" s="42"/>
      <c r="W133" s="42"/>
      <c r="X133" s="42"/>
      <c r="Y133" s="42"/>
      <c r="Z133" s="42"/>
      <c r="AA133" s="42"/>
      <c r="AB133" s="42"/>
    </row>
    <row r="134" spans="1:28" ht="12.75">
      <c r="A134" s="38"/>
      <c r="B134" s="38"/>
      <c r="C134" s="42"/>
      <c r="D134" s="38"/>
      <c r="E134" s="38"/>
      <c r="F134" s="42"/>
      <c r="G134" s="42"/>
      <c r="H134" s="42"/>
      <c r="I134" s="42"/>
      <c r="J134" s="42"/>
      <c r="K134" s="42"/>
      <c r="L134" s="42"/>
      <c r="M134" s="42"/>
      <c r="N134" s="42"/>
      <c r="O134" s="42"/>
      <c r="P134" s="42"/>
      <c r="Q134" s="42"/>
      <c r="R134" s="42"/>
      <c r="S134" s="42"/>
      <c r="T134" s="42"/>
      <c r="U134" s="42"/>
      <c r="V134" s="42"/>
      <c r="W134" s="42"/>
      <c r="X134" s="42"/>
      <c r="Y134" s="42"/>
      <c r="Z134" s="42"/>
      <c r="AA134" s="42"/>
      <c r="AB134" s="42"/>
    </row>
    <row r="135" spans="1:28" ht="12.75">
      <c r="A135" s="38"/>
      <c r="B135" s="38"/>
      <c r="C135" s="42"/>
      <c r="D135" s="38"/>
      <c r="E135" s="38"/>
      <c r="F135" s="42"/>
      <c r="G135" s="42"/>
      <c r="H135" s="42"/>
      <c r="I135" s="42"/>
      <c r="J135" s="42"/>
      <c r="K135" s="42"/>
      <c r="L135" s="42"/>
      <c r="M135" s="42"/>
      <c r="N135" s="42"/>
      <c r="O135" s="42"/>
      <c r="P135" s="42"/>
      <c r="Q135" s="42"/>
      <c r="R135" s="42"/>
      <c r="S135" s="42"/>
      <c r="T135" s="42"/>
      <c r="U135" s="42"/>
      <c r="V135" s="42"/>
      <c r="W135" s="42"/>
      <c r="X135" s="42"/>
      <c r="Y135" s="42"/>
      <c r="Z135" s="42"/>
      <c r="AA135" s="42"/>
      <c r="AB135" s="42"/>
    </row>
    <row r="136" spans="1:28" ht="12.75">
      <c r="A136" s="38"/>
      <c r="B136" s="38"/>
      <c r="C136" s="42"/>
      <c r="D136" s="38"/>
      <c r="E136" s="38"/>
      <c r="F136" s="42"/>
      <c r="G136" s="42"/>
      <c r="H136" s="42"/>
      <c r="I136" s="42"/>
      <c r="J136" s="42"/>
      <c r="K136" s="42"/>
      <c r="L136" s="42"/>
      <c r="M136" s="42"/>
      <c r="N136" s="42"/>
      <c r="O136" s="42"/>
      <c r="P136" s="42"/>
      <c r="Q136" s="42"/>
      <c r="R136" s="42"/>
      <c r="S136" s="42"/>
      <c r="T136" s="42"/>
      <c r="U136" s="42"/>
      <c r="V136" s="42"/>
      <c r="W136" s="42"/>
      <c r="X136" s="42"/>
      <c r="Y136" s="42"/>
      <c r="Z136" s="42"/>
      <c r="AA136" s="42"/>
      <c r="AB136" s="42"/>
    </row>
    <row r="137" spans="1:28" ht="12.75">
      <c r="A137" s="38"/>
      <c r="B137" s="38"/>
      <c r="C137" s="42"/>
      <c r="D137" s="38"/>
      <c r="E137" s="38"/>
      <c r="F137" s="42"/>
      <c r="G137" s="42"/>
      <c r="H137" s="42"/>
      <c r="I137" s="42"/>
      <c r="J137" s="42"/>
      <c r="K137" s="42"/>
      <c r="L137" s="42"/>
      <c r="M137" s="42"/>
      <c r="N137" s="42"/>
      <c r="O137" s="42"/>
      <c r="P137" s="42"/>
      <c r="Q137" s="42"/>
      <c r="R137" s="42"/>
      <c r="S137" s="42"/>
      <c r="T137" s="42"/>
      <c r="U137" s="42"/>
      <c r="V137" s="42"/>
      <c r="W137" s="42"/>
      <c r="X137" s="42"/>
      <c r="Y137" s="42"/>
      <c r="Z137" s="42"/>
      <c r="AA137" s="42"/>
      <c r="AB137" s="42"/>
    </row>
    <row r="138" spans="1:28" ht="12.75">
      <c r="A138" s="38"/>
      <c r="B138" s="38"/>
      <c r="C138" s="42"/>
      <c r="D138" s="38"/>
      <c r="E138" s="38"/>
      <c r="F138" s="42"/>
      <c r="G138" s="42"/>
      <c r="H138" s="42"/>
      <c r="I138" s="42"/>
      <c r="J138" s="42"/>
      <c r="K138" s="42"/>
      <c r="L138" s="42"/>
      <c r="M138" s="42"/>
      <c r="N138" s="42"/>
      <c r="O138" s="42"/>
      <c r="P138" s="42"/>
      <c r="Q138" s="42"/>
      <c r="R138" s="42"/>
      <c r="S138" s="42"/>
      <c r="T138" s="42"/>
      <c r="U138" s="42"/>
      <c r="V138" s="42"/>
      <c r="W138" s="42"/>
      <c r="X138" s="42"/>
      <c r="Y138" s="42"/>
      <c r="Z138" s="42"/>
      <c r="AA138" s="42"/>
      <c r="AB138" s="42"/>
    </row>
    <row r="139" spans="1:28" ht="12.75">
      <c r="A139" s="38"/>
      <c r="B139" s="38"/>
      <c r="C139" s="42"/>
      <c r="D139" s="38"/>
      <c r="E139" s="38"/>
      <c r="F139" s="42"/>
      <c r="G139" s="42"/>
      <c r="H139" s="42"/>
      <c r="I139" s="42"/>
      <c r="J139" s="42"/>
      <c r="K139" s="42"/>
      <c r="L139" s="42"/>
      <c r="M139" s="42"/>
      <c r="N139" s="42"/>
      <c r="O139" s="42"/>
      <c r="P139" s="42"/>
      <c r="Q139" s="42"/>
      <c r="R139" s="42"/>
      <c r="S139" s="42"/>
      <c r="T139" s="42"/>
      <c r="U139" s="42"/>
      <c r="V139" s="42"/>
      <c r="W139" s="42"/>
      <c r="X139" s="42"/>
      <c r="Y139" s="42"/>
      <c r="Z139" s="42"/>
      <c r="AA139" s="42"/>
      <c r="AB139" s="42"/>
    </row>
    <row r="140" spans="1:28" ht="12.75">
      <c r="A140" s="38"/>
      <c r="B140" s="38"/>
      <c r="C140" s="42"/>
      <c r="D140" s="38"/>
      <c r="E140" s="38"/>
      <c r="F140" s="42"/>
      <c r="G140" s="42"/>
      <c r="H140" s="42"/>
      <c r="I140" s="42"/>
      <c r="J140" s="42"/>
      <c r="K140" s="42"/>
      <c r="L140" s="42"/>
      <c r="M140" s="42"/>
      <c r="N140" s="42"/>
      <c r="O140" s="42"/>
      <c r="P140" s="42"/>
      <c r="Q140" s="42"/>
      <c r="R140" s="42"/>
      <c r="S140" s="42"/>
      <c r="T140" s="42"/>
      <c r="U140" s="42"/>
      <c r="V140" s="42"/>
      <c r="W140" s="42"/>
      <c r="X140" s="42"/>
      <c r="Y140" s="42"/>
      <c r="Z140" s="42"/>
      <c r="AA140" s="42"/>
      <c r="AB140" s="42"/>
    </row>
    <row r="141" spans="1:28" ht="12.75">
      <c r="A141" s="38"/>
      <c r="B141" s="38"/>
      <c r="C141" s="42"/>
      <c r="D141" s="38"/>
      <c r="E141" s="38"/>
      <c r="F141" s="42"/>
      <c r="G141" s="42"/>
      <c r="H141" s="42"/>
      <c r="I141" s="42"/>
      <c r="J141" s="42"/>
      <c r="K141" s="42"/>
      <c r="L141" s="42"/>
      <c r="M141" s="42"/>
      <c r="N141" s="42"/>
      <c r="O141" s="42"/>
      <c r="P141" s="42"/>
      <c r="Q141" s="42"/>
      <c r="R141" s="42"/>
      <c r="S141" s="42"/>
      <c r="T141" s="42"/>
      <c r="U141" s="42"/>
      <c r="V141" s="42"/>
      <c r="W141" s="42"/>
      <c r="X141" s="42"/>
      <c r="Y141" s="42"/>
      <c r="Z141" s="42"/>
      <c r="AA141" s="42"/>
      <c r="AB141" s="42"/>
    </row>
    <row r="142" spans="1:28" ht="12.75">
      <c r="A142" s="38"/>
      <c r="B142" s="38"/>
      <c r="C142" s="42"/>
      <c r="D142" s="38"/>
      <c r="E142" s="38"/>
      <c r="F142" s="42"/>
      <c r="G142" s="42"/>
      <c r="H142" s="42"/>
      <c r="I142" s="42"/>
      <c r="J142" s="42"/>
      <c r="K142" s="42"/>
      <c r="L142" s="42"/>
      <c r="M142" s="42"/>
      <c r="N142" s="42"/>
      <c r="O142" s="42"/>
      <c r="P142" s="42"/>
      <c r="Q142" s="42"/>
      <c r="R142" s="42"/>
      <c r="S142" s="42"/>
      <c r="T142" s="42"/>
      <c r="U142" s="42"/>
      <c r="V142" s="42"/>
      <c r="W142" s="42"/>
      <c r="X142" s="42"/>
      <c r="Y142" s="42"/>
      <c r="Z142" s="42"/>
      <c r="AA142" s="42"/>
      <c r="AB142" s="42"/>
    </row>
    <row r="143" spans="1:28" ht="12.75">
      <c r="A143" s="38"/>
      <c r="B143" s="38"/>
      <c r="C143" s="42"/>
      <c r="D143" s="38"/>
      <c r="E143" s="38"/>
      <c r="F143" s="42"/>
      <c r="G143" s="42"/>
      <c r="H143" s="42"/>
      <c r="I143" s="42"/>
      <c r="J143" s="42"/>
      <c r="K143" s="42"/>
      <c r="L143" s="42"/>
      <c r="M143" s="42"/>
      <c r="N143" s="42"/>
      <c r="O143" s="42"/>
      <c r="P143" s="42"/>
      <c r="Q143" s="42"/>
      <c r="R143" s="42"/>
      <c r="S143" s="42"/>
      <c r="T143" s="42"/>
      <c r="U143" s="42"/>
      <c r="V143" s="42"/>
      <c r="W143" s="42"/>
      <c r="X143" s="42"/>
      <c r="Y143" s="42"/>
      <c r="Z143" s="42"/>
      <c r="AA143" s="42"/>
      <c r="AB143" s="42"/>
    </row>
    <row r="144" spans="1:28" ht="12.75">
      <c r="A144" s="38"/>
      <c r="B144" s="38"/>
      <c r="C144" s="42"/>
      <c r="D144" s="38"/>
      <c r="E144" s="38"/>
      <c r="F144" s="42"/>
      <c r="G144" s="42"/>
      <c r="H144" s="42"/>
      <c r="I144" s="42"/>
      <c r="J144" s="42"/>
      <c r="K144" s="42"/>
      <c r="L144" s="42"/>
      <c r="M144" s="42"/>
      <c r="N144" s="42"/>
      <c r="O144" s="42"/>
      <c r="P144" s="42"/>
      <c r="Q144" s="42"/>
      <c r="R144" s="42"/>
      <c r="S144" s="42"/>
      <c r="T144" s="42"/>
      <c r="U144" s="42"/>
      <c r="V144" s="42"/>
      <c r="W144" s="42"/>
      <c r="X144" s="42"/>
      <c r="Y144" s="42"/>
      <c r="Z144" s="42"/>
      <c r="AA144" s="42"/>
      <c r="AB144" s="42"/>
    </row>
    <row r="145" spans="1:28" ht="12.75">
      <c r="A145" s="38"/>
      <c r="B145" s="38"/>
      <c r="C145" s="42"/>
      <c r="D145" s="38"/>
      <c r="E145" s="38"/>
      <c r="F145" s="42"/>
      <c r="G145" s="42"/>
      <c r="H145" s="42"/>
      <c r="I145" s="42"/>
      <c r="J145" s="42"/>
      <c r="K145" s="42"/>
      <c r="L145" s="42"/>
      <c r="M145" s="42"/>
      <c r="N145" s="42"/>
      <c r="O145" s="42"/>
      <c r="P145" s="42"/>
      <c r="Q145" s="42"/>
      <c r="R145" s="42"/>
      <c r="S145" s="42"/>
      <c r="T145" s="42"/>
      <c r="U145" s="42"/>
      <c r="V145" s="42"/>
      <c r="W145" s="42"/>
      <c r="X145" s="42"/>
      <c r="Y145" s="42"/>
      <c r="Z145" s="42"/>
      <c r="AA145" s="42"/>
      <c r="AB145" s="42"/>
    </row>
    <row r="146" spans="1:28" ht="12.75">
      <c r="A146" s="38"/>
      <c r="B146" s="38"/>
      <c r="C146" s="42"/>
      <c r="D146" s="38"/>
      <c r="E146" s="38"/>
      <c r="F146" s="42"/>
      <c r="G146" s="42"/>
      <c r="H146" s="42"/>
      <c r="I146" s="42"/>
      <c r="J146" s="42"/>
      <c r="K146" s="42"/>
      <c r="L146" s="42"/>
      <c r="M146" s="42"/>
      <c r="N146" s="42"/>
      <c r="O146" s="42"/>
      <c r="P146" s="42"/>
      <c r="Q146" s="42"/>
      <c r="R146" s="42"/>
      <c r="S146" s="42"/>
      <c r="T146" s="42"/>
      <c r="U146" s="42"/>
      <c r="V146" s="42"/>
      <c r="W146" s="42"/>
      <c r="X146" s="42"/>
      <c r="Y146" s="42"/>
      <c r="Z146" s="42"/>
      <c r="AA146" s="42"/>
      <c r="AB146" s="42"/>
    </row>
    <row r="147" spans="1:28" ht="12.75">
      <c r="A147" s="38"/>
      <c r="B147" s="38"/>
      <c r="C147" s="42"/>
      <c r="D147" s="38"/>
      <c r="E147" s="38"/>
      <c r="F147" s="42"/>
      <c r="G147" s="42"/>
      <c r="H147" s="42"/>
      <c r="I147" s="42"/>
      <c r="J147" s="42"/>
      <c r="K147" s="42"/>
      <c r="L147" s="42"/>
      <c r="M147" s="42"/>
      <c r="N147" s="42"/>
      <c r="O147" s="42"/>
      <c r="P147" s="42"/>
      <c r="Q147" s="42"/>
      <c r="R147" s="42"/>
      <c r="S147" s="42"/>
      <c r="T147" s="42"/>
      <c r="U147" s="42"/>
      <c r="V147" s="42"/>
      <c r="W147" s="42"/>
      <c r="X147" s="42"/>
      <c r="Y147" s="42"/>
      <c r="Z147" s="42"/>
      <c r="AA147" s="42"/>
      <c r="AB147" s="42"/>
    </row>
    <row r="148" spans="1:28" ht="12.75">
      <c r="A148" s="38"/>
      <c r="B148" s="38"/>
      <c r="C148" s="42"/>
      <c r="D148" s="38"/>
      <c r="E148" s="38"/>
      <c r="F148" s="42"/>
      <c r="G148" s="42"/>
      <c r="H148" s="42"/>
      <c r="I148" s="42"/>
      <c r="J148" s="42"/>
      <c r="K148" s="42"/>
      <c r="L148" s="42"/>
      <c r="M148" s="42"/>
      <c r="N148" s="42"/>
      <c r="O148" s="42"/>
      <c r="P148" s="42"/>
      <c r="Q148" s="42"/>
      <c r="R148" s="42"/>
      <c r="S148" s="42"/>
      <c r="T148" s="42"/>
      <c r="U148" s="42"/>
      <c r="V148" s="42"/>
      <c r="W148" s="42"/>
      <c r="X148" s="42"/>
      <c r="Y148" s="42"/>
      <c r="Z148" s="42"/>
      <c r="AA148" s="42"/>
      <c r="AB148" s="42"/>
    </row>
    <row r="149" spans="1:28" ht="12.75">
      <c r="A149" s="38"/>
      <c r="B149" s="38"/>
      <c r="C149" s="42"/>
      <c r="D149" s="38"/>
      <c r="E149" s="38"/>
      <c r="F149" s="42"/>
      <c r="G149" s="42"/>
      <c r="H149" s="42"/>
      <c r="I149" s="42"/>
      <c r="J149" s="42"/>
      <c r="K149" s="42"/>
      <c r="L149" s="42"/>
      <c r="M149" s="42"/>
      <c r="N149" s="42"/>
      <c r="O149" s="42"/>
      <c r="P149" s="42"/>
      <c r="Q149" s="42"/>
      <c r="R149" s="42"/>
      <c r="S149" s="42"/>
      <c r="T149" s="42"/>
      <c r="U149" s="42"/>
      <c r="V149" s="42"/>
      <c r="W149" s="42"/>
      <c r="X149" s="42"/>
      <c r="Y149" s="42"/>
      <c r="Z149" s="42"/>
      <c r="AA149" s="42"/>
      <c r="AB149" s="42"/>
    </row>
    <row r="150" spans="1:28" ht="12.75">
      <c r="A150" s="38"/>
      <c r="B150" s="38"/>
      <c r="C150" s="42"/>
      <c r="D150" s="38"/>
      <c r="E150" s="38"/>
      <c r="F150" s="42"/>
      <c r="G150" s="42"/>
      <c r="H150" s="42"/>
      <c r="I150" s="42"/>
      <c r="J150" s="42"/>
      <c r="K150" s="42"/>
      <c r="L150" s="42"/>
      <c r="M150" s="42"/>
      <c r="N150" s="42"/>
      <c r="O150" s="42"/>
      <c r="P150" s="42"/>
      <c r="Q150" s="42"/>
      <c r="R150" s="42"/>
      <c r="S150" s="42"/>
      <c r="T150" s="42"/>
      <c r="U150" s="42"/>
      <c r="V150" s="42"/>
      <c r="W150" s="42"/>
      <c r="X150" s="42"/>
      <c r="Y150" s="42"/>
      <c r="Z150" s="42"/>
      <c r="AA150" s="42"/>
      <c r="AB150" s="42"/>
    </row>
    <row r="151" spans="1:28" ht="12.75">
      <c r="A151" s="38"/>
      <c r="B151" s="38"/>
      <c r="C151" s="42"/>
      <c r="D151" s="38"/>
      <c r="E151" s="38"/>
      <c r="F151" s="42"/>
      <c r="G151" s="42"/>
      <c r="H151" s="42"/>
      <c r="I151" s="42"/>
      <c r="J151" s="42"/>
      <c r="K151" s="42"/>
      <c r="L151" s="42"/>
      <c r="M151" s="42"/>
      <c r="N151" s="42"/>
      <c r="O151" s="42"/>
      <c r="P151" s="42"/>
      <c r="Q151" s="42"/>
      <c r="R151" s="42"/>
      <c r="S151" s="42"/>
      <c r="T151" s="42"/>
      <c r="U151" s="42"/>
      <c r="V151" s="42"/>
      <c r="W151" s="42"/>
      <c r="X151" s="42"/>
      <c r="Y151" s="42"/>
      <c r="Z151" s="42"/>
      <c r="AA151" s="42"/>
      <c r="AB151" s="42"/>
    </row>
    <row r="152" spans="1:28" ht="12.75">
      <c r="A152" s="38"/>
      <c r="B152" s="38"/>
      <c r="C152" s="42"/>
      <c r="D152" s="38"/>
      <c r="E152" s="38"/>
      <c r="F152" s="42"/>
      <c r="G152" s="42"/>
      <c r="H152" s="42"/>
      <c r="I152" s="42"/>
      <c r="J152" s="42"/>
      <c r="K152" s="42"/>
      <c r="L152" s="42"/>
      <c r="M152" s="42"/>
      <c r="N152" s="42"/>
      <c r="O152" s="42"/>
      <c r="P152" s="42"/>
      <c r="Q152" s="42"/>
      <c r="R152" s="42"/>
      <c r="S152" s="42"/>
      <c r="T152" s="42"/>
      <c r="U152" s="42"/>
      <c r="V152" s="42"/>
      <c r="W152" s="42"/>
      <c r="X152" s="42"/>
      <c r="Y152" s="42"/>
      <c r="Z152" s="42"/>
      <c r="AA152" s="42"/>
      <c r="AB152" s="42"/>
    </row>
    <row r="153" spans="1:28" ht="12.75">
      <c r="A153" s="38"/>
      <c r="B153" s="38"/>
      <c r="C153" s="42"/>
      <c r="D153" s="38"/>
      <c r="E153" s="38"/>
      <c r="F153" s="42"/>
      <c r="G153" s="42"/>
      <c r="H153" s="42"/>
      <c r="I153" s="42"/>
      <c r="J153" s="42"/>
      <c r="K153" s="42"/>
      <c r="L153" s="42"/>
      <c r="M153" s="42"/>
      <c r="N153" s="42"/>
      <c r="O153" s="42"/>
      <c r="P153" s="42"/>
      <c r="Q153" s="42"/>
      <c r="R153" s="42"/>
      <c r="S153" s="42"/>
      <c r="T153" s="42"/>
      <c r="U153" s="42"/>
      <c r="V153" s="42"/>
      <c r="W153" s="42"/>
      <c r="X153" s="42"/>
      <c r="Y153" s="42"/>
      <c r="Z153" s="42"/>
      <c r="AA153" s="42"/>
      <c r="AB153" s="42"/>
    </row>
    <row r="154" spans="1:28" ht="12.75">
      <c r="A154" s="38"/>
      <c r="B154" s="38"/>
      <c r="C154" s="42"/>
      <c r="D154" s="38"/>
      <c r="E154" s="38"/>
      <c r="F154" s="42"/>
      <c r="G154" s="42"/>
      <c r="H154" s="42"/>
      <c r="I154" s="42"/>
      <c r="J154" s="42"/>
      <c r="K154" s="42"/>
      <c r="L154" s="42"/>
      <c r="M154" s="42"/>
      <c r="N154" s="42"/>
      <c r="O154" s="42"/>
      <c r="P154" s="42"/>
      <c r="Q154" s="42"/>
      <c r="R154" s="42"/>
      <c r="S154" s="42"/>
      <c r="T154" s="42"/>
      <c r="U154" s="42"/>
      <c r="V154" s="42"/>
      <c r="W154" s="42"/>
      <c r="X154" s="42"/>
      <c r="Y154" s="42"/>
      <c r="Z154" s="42"/>
      <c r="AA154" s="42"/>
      <c r="AB154" s="42"/>
    </row>
    <row r="155" spans="1:28" ht="12.75">
      <c r="A155" s="38"/>
      <c r="B155" s="38"/>
      <c r="C155" s="42"/>
      <c r="D155" s="38"/>
      <c r="E155" s="38"/>
      <c r="F155" s="42"/>
      <c r="G155" s="42"/>
      <c r="H155" s="42"/>
      <c r="I155" s="42"/>
      <c r="J155" s="42"/>
      <c r="K155" s="42"/>
      <c r="L155" s="42"/>
      <c r="M155" s="42"/>
      <c r="N155" s="42"/>
      <c r="O155" s="42"/>
      <c r="P155" s="42"/>
      <c r="Q155" s="42"/>
      <c r="R155" s="42"/>
      <c r="S155" s="42"/>
      <c r="T155" s="42"/>
      <c r="U155" s="42"/>
      <c r="V155" s="42"/>
      <c r="W155" s="42"/>
      <c r="X155" s="42"/>
      <c r="Y155" s="42"/>
      <c r="Z155" s="42"/>
      <c r="AA155" s="42"/>
      <c r="AB155" s="42"/>
    </row>
    <row r="156" spans="1:28" ht="12.75">
      <c r="A156" s="38"/>
      <c r="B156" s="38"/>
      <c r="C156" s="42"/>
      <c r="D156" s="38"/>
      <c r="E156" s="3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row>
    <row r="157" spans="1:28" ht="12.75">
      <c r="A157" s="38"/>
      <c r="B157" s="38"/>
      <c r="C157" s="42"/>
      <c r="D157" s="38"/>
      <c r="E157" s="3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row>
    <row r="158" spans="1:28" ht="12.75">
      <c r="A158" s="38"/>
      <c r="B158" s="38"/>
      <c r="C158" s="42"/>
      <c r="D158" s="38"/>
      <c r="E158" s="38"/>
      <c r="F158" s="42"/>
      <c r="G158" s="42"/>
      <c r="H158" s="42"/>
      <c r="I158" s="42"/>
      <c r="J158" s="42"/>
      <c r="K158" s="42"/>
      <c r="L158" s="42"/>
      <c r="M158" s="42"/>
      <c r="N158" s="42"/>
      <c r="O158" s="42"/>
      <c r="P158" s="42"/>
      <c r="Q158" s="42"/>
      <c r="R158" s="42"/>
      <c r="S158" s="42"/>
      <c r="T158" s="42"/>
      <c r="U158" s="42"/>
      <c r="V158" s="42"/>
      <c r="W158" s="42"/>
      <c r="X158" s="42"/>
      <c r="Y158" s="42"/>
      <c r="Z158" s="42"/>
      <c r="AA158" s="42"/>
      <c r="AB158" s="42"/>
    </row>
    <row r="159" spans="1:28" ht="12.75">
      <c r="A159" s="38"/>
      <c r="B159" s="38"/>
      <c r="C159" s="42"/>
      <c r="D159" s="38"/>
      <c r="E159" s="38"/>
      <c r="F159" s="42"/>
      <c r="G159" s="42"/>
      <c r="H159" s="42"/>
      <c r="I159" s="42"/>
      <c r="J159" s="42"/>
      <c r="K159" s="42"/>
      <c r="L159" s="42"/>
      <c r="M159" s="42"/>
      <c r="N159" s="42"/>
      <c r="O159" s="42"/>
      <c r="P159" s="42"/>
      <c r="Q159" s="42"/>
      <c r="R159" s="42"/>
      <c r="S159" s="42"/>
      <c r="T159" s="42"/>
      <c r="U159" s="42"/>
      <c r="V159" s="42"/>
      <c r="W159" s="42"/>
      <c r="X159" s="42"/>
      <c r="Y159" s="42"/>
      <c r="Z159" s="42"/>
      <c r="AA159" s="42"/>
      <c r="AB159" s="42"/>
    </row>
    <row r="160" spans="1:28" ht="12.75">
      <c r="A160" s="38"/>
      <c r="B160" s="38"/>
      <c r="C160" s="42"/>
      <c r="D160" s="38"/>
      <c r="E160" s="38"/>
      <c r="F160" s="42"/>
      <c r="G160" s="42"/>
      <c r="H160" s="42"/>
      <c r="I160" s="42"/>
      <c r="J160" s="42"/>
      <c r="K160" s="42"/>
      <c r="L160" s="42"/>
      <c r="M160" s="42"/>
      <c r="N160" s="42"/>
      <c r="O160" s="42"/>
      <c r="P160" s="42"/>
      <c r="Q160" s="42"/>
      <c r="R160" s="42"/>
      <c r="S160" s="42"/>
      <c r="T160" s="42"/>
      <c r="U160" s="42"/>
      <c r="V160" s="42"/>
      <c r="W160" s="42"/>
      <c r="X160" s="42"/>
      <c r="Y160" s="42"/>
      <c r="Z160" s="42"/>
      <c r="AA160" s="42"/>
      <c r="AB160" s="42"/>
    </row>
    <row r="161" spans="1:28" ht="12.75">
      <c r="A161" s="38"/>
      <c r="B161" s="38"/>
      <c r="C161" s="42"/>
      <c r="D161" s="38"/>
      <c r="E161" s="38"/>
      <c r="F161" s="42"/>
      <c r="G161" s="42"/>
      <c r="H161" s="42"/>
      <c r="I161" s="42"/>
      <c r="J161" s="42"/>
      <c r="K161" s="42"/>
      <c r="L161" s="42"/>
      <c r="M161" s="42"/>
      <c r="N161" s="42"/>
      <c r="O161" s="42"/>
      <c r="P161" s="42"/>
      <c r="Q161" s="42"/>
      <c r="R161" s="42"/>
      <c r="S161" s="42"/>
      <c r="T161" s="42"/>
      <c r="U161" s="42"/>
      <c r="V161" s="42"/>
      <c r="W161" s="42"/>
      <c r="X161" s="42"/>
      <c r="Y161" s="42"/>
      <c r="Z161" s="42"/>
      <c r="AA161" s="42"/>
      <c r="AB161" s="42"/>
    </row>
    <row r="162" spans="1:28" ht="12.75">
      <c r="A162" s="38"/>
      <c r="B162" s="38"/>
      <c r="C162" s="42"/>
      <c r="D162" s="38"/>
      <c r="E162" s="38"/>
      <c r="F162" s="42"/>
      <c r="G162" s="42"/>
      <c r="H162" s="42"/>
      <c r="I162" s="42"/>
      <c r="J162" s="42"/>
      <c r="K162" s="42"/>
      <c r="L162" s="42"/>
      <c r="M162" s="42"/>
      <c r="N162" s="42"/>
      <c r="O162" s="42"/>
      <c r="P162" s="42"/>
      <c r="Q162" s="42"/>
      <c r="R162" s="42"/>
      <c r="S162" s="42"/>
      <c r="T162" s="42"/>
      <c r="U162" s="42"/>
      <c r="V162" s="42"/>
      <c r="W162" s="42"/>
      <c r="X162" s="42"/>
      <c r="Y162" s="42"/>
      <c r="Z162" s="42"/>
      <c r="AA162" s="42"/>
      <c r="AB162" s="42"/>
    </row>
    <row r="163" spans="1:28" ht="12.75">
      <c r="A163" s="38"/>
      <c r="B163" s="38"/>
      <c r="C163" s="42"/>
      <c r="D163" s="38"/>
      <c r="E163" s="38"/>
      <c r="F163" s="42"/>
      <c r="G163" s="42"/>
      <c r="H163" s="42"/>
      <c r="I163" s="42"/>
      <c r="J163" s="42"/>
      <c r="K163" s="42"/>
      <c r="L163" s="42"/>
      <c r="M163" s="42"/>
      <c r="N163" s="42"/>
      <c r="O163" s="42"/>
      <c r="P163" s="42"/>
      <c r="Q163" s="42"/>
      <c r="R163" s="42"/>
      <c r="S163" s="42"/>
      <c r="T163" s="42"/>
      <c r="U163" s="42"/>
      <c r="V163" s="42"/>
      <c r="W163" s="42"/>
      <c r="X163" s="42"/>
      <c r="Y163" s="42"/>
      <c r="Z163" s="42"/>
      <c r="AA163" s="42"/>
      <c r="AB163" s="42"/>
    </row>
    <row r="164" spans="1:28" ht="12.75">
      <c r="A164" s="38"/>
      <c r="B164" s="38"/>
      <c r="C164" s="42"/>
      <c r="D164" s="38"/>
      <c r="E164" s="38"/>
      <c r="F164" s="42"/>
      <c r="G164" s="42"/>
      <c r="H164" s="42"/>
      <c r="I164" s="42"/>
      <c r="J164" s="42"/>
      <c r="K164" s="42"/>
      <c r="L164" s="42"/>
      <c r="M164" s="42"/>
      <c r="N164" s="42"/>
      <c r="O164" s="42"/>
      <c r="P164" s="42"/>
      <c r="Q164" s="42"/>
      <c r="R164" s="42"/>
      <c r="S164" s="42"/>
      <c r="T164" s="42"/>
      <c r="U164" s="42"/>
      <c r="V164" s="42"/>
      <c r="W164" s="42"/>
      <c r="X164" s="42"/>
      <c r="Y164" s="42"/>
      <c r="Z164" s="42"/>
      <c r="AA164" s="42"/>
      <c r="AB164" s="42"/>
    </row>
    <row r="165" spans="1:28" ht="12.75">
      <c r="A165" s="38"/>
      <c r="B165" s="38"/>
      <c r="C165" s="42"/>
      <c r="D165" s="38"/>
      <c r="E165" s="38"/>
      <c r="F165" s="42"/>
      <c r="G165" s="42"/>
      <c r="H165" s="42"/>
      <c r="I165" s="42"/>
      <c r="J165" s="42"/>
      <c r="K165" s="42"/>
      <c r="L165" s="42"/>
      <c r="M165" s="42"/>
      <c r="N165" s="42"/>
      <c r="O165" s="42"/>
      <c r="P165" s="42"/>
      <c r="Q165" s="42"/>
      <c r="R165" s="42"/>
      <c r="S165" s="42"/>
      <c r="T165" s="42"/>
      <c r="U165" s="42"/>
      <c r="V165" s="42"/>
      <c r="W165" s="42"/>
      <c r="X165" s="42"/>
      <c r="Y165" s="42"/>
      <c r="Z165" s="42"/>
      <c r="AA165" s="42"/>
      <c r="AB165" s="42"/>
    </row>
    <row r="166" spans="1:28" ht="12.75">
      <c r="A166" s="38"/>
      <c r="B166" s="38"/>
      <c r="C166" s="42"/>
      <c r="D166" s="38"/>
      <c r="E166" s="38"/>
      <c r="F166" s="42"/>
      <c r="G166" s="42"/>
      <c r="H166" s="42"/>
      <c r="I166" s="42"/>
      <c r="J166" s="42"/>
      <c r="K166" s="42"/>
      <c r="L166" s="42"/>
      <c r="M166" s="42"/>
      <c r="N166" s="42"/>
      <c r="O166" s="42"/>
      <c r="P166" s="42"/>
      <c r="Q166" s="42"/>
      <c r="R166" s="42"/>
      <c r="S166" s="42"/>
      <c r="T166" s="42"/>
      <c r="U166" s="42"/>
      <c r="V166" s="42"/>
      <c r="W166" s="42"/>
      <c r="X166" s="42"/>
      <c r="Y166" s="42"/>
      <c r="Z166" s="42"/>
      <c r="AA166" s="42"/>
      <c r="AB166" s="42"/>
    </row>
    <row r="167" spans="1:28" ht="12.75">
      <c r="A167" s="38"/>
      <c r="B167" s="38"/>
      <c r="C167" s="42"/>
      <c r="D167" s="38"/>
      <c r="E167" s="38"/>
      <c r="F167" s="42"/>
      <c r="G167" s="42"/>
      <c r="H167" s="42"/>
      <c r="I167" s="42"/>
      <c r="J167" s="42"/>
      <c r="K167" s="42"/>
      <c r="L167" s="42"/>
      <c r="M167" s="42"/>
      <c r="N167" s="42"/>
      <c r="O167" s="42"/>
      <c r="P167" s="42"/>
      <c r="Q167" s="42"/>
      <c r="R167" s="42"/>
      <c r="S167" s="42"/>
      <c r="T167" s="42"/>
      <c r="U167" s="42"/>
      <c r="V167" s="42"/>
      <c r="W167" s="42"/>
      <c r="X167" s="42"/>
      <c r="Y167" s="42"/>
      <c r="Z167" s="42"/>
      <c r="AA167" s="42"/>
      <c r="AB167" s="42"/>
    </row>
    <row r="168" spans="1:28" ht="12.75">
      <c r="A168" s="38"/>
      <c r="B168" s="38"/>
      <c r="C168" s="42"/>
      <c r="D168" s="38"/>
      <c r="E168" s="38"/>
      <c r="F168" s="42"/>
      <c r="G168" s="42"/>
      <c r="H168" s="42"/>
      <c r="I168" s="42"/>
      <c r="J168" s="42"/>
      <c r="K168" s="42"/>
      <c r="L168" s="42"/>
      <c r="M168" s="42"/>
      <c r="N168" s="42"/>
      <c r="O168" s="42"/>
      <c r="P168" s="42"/>
      <c r="Q168" s="42"/>
      <c r="R168" s="42"/>
      <c r="S168" s="42"/>
      <c r="T168" s="42"/>
      <c r="U168" s="42"/>
      <c r="V168" s="42"/>
      <c r="W168" s="42"/>
      <c r="X168" s="42"/>
      <c r="Y168" s="42"/>
      <c r="Z168" s="42"/>
      <c r="AA168" s="42"/>
      <c r="AB168" s="42"/>
    </row>
    <row r="169" spans="1:28" ht="12.75">
      <c r="A169" s="38"/>
      <c r="B169" s="38"/>
      <c r="C169" s="42"/>
      <c r="D169" s="38"/>
      <c r="E169" s="38"/>
      <c r="F169" s="42"/>
      <c r="G169" s="42"/>
      <c r="H169" s="42"/>
      <c r="I169" s="42"/>
      <c r="J169" s="42"/>
      <c r="K169" s="42"/>
      <c r="L169" s="42"/>
      <c r="M169" s="42"/>
      <c r="N169" s="42"/>
      <c r="O169" s="42"/>
      <c r="P169" s="42"/>
      <c r="Q169" s="42"/>
      <c r="R169" s="42"/>
      <c r="S169" s="42"/>
      <c r="T169" s="42"/>
      <c r="U169" s="42"/>
      <c r="V169" s="42"/>
      <c r="W169" s="42"/>
      <c r="X169" s="42"/>
      <c r="Y169" s="42"/>
      <c r="Z169" s="42"/>
      <c r="AA169" s="42"/>
      <c r="AB169" s="42"/>
    </row>
    <row r="170" spans="1:28" ht="12.75">
      <c r="A170" s="38"/>
      <c r="B170" s="38"/>
      <c r="C170" s="42"/>
      <c r="D170" s="38"/>
      <c r="E170" s="38"/>
      <c r="F170" s="42"/>
      <c r="G170" s="42"/>
      <c r="H170" s="42"/>
      <c r="I170" s="42"/>
      <c r="J170" s="42"/>
      <c r="K170" s="42"/>
      <c r="L170" s="42"/>
      <c r="M170" s="42"/>
      <c r="N170" s="42"/>
      <c r="O170" s="42"/>
      <c r="P170" s="42"/>
      <c r="Q170" s="42"/>
      <c r="R170" s="42"/>
      <c r="S170" s="42"/>
      <c r="T170" s="42"/>
      <c r="U170" s="42"/>
      <c r="V170" s="42"/>
      <c r="W170" s="42"/>
      <c r="X170" s="42"/>
      <c r="Y170" s="42"/>
      <c r="Z170" s="42"/>
      <c r="AA170" s="42"/>
      <c r="AB170" s="42"/>
    </row>
    <row r="171" spans="1:28" ht="12.75">
      <c r="A171" s="38"/>
      <c r="B171" s="38"/>
      <c r="C171" s="42"/>
      <c r="D171" s="38"/>
      <c r="E171" s="38"/>
      <c r="F171" s="42"/>
      <c r="G171" s="42"/>
      <c r="H171" s="42"/>
      <c r="I171" s="42"/>
      <c r="J171" s="42"/>
      <c r="K171" s="42"/>
      <c r="L171" s="42"/>
      <c r="M171" s="42"/>
      <c r="N171" s="42"/>
      <c r="O171" s="42"/>
      <c r="P171" s="42"/>
      <c r="Q171" s="42"/>
      <c r="R171" s="42"/>
      <c r="S171" s="42"/>
      <c r="T171" s="42"/>
      <c r="U171" s="42"/>
      <c r="V171" s="42"/>
      <c r="W171" s="42"/>
      <c r="X171" s="42"/>
      <c r="Y171" s="42"/>
      <c r="Z171" s="42"/>
      <c r="AA171" s="42"/>
      <c r="AB171" s="42"/>
    </row>
    <row r="172" spans="1:28" ht="12.75">
      <c r="A172" s="38"/>
      <c r="B172" s="38"/>
      <c r="C172" s="42"/>
      <c r="D172" s="38"/>
      <c r="E172" s="38"/>
      <c r="F172" s="42"/>
      <c r="G172" s="42"/>
      <c r="H172" s="42"/>
      <c r="I172" s="42"/>
      <c r="J172" s="42"/>
      <c r="K172" s="42"/>
      <c r="L172" s="42"/>
      <c r="M172" s="42"/>
      <c r="N172" s="42"/>
      <c r="O172" s="42"/>
      <c r="P172" s="42"/>
      <c r="Q172" s="42"/>
      <c r="R172" s="42"/>
      <c r="S172" s="42"/>
      <c r="T172" s="42"/>
      <c r="U172" s="42"/>
      <c r="V172" s="42"/>
      <c r="W172" s="42"/>
      <c r="X172" s="42"/>
      <c r="Y172" s="42"/>
      <c r="Z172" s="42"/>
      <c r="AA172" s="42"/>
      <c r="AB172" s="42"/>
    </row>
    <row r="173" spans="1:28" ht="12.75">
      <c r="A173" s="38"/>
      <c r="B173" s="38"/>
      <c r="C173" s="42"/>
      <c r="D173" s="38"/>
      <c r="E173" s="38"/>
      <c r="F173" s="42"/>
      <c r="G173" s="42"/>
      <c r="H173" s="42"/>
      <c r="I173" s="42"/>
      <c r="J173" s="42"/>
      <c r="K173" s="42"/>
      <c r="L173" s="42"/>
      <c r="M173" s="42"/>
      <c r="N173" s="42"/>
      <c r="O173" s="42"/>
      <c r="P173" s="42"/>
      <c r="Q173" s="42"/>
      <c r="R173" s="42"/>
      <c r="S173" s="42"/>
      <c r="T173" s="42"/>
      <c r="U173" s="42"/>
      <c r="V173" s="42"/>
      <c r="W173" s="42"/>
      <c r="X173" s="42"/>
      <c r="Y173" s="42"/>
      <c r="Z173" s="42"/>
      <c r="AA173" s="42"/>
      <c r="AB173" s="42"/>
    </row>
    <row r="174" spans="1:28" ht="12.75">
      <c r="A174" s="38"/>
      <c r="B174" s="38"/>
      <c r="C174" s="42"/>
      <c r="D174" s="38"/>
      <c r="E174" s="38"/>
      <c r="F174" s="42"/>
      <c r="G174" s="42"/>
      <c r="H174" s="42"/>
      <c r="I174" s="42"/>
      <c r="J174" s="42"/>
      <c r="K174" s="42"/>
      <c r="L174" s="42"/>
      <c r="M174" s="42"/>
      <c r="N174" s="42"/>
      <c r="O174" s="42"/>
      <c r="P174" s="42"/>
      <c r="Q174" s="42"/>
      <c r="R174" s="42"/>
      <c r="S174" s="42"/>
      <c r="T174" s="42"/>
      <c r="U174" s="42"/>
      <c r="V174" s="42"/>
      <c r="W174" s="42"/>
      <c r="X174" s="42"/>
      <c r="Y174" s="42"/>
      <c r="Z174" s="42"/>
      <c r="AA174" s="42"/>
      <c r="AB174" s="42"/>
    </row>
    <row r="175" spans="1:28" ht="12.75">
      <c r="A175" s="38"/>
      <c r="B175" s="38"/>
      <c r="C175" s="42"/>
      <c r="D175" s="38"/>
      <c r="E175" s="38"/>
      <c r="F175" s="42"/>
      <c r="G175" s="42"/>
      <c r="H175" s="42"/>
      <c r="I175" s="42"/>
      <c r="J175" s="42"/>
      <c r="K175" s="42"/>
      <c r="L175" s="42"/>
      <c r="M175" s="42"/>
      <c r="N175" s="42"/>
      <c r="O175" s="42"/>
      <c r="P175" s="42"/>
      <c r="Q175" s="42"/>
      <c r="R175" s="42"/>
      <c r="S175" s="42"/>
      <c r="T175" s="42"/>
      <c r="U175" s="42"/>
      <c r="V175" s="42"/>
      <c r="W175" s="42"/>
      <c r="X175" s="42"/>
      <c r="Y175" s="42"/>
      <c r="Z175" s="42"/>
      <c r="AA175" s="42"/>
      <c r="AB175" s="42"/>
    </row>
    <row r="176" spans="1:28" ht="12.75">
      <c r="A176" s="38"/>
      <c r="B176" s="38"/>
      <c r="C176" s="42"/>
      <c r="D176" s="38"/>
      <c r="E176" s="38"/>
      <c r="F176" s="42"/>
      <c r="G176" s="42"/>
      <c r="H176" s="42"/>
      <c r="I176" s="42"/>
      <c r="J176" s="42"/>
      <c r="K176" s="42"/>
      <c r="L176" s="42"/>
      <c r="M176" s="42"/>
      <c r="N176" s="42"/>
      <c r="O176" s="42"/>
      <c r="P176" s="42"/>
      <c r="Q176" s="42"/>
      <c r="R176" s="42"/>
      <c r="S176" s="42"/>
      <c r="T176" s="42"/>
      <c r="U176" s="42"/>
      <c r="V176" s="42"/>
      <c r="W176" s="42"/>
      <c r="X176" s="42"/>
      <c r="Y176" s="42"/>
      <c r="Z176" s="42"/>
      <c r="AA176" s="42"/>
      <c r="AB176" s="42"/>
    </row>
    <row r="177" spans="1:28" ht="12.75">
      <c r="A177" s="38"/>
      <c r="B177" s="38"/>
      <c r="C177" s="42"/>
      <c r="D177" s="38"/>
      <c r="E177" s="38"/>
      <c r="F177" s="42"/>
      <c r="G177" s="42"/>
      <c r="H177" s="42"/>
      <c r="I177" s="42"/>
      <c r="J177" s="42"/>
      <c r="K177" s="42"/>
      <c r="L177" s="42"/>
      <c r="M177" s="42"/>
      <c r="N177" s="42"/>
      <c r="O177" s="42"/>
      <c r="P177" s="42"/>
      <c r="Q177" s="42"/>
      <c r="R177" s="42"/>
      <c r="S177" s="42"/>
      <c r="T177" s="42"/>
      <c r="U177" s="42"/>
      <c r="V177" s="42"/>
      <c r="W177" s="42"/>
      <c r="X177" s="42"/>
      <c r="Y177" s="42"/>
      <c r="Z177" s="42"/>
      <c r="AA177" s="42"/>
      <c r="AB177" s="42"/>
    </row>
    <row r="178" spans="1:28" ht="12.75">
      <c r="A178" s="38"/>
      <c r="B178" s="38"/>
      <c r="C178" s="42"/>
      <c r="D178" s="38"/>
      <c r="E178" s="38"/>
      <c r="F178" s="42"/>
      <c r="G178" s="42"/>
      <c r="H178" s="42"/>
      <c r="I178" s="42"/>
      <c r="J178" s="42"/>
      <c r="K178" s="42"/>
      <c r="L178" s="42"/>
      <c r="M178" s="42"/>
      <c r="N178" s="42"/>
      <c r="O178" s="42"/>
      <c r="P178" s="42"/>
      <c r="Q178" s="42"/>
      <c r="R178" s="42"/>
      <c r="S178" s="42"/>
      <c r="T178" s="42"/>
      <c r="U178" s="42"/>
      <c r="V178" s="42"/>
      <c r="W178" s="42"/>
      <c r="X178" s="42"/>
      <c r="Y178" s="42"/>
      <c r="Z178" s="42"/>
      <c r="AA178" s="42"/>
      <c r="AB178" s="42"/>
    </row>
    <row r="179" spans="1:28" ht="12.75">
      <c r="A179" s="38"/>
      <c r="B179" s="38"/>
      <c r="C179" s="42"/>
      <c r="D179" s="38"/>
      <c r="E179" s="38"/>
      <c r="F179" s="42"/>
      <c r="G179" s="42"/>
      <c r="H179" s="42"/>
      <c r="I179" s="42"/>
      <c r="J179" s="42"/>
      <c r="K179" s="42"/>
      <c r="L179" s="42"/>
      <c r="M179" s="42"/>
      <c r="N179" s="42"/>
      <c r="O179" s="42"/>
      <c r="P179" s="42"/>
      <c r="Q179" s="42"/>
      <c r="R179" s="42"/>
      <c r="S179" s="42"/>
      <c r="T179" s="42"/>
      <c r="U179" s="42"/>
      <c r="V179" s="42"/>
      <c r="W179" s="42"/>
      <c r="X179" s="42"/>
      <c r="Y179" s="42"/>
      <c r="Z179" s="42"/>
      <c r="AA179" s="42"/>
      <c r="AB179" s="42"/>
    </row>
    <row r="180" spans="1:28" ht="12.75">
      <c r="A180" s="38"/>
      <c r="B180" s="38"/>
      <c r="C180" s="42"/>
      <c r="D180" s="38"/>
      <c r="E180" s="38"/>
      <c r="F180" s="42"/>
      <c r="G180" s="42"/>
      <c r="H180" s="42"/>
      <c r="I180" s="42"/>
      <c r="J180" s="42"/>
      <c r="K180" s="42"/>
      <c r="L180" s="42"/>
      <c r="M180" s="42"/>
      <c r="N180" s="42"/>
      <c r="O180" s="42"/>
      <c r="P180" s="42"/>
      <c r="Q180" s="42"/>
      <c r="R180" s="42"/>
      <c r="S180" s="42"/>
      <c r="T180" s="42"/>
      <c r="U180" s="42"/>
      <c r="V180" s="42"/>
      <c r="W180" s="42"/>
      <c r="X180" s="42"/>
      <c r="Y180" s="42"/>
      <c r="Z180" s="42"/>
      <c r="AA180" s="42"/>
      <c r="AB180" s="42"/>
    </row>
    <row r="181" spans="1:28" ht="12.75">
      <c r="A181" s="38"/>
      <c r="B181" s="38"/>
      <c r="C181" s="42"/>
      <c r="D181" s="38"/>
      <c r="E181" s="38"/>
      <c r="F181" s="42"/>
      <c r="G181" s="42"/>
      <c r="H181" s="42"/>
      <c r="I181" s="42"/>
      <c r="J181" s="42"/>
      <c r="K181" s="42"/>
      <c r="L181" s="42"/>
      <c r="M181" s="42"/>
      <c r="N181" s="42"/>
      <c r="O181" s="42"/>
      <c r="P181" s="42"/>
      <c r="Q181" s="42"/>
      <c r="R181" s="42"/>
      <c r="S181" s="42"/>
      <c r="T181" s="42"/>
      <c r="U181" s="42"/>
      <c r="V181" s="42"/>
      <c r="W181" s="42"/>
      <c r="X181" s="42"/>
      <c r="Y181" s="42"/>
      <c r="Z181" s="42"/>
      <c r="AA181" s="42"/>
      <c r="AB181" s="42"/>
    </row>
    <row r="182" spans="1:28" ht="12.75">
      <c r="A182" s="38"/>
      <c r="B182" s="38"/>
      <c r="C182" s="42"/>
      <c r="D182" s="38"/>
      <c r="E182" s="38"/>
      <c r="F182" s="42"/>
      <c r="G182" s="42"/>
      <c r="H182" s="42"/>
      <c r="I182" s="42"/>
      <c r="J182" s="42"/>
      <c r="K182" s="42"/>
      <c r="L182" s="42"/>
      <c r="M182" s="42"/>
      <c r="N182" s="42"/>
      <c r="O182" s="42"/>
      <c r="P182" s="42"/>
      <c r="Q182" s="42"/>
      <c r="R182" s="42"/>
      <c r="S182" s="42"/>
      <c r="T182" s="42"/>
      <c r="U182" s="42"/>
      <c r="V182" s="42"/>
      <c r="W182" s="42"/>
      <c r="X182" s="42"/>
      <c r="Y182" s="42"/>
      <c r="Z182" s="42"/>
      <c r="AA182" s="42"/>
      <c r="AB182" s="42"/>
    </row>
    <row r="183" spans="1:28" ht="12.75">
      <c r="A183" s="38"/>
      <c r="B183" s="38"/>
      <c r="C183" s="42"/>
      <c r="D183" s="38"/>
      <c r="E183" s="38"/>
      <c r="F183" s="42"/>
      <c r="G183" s="42"/>
      <c r="H183" s="42"/>
      <c r="I183" s="42"/>
      <c r="J183" s="42"/>
      <c r="K183" s="42"/>
      <c r="L183" s="42"/>
      <c r="M183" s="42"/>
      <c r="N183" s="42"/>
      <c r="O183" s="42"/>
      <c r="P183" s="42"/>
      <c r="Q183" s="42"/>
      <c r="R183" s="42"/>
      <c r="S183" s="42"/>
      <c r="T183" s="42"/>
      <c r="U183" s="42"/>
      <c r="V183" s="42"/>
      <c r="W183" s="42"/>
      <c r="X183" s="42"/>
      <c r="Y183" s="42"/>
      <c r="Z183" s="42"/>
      <c r="AA183" s="42"/>
      <c r="AB183" s="42"/>
    </row>
    <row r="184" spans="1:28" ht="12.75">
      <c r="A184" s="38"/>
      <c r="B184" s="38"/>
      <c r="C184" s="42"/>
      <c r="D184" s="38"/>
      <c r="E184" s="38"/>
      <c r="F184" s="42"/>
      <c r="G184" s="42"/>
      <c r="H184" s="42"/>
      <c r="I184" s="42"/>
      <c r="J184" s="42"/>
      <c r="K184" s="42"/>
      <c r="L184" s="42"/>
      <c r="M184" s="42"/>
      <c r="N184" s="42"/>
      <c r="O184" s="42"/>
      <c r="P184" s="42"/>
      <c r="Q184" s="42"/>
      <c r="R184" s="42"/>
      <c r="S184" s="42"/>
      <c r="T184" s="42"/>
      <c r="U184" s="42"/>
      <c r="V184" s="42"/>
      <c r="W184" s="42"/>
      <c r="X184" s="42"/>
      <c r="Y184" s="42"/>
      <c r="Z184" s="42"/>
      <c r="AA184" s="42"/>
      <c r="AB184" s="42"/>
    </row>
    <row r="185" spans="1:28" ht="12.75">
      <c r="A185" s="38"/>
      <c r="B185" s="38"/>
      <c r="C185" s="42"/>
      <c r="D185" s="38"/>
      <c r="E185" s="38"/>
      <c r="F185" s="42"/>
      <c r="G185" s="42"/>
      <c r="H185" s="42"/>
      <c r="I185" s="42"/>
      <c r="J185" s="42"/>
      <c r="K185" s="42"/>
      <c r="L185" s="42"/>
      <c r="M185" s="42"/>
      <c r="N185" s="42"/>
      <c r="O185" s="42"/>
      <c r="P185" s="42"/>
      <c r="Q185" s="42"/>
      <c r="R185" s="42"/>
      <c r="S185" s="42"/>
      <c r="T185" s="42"/>
      <c r="U185" s="42"/>
      <c r="V185" s="42"/>
      <c r="W185" s="42"/>
      <c r="X185" s="42"/>
      <c r="Y185" s="42"/>
      <c r="Z185" s="42"/>
      <c r="AA185" s="42"/>
      <c r="AB185" s="42"/>
    </row>
    <row r="186" spans="1:28" ht="12.75">
      <c r="A186" s="38"/>
      <c r="B186" s="38"/>
      <c r="C186" s="42"/>
      <c r="D186" s="38"/>
      <c r="E186" s="38"/>
      <c r="F186" s="42"/>
      <c r="G186" s="42"/>
      <c r="H186" s="42"/>
      <c r="I186" s="42"/>
      <c r="J186" s="42"/>
      <c r="K186" s="42"/>
      <c r="L186" s="42"/>
      <c r="M186" s="42"/>
      <c r="N186" s="42"/>
      <c r="O186" s="42"/>
      <c r="P186" s="42"/>
      <c r="Q186" s="42"/>
      <c r="R186" s="42"/>
      <c r="S186" s="42"/>
      <c r="T186" s="42"/>
      <c r="U186" s="42"/>
      <c r="V186" s="42"/>
      <c r="W186" s="42"/>
      <c r="X186" s="42"/>
      <c r="Y186" s="42"/>
      <c r="Z186" s="42"/>
      <c r="AA186" s="42"/>
      <c r="AB186" s="42"/>
    </row>
    <row r="187" spans="1:28" ht="12.75">
      <c r="A187" s="38"/>
      <c r="B187" s="38"/>
      <c r="C187" s="42"/>
      <c r="D187" s="38"/>
      <c r="E187" s="38"/>
      <c r="F187" s="42"/>
      <c r="G187" s="42"/>
      <c r="H187" s="42"/>
      <c r="I187" s="42"/>
      <c r="J187" s="42"/>
      <c r="K187" s="42"/>
      <c r="L187" s="42"/>
      <c r="M187" s="42"/>
      <c r="N187" s="42"/>
      <c r="O187" s="42"/>
      <c r="P187" s="42"/>
      <c r="Q187" s="42"/>
      <c r="R187" s="42"/>
      <c r="S187" s="42"/>
      <c r="T187" s="42"/>
      <c r="U187" s="42"/>
      <c r="V187" s="42"/>
      <c r="W187" s="42"/>
      <c r="X187" s="42"/>
      <c r="Y187" s="42"/>
      <c r="Z187" s="42"/>
      <c r="AA187" s="42"/>
      <c r="AB187" s="42"/>
    </row>
    <row r="188" spans="1:28" ht="12.75">
      <c r="A188" s="38"/>
      <c r="B188" s="38"/>
      <c r="C188" s="42"/>
      <c r="D188" s="38"/>
      <c r="E188" s="38"/>
      <c r="F188" s="42"/>
      <c r="G188" s="42"/>
      <c r="H188" s="42"/>
      <c r="I188" s="42"/>
      <c r="J188" s="42"/>
      <c r="K188" s="42"/>
      <c r="L188" s="42"/>
      <c r="M188" s="42"/>
      <c r="N188" s="42"/>
      <c r="O188" s="42"/>
      <c r="P188" s="42"/>
      <c r="Q188" s="42"/>
      <c r="R188" s="42"/>
      <c r="S188" s="42"/>
      <c r="T188" s="42"/>
      <c r="U188" s="42"/>
      <c r="V188" s="42"/>
      <c r="W188" s="42"/>
      <c r="X188" s="42"/>
      <c r="Y188" s="42"/>
      <c r="Z188" s="42"/>
      <c r="AA188" s="42"/>
      <c r="AB188" s="42"/>
    </row>
    <row r="189" spans="1:28" ht="12.75">
      <c r="A189" s="38"/>
      <c r="B189" s="38"/>
      <c r="C189" s="42"/>
      <c r="D189" s="38"/>
      <c r="E189" s="38"/>
      <c r="F189" s="42"/>
      <c r="G189" s="42"/>
      <c r="H189" s="42"/>
      <c r="I189" s="42"/>
      <c r="J189" s="42"/>
      <c r="K189" s="42"/>
      <c r="L189" s="42"/>
      <c r="M189" s="42"/>
      <c r="N189" s="42"/>
      <c r="O189" s="42"/>
      <c r="P189" s="42"/>
      <c r="Q189" s="42"/>
      <c r="R189" s="42"/>
      <c r="S189" s="42"/>
      <c r="T189" s="42"/>
      <c r="U189" s="42"/>
      <c r="V189" s="42"/>
      <c r="W189" s="42"/>
      <c r="X189" s="42"/>
      <c r="Y189" s="42"/>
      <c r="Z189" s="42"/>
      <c r="AA189" s="42"/>
      <c r="AB189" s="42"/>
    </row>
    <row r="190" spans="1:28" ht="12.75">
      <c r="A190" s="38"/>
      <c r="B190" s="38"/>
      <c r="C190" s="42"/>
      <c r="D190" s="38"/>
      <c r="E190" s="38"/>
      <c r="F190" s="42"/>
      <c r="G190" s="42"/>
      <c r="H190" s="42"/>
      <c r="I190" s="42"/>
      <c r="J190" s="42"/>
      <c r="K190" s="42"/>
      <c r="L190" s="42"/>
      <c r="M190" s="42"/>
      <c r="N190" s="42"/>
      <c r="O190" s="42"/>
      <c r="P190" s="42"/>
      <c r="Q190" s="42"/>
      <c r="R190" s="42"/>
      <c r="S190" s="42"/>
      <c r="T190" s="42"/>
      <c r="U190" s="42"/>
      <c r="V190" s="42"/>
      <c r="W190" s="42"/>
      <c r="X190" s="42"/>
      <c r="Y190" s="42"/>
      <c r="Z190" s="42"/>
      <c r="AA190" s="42"/>
      <c r="AB190" s="42"/>
    </row>
    <row r="191" spans="1:28" ht="12.75">
      <c r="A191" s="38"/>
      <c r="B191" s="38"/>
      <c r="C191" s="42"/>
      <c r="D191" s="38"/>
      <c r="E191" s="38"/>
      <c r="F191" s="42"/>
      <c r="G191" s="42"/>
      <c r="H191" s="42"/>
      <c r="I191" s="42"/>
      <c r="J191" s="42"/>
      <c r="K191" s="42"/>
      <c r="L191" s="42"/>
      <c r="M191" s="42"/>
      <c r="N191" s="42"/>
      <c r="O191" s="42"/>
      <c r="P191" s="42"/>
      <c r="Q191" s="42"/>
      <c r="R191" s="42"/>
      <c r="S191" s="42"/>
      <c r="T191" s="42"/>
      <c r="U191" s="42"/>
      <c r="V191" s="42"/>
      <c r="W191" s="42"/>
      <c r="X191" s="42"/>
      <c r="Y191" s="42"/>
      <c r="Z191" s="42"/>
      <c r="AA191" s="42"/>
      <c r="AB191" s="42"/>
    </row>
    <row r="192" spans="1:28" ht="12.75">
      <c r="A192" s="38"/>
      <c r="B192" s="38"/>
      <c r="C192" s="42"/>
      <c r="D192" s="38"/>
      <c r="E192" s="38"/>
      <c r="F192" s="42"/>
      <c r="G192" s="42"/>
      <c r="H192" s="42"/>
      <c r="I192" s="42"/>
      <c r="J192" s="42"/>
      <c r="K192" s="42"/>
      <c r="L192" s="42"/>
      <c r="M192" s="42"/>
      <c r="N192" s="42"/>
      <c r="O192" s="42"/>
      <c r="P192" s="42"/>
      <c r="Q192" s="42"/>
      <c r="R192" s="42"/>
      <c r="S192" s="42"/>
      <c r="T192" s="42"/>
      <c r="U192" s="42"/>
      <c r="V192" s="42"/>
      <c r="W192" s="42"/>
      <c r="X192" s="42"/>
      <c r="Y192" s="42"/>
      <c r="Z192" s="42"/>
      <c r="AA192" s="42"/>
      <c r="AB192" s="42"/>
    </row>
    <row r="193" spans="1:28" ht="12.75">
      <c r="A193" s="38"/>
      <c r="B193" s="38"/>
      <c r="C193" s="42"/>
      <c r="D193" s="38"/>
      <c r="E193" s="3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row>
    <row r="194" spans="1:28" ht="12.75">
      <c r="A194" s="38"/>
      <c r="B194" s="38"/>
      <c r="C194" s="42"/>
      <c r="D194" s="38"/>
      <c r="E194" s="38"/>
      <c r="F194" s="42"/>
      <c r="G194" s="42"/>
      <c r="H194" s="42"/>
      <c r="I194" s="42"/>
      <c r="J194" s="42"/>
      <c r="K194" s="42"/>
      <c r="L194" s="42"/>
      <c r="M194" s="42"/>
      <c r="N194" s="42"/>
      <c r="O194" s="42"/>
      <c r="P194" s="42"/>
      <c r="Q194" s="42"/>
      <c r="R194" s="42"/>
      <c r="S194" s="42"/>
      <c r="T194" s="42"/>
      <c r="U194" s="42"/>
      <c r="V194" s="42"/>
      <c r="W194" s="42"/>
      <c r="X194" s="42"/>
      <c r="Y194" s="42"/>
      <c r="Z194" s="42"/>
      <c r="AA194" s="42"/>
      <c r="AB194" s="42"/>
    </row>
    <row r="195" spans="1:28" ht="12.75">
      <c r="A195" s="38"/>
      <c r="B195" s="38"/>
      <c r="C195" s="42"/>
      <c r="D195" s="38"/>
      <c r="E195" s="38"/>
      <c r="F195" s="42"/>
      <c r="G195" s="42"/>
      <c r="H195" s="42"/>
      <c r="I195" s="42"/>
      <c r="J195" s="42"/>
      <c r="K195" s="42"/>
      <c r="L195" s="42"/>
      <c r="M195" s="42"/>
      <c r="N195" s="42"/>
      <c r="O195" s="42"/>
      <c r="P195" s="42"/>
      <c r="Q195" s="42"/>
      <c r="R195" s="42"/>
      <c r="S195" s="42"/>
      <c r="T195" s="42"/>
      <c r="U195" s="42"/>
      <c r="V195" s="42"/>
      <c r="W195" s="42"/>
      <c r="X195" s="42"/>
      <c r="Y195" s="42"/>
      <c r="Z195" s="42"/>
      <c r="AA195" s="42"/>
      <c r="AB195" s="42"/>
    </row>
    <row r="196" spans="1:28" ht="12.75">
      <c r="A196" s="38"/>
      <c r="B196" s="38"/>
      <c r="C196" s="42"/>
      <c r="D196" s="38"/>
      <c r="E196" s="38"/>
      <c r="F196" s="42"/>
      <c r="G196" s="42"/>
      <c r="H196" s="42"/>
      <c r="I196" s="42"/>
      <c r="J196" s="42"/>
      <c r="K196" s="42"/>
      <c r="L196" s="42"/>
      <c r="M196" s="42"/>
      <c r="N196" s="42"/>
      <c r="O196" s="42"/>
      <c r="P196" s="42"/>
      <c r="Q196" s="42"/>
      <c r="R196" s="42"/>
      <c r="S196" s="42"/>
      <c r="T196" s="42"/>
      <c r="U196" s="42"/>
      <c r="V196" s="42"/>
      <c r="W196" s="42"/>
      <c r="X196" s="42"/>
      <c r="Y196" s="42"/>
      <c r="Z196" s="42"/>
      <c r="AA196" s="42"/>
      <c r="AB196" s="42"/>
    </row>
    <row r="197" spans="1:28" ht="12.75">
      <c r="A197" s="38"/>
      <c r="B197" s="38"/>
      <c r="C197" s="42"/>
      <c r="D197" s="38"/>
      <c r="E197" s="38"/>
      <c r="F197" s="42"/>
      <c r="G197" s="42"/>
      <c r="H197" s="42"/>
      <c r="I197" s="42"/>
      <c r="J197" s="42"/>
      <c r="K197" s="42"/>
      <c r="L197" s="42"/>
      <c r="M197" s="42"/>
      <c r="N197" s="42"/>
      <c r="O197" s="42"/>
      <c r="P197" s="42"/>
      <c r="Q197" s="42"/>
      <c r="R197" s="42"/>
      <c r="S197" s="42"/>
      <c r="T197" s="42"/>
      <c r="U197" s="42"/>
      <c r="V197" s="42"/>
      <c r="W197" s="42"/>
      <c r="X197" s="42"/>
      <c r="Y197" s="42"/>
      <c r="Z197" s="42"/>
      <c r="AA197" s="42"/>
      <c r="AB197" s="42"/>
    </row>
    <row r="198" spans="1:28" ht="12.75">
      <c r="A198" s="38"/>
      <c r="B198" s="38"/>
      <c r="C198" s="42"/>
      <c r="D198" s="38"/>
      <c r="E198" s="38"/>
      <c r="F198" s="42"/>
      <c r="G198" s="42"/>
      <c r="H198" s="42"/>
      <c r="I198" s="42"/>
      <c r="J198" s="42"/>
      <c r="K198" s="42"/>
      <c r="L198" s="42"/>
      <c r="M198" s="42"/>
      <c r="N198" s="42"/>
      <c r="O198" s="42"/>
      <c r="P198" s="42"/>
      <c r="Q198" s="42"/>
      <c r="R198" s="42"/>
      <c r="S198" s="42"/>
      <c r="T198" s="42"/>
      <c r="U198" s="42"/>
      <c r="V198" s="42"/>
      <c r="W198" s="42"/>
      <c r="X198" s="42"/>
      <c r="Y198" s="42"/>
      <c r="Z198" s="42"/>
      <c r="AA198" s="42"/>
      <c r="AB198" s="42"/>
    </row>
    <row r="199" spans="1:28" ht="12.75">
      <c r="A199" s="38"/>
      <c r="B199" s="38"/>
      <c r="C199" s="42"/>
      <c r="D199" s="38"/>
      <c r="E199" s="38"/>
      <c r="F199" s="42"/>
      <c r="G199" s="42"/>
      <c r="H199" s="42"/>
      <c r="I199" s="42"/>
      <c r="J199" s="42"/>
      <c r="K199" s="42"/>
      <c r="L199" s="42"/>
      <c r="M199" s="42"/>
      <c r="N199" s="42"/>
      <c r="O199" s="42"/>
      <c r="P199" s="42"/>
      <c r="Q199" s="42"/>
      <c r="R199" s="42"/>
      <c r="S199" s="42"/>
      <c r="T199" s="42"/>
      <c r="U199" s="42"/>
      <c r="V199" s="42"/>
      <c r="W199" s="42"/>
      <c r="X199" s="42"/>
      <c r="Y199" s="42"/>
      <c r="Z199" s="42"/>
      <c r="AA199" s="42"/>
      <c r="AB199" s="42"/>
    </row>
    <row r="200" spans="1:28" ht="12.75">
      <c r="A200" s="38"/>
      <c r="B200" s="38"/>
      <c r="C200" s="42"/>
      <c r="D200" s="38"/>
      <c r="E200" s="38"/>
      <c r="F200" s="42"/>
      <c r="G200" s="42"/>
      <c r="H200" s="42"/>
      <c r="I200" s="42"/>
      <c r="J200" s="42"/>
      <c r="K200" s="42"/>
      <c r="L200" s="42"/>
      <c r="M200" s="42"/>
      <c r="N200" s="42"/>
      <c r="O200" s="42"/>
      <c r="P200" s="42"/>
      <c r="Q200" s="42"/>
      <c r="R200" s="42"/>
      <c r="S200" s="42"/>
      <c r="T200" s="42"/>
      <c r="U200" s="42"/>
      <c r="V200" s="42"/>
      <c r="W200" s="42"/>
      <c r="X200" s="42"/>
      <c r="Y200" s="42"/>
      <c r="Z200" s="42"/>
      <c r="AA200" s="42"/>
      <c r="AB200" s="42"/>
    </row>
    <row r="201" spans="1:28" ht="12.75">
      <c r="A201" s="38"/>
      <c r="B201" s="38"/>
      <c r="C201" s="42"/>
      <c r="D201" s="38"/>
      <c r="E201" s="38"/>
      <c r="F201" s="42"/>
      <c r="G201" s="42"/>
      <c r="H201" s="42"/>
      <c r="I201" s="42"/>
      <c r="J201" s="42"/>
      <c r="K201" s="42"/>
      <c r="L201" s="42"/>
      <c r="M201" s="42"/>
      <c r="N201" s="42"/>
      <c r="O201" s="42"/>
      <c r="P201" s="42"/>
      <c r="Q201" s="42"/>
      <c r="R201" s="42"/>
      <c r="S201" s="42"/>
      <c r="T201" s="42"/>
      <c r="U201" s="42"/>
      <c r="V201" s="42"/>
      <c r="W201" s="42"/>
      <c r="X201" s="42"/>
      <c r="Y201" s="42"/>
      <c r="Z201" s="42"/>
      <c r="AA201" s="42"/>
      <c r="AB201" s="42"/>
    </row>
    <row r="202" spans="1:28" ht="12.75">
      <c r="A202" s="38"/>
      <c r="B202" s="38"/>
      <c r="C202" s="42"/>
      <c r="D202" s="38"/>
      <c r="E202" s="3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row>
    <row r="203" spans="1:28" ht="12.75">
      <c r="A203" s="38"/>
      <c r="B203" s="38"/>
      <c r="C203" s="42"/>
      <c r="D203" s="38"/>
      <c r="E203" s="38"/>
      <c r="F203" s="42"/>
      <c r="G203" s="42"/>
      <c r="H203" s="42"/>
      <c r="I203" s="42"/>
      <c r="J203" s="42"/>
      <c r="K203" s="42"/>
      <c r="L203" s="42"/>
      <c r="M203" s="42"/>
      <c r="N203" s="42"/>
      <c r="O203" s="42"/>
      <c r="P203" s="42"/>
      <c r="Q203" s="42"/>
      <c r="R203" s="42"/>
      <c r="S203" s="42"/>
      <c r="T203" s="42"/>
      <c r="U203" s="42"/>
      <c r="V203" s="42"/>
      <c r="W203" s="42"/>
      <c r="X203" s="42"/>
      <c r="Y203" s="42"/>
      <c r="Z203" s="42"/>
      <c r="AA203" s="42"/>
      <c r="AB203" s="42"/>
    </row>
    <row r="204" spans="1:28" ht="12.75">
      <c r="A204" s="38"/>
      <c r="B204" s="38"/>
      <c r="C204" s="42"/>
      <c r="D204" s="38"/>
      <c r="E204" s="38"/>
      <c r="F204" s="42"/>
      <c r="G204" s="42"/>
      <c r="H204" s="42"/>
      <c r="I204" s="42"/>
      <c r="J204" s="42"/>
      <c r="K204" s="42"/>
      <c r="L204" s="42"/>
      <c r="M204" s="42"/>
      <c r="N204" s="42"/>
      <c r="O204" s="42"/>
      <c r="P204" s="42"/>
      <c r="Q204" s="42"/>
      <c r="R204" s="42"/>
      <c r="S204" s="42"/>
      <c r="T204" s="42"/>
      <c r="U204" s="42"/>
      <c r="V204" s="42"/>
      <c r="W204" s="42"/>
      <c r="X204" s="42"/>
      <c r="Y204" s="42"/>
      <c r="Z204" s="42"/>
      <c r="AA204" s="42"/>
      <c r="AB204" s="42"/>
    </row>
    <row r="205" spans="1:28" ht="12.75">
      <c r="A205" s="38"/>
      <c r="B205" s="38"/>
      <c r="C205" s="42"/>
      <c r="D205" s="38"/>
      <c r="E205" s="3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row>
    <row r="206" spans="1:28" ht="12.75">
      <c r="A206" s="38"/>
      <c r="B206" s="38"/>
      <c r="C206" s="42"/>
      <c r="D206" s="38"/>
      <c r="E206" s="3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row>
    <row r="207" spans="1:28" ht="12.75">
      <c r="A207" s="38"/>
      <c r="B207" s="38"/>
      <c r="C207" s="42"/>
      <c r="D207" s="38"/>
      <c r="E207" s="38"/>
      <c r="F207" s="42"/>
      <c r="G207" s="42"/>
      <c r="H207" s="42"/>
      <c r="I207" s="42"/>
      <c r="J207" s="42"/>
      <c r="K207" s="42"/>
      <c r="L207" s="42"/>
      <c r="M207" s="42"/>
      <c r="N207" s="42"/>
      <c r="O207" s="42"/>
      <c r="P207" s="42"/>
      <c r="Q207" s="42"/>
      <c r="R207" s="42"/>
      <c r="S207" s="42"/>
      <c r="T207" s="42"/>
      <c r="U207" s="42"/>
      <c r="V207" s="42"/>
      <c r="W207" s="42"/>
      <c r="X207" s="42"/>
      <c r="Y207" s="42"/>
      <c r="Z207" s="42"/>
      <c r="AA207" s="42"/>
      <c r="AB207" s="42"/>
    </row>
    <row r="208" spans="1:28" ht="12.75">
      <c r="A208" s="38"/>
      <c r="B208" s="38"/>
      <c r="C208" s="42"/>
      <c r="D208" s="38"/>
      <c r="E208" s="38"/>
      <c r="F208" s="42"/>
      <c r="G208" s="42"/>
      <c r="H208" s="42"/>
      <c r="I208" s="42"/>
      <c r="J208" s="42"/>
      <c r="K208" s="42"/>
      <c r="L208" s="42"/>
      <c r="M208" s="42"/>
      <c r="N208" s="42"/>
      <c r="O208" s="42"/>
      <c r="P208" s="42"/>
      <c r="Q208" s="42"/>
      <c r="R208" s="42"/>
      <c r="S208" s="42"/>
      <c r="T208" s="42"/>
      <c r="U208" s="42"/>
      <c r="V208" s="42"/>
      <c r="W208" s="42"/>
      <c r="X208" s="42"/>
      <c r="Y208" s="42"/>
      <c r="Z208" s="42"/>
      <c r="AA208" s="42"/>
      <c r="AB208" s="42"/>
    </row>
    <row r="209" spans="1:28" ht="12.75">
      <c r="A209" s="38"/>
      <c r="B209" s="38"/>
      <c r="C209" s="42"/>
      <c r="D209" s="38"/>
      <c r="E209" s="38"/>
      <c r="F209" s="42"/>
      <c r="G209" s="42"/>
      <c r="H209" s="42"/>
      <c r="I209" s="42"/>
      <c r="J209" s="42"/>
      <c r="K209" s="42"/>
      <c r="L209" s="42"/>
      <c r="M209" s="42"/>
      <c r="N209" s="42"/>
      <c r="O209" s="42"/>
      <c r="P209" s="42"/>
      <c r="Q209" s="42"/>
      <c r="R209" s="42"/>
      <c r="S209" s="42"/>
      <c r="T209" s="42"/>
      <c r="U209" s="42"/>
      <c r="V209" s="42"/>
      <c r="W209" s="42"/>
      <c r="X209" s="42"/>
      <c r="Y209" s="42"/>
      <c r="Z209" s="42"/>
      <c r="AA209" s="42"/>
      <c r="AB209" s="42"/>
    </row>
    <row r="210" spans="1:28" ht="12.75">
      <c r="A210" s="38"/>
      <c r="B210" s="38"/>
      <c r="C210" s="42"/>
      <c r="D210" s="38"/>
      <c r="E210" s="38"/>
      <c r="F210" s="42"/>
      <c r="G210" s="42"/>
      <c r="H210" s="42"/>
      <c r="I210" s="42"/>
      <c r="J210" s="42"/>
      <c r="K210" s="42"/>
      <c r="L210" s="42"/>
      <c r="M210" s="42"/>
      <c r="N210" s="42"/>
      <c r="O210" s="42"/>
      <c r="P210" s="42"/>
      <c r="Q210" s="42"/>
      <c r="R210" s="42"/>
      <c r="S210" s="42"/>
      <c r="T210" s="42"/>
      <c r="U210" s="42"/>
      <c r="V210" s="42"/>
      <c r="W210" s="42"/>
      <c r="X210" s="42"/>
      <c r="Y210" s="42"/>
      <c r="Z210" s="42"/>
      <c r="AA210" s="42"/>
      <c r="AB210" s="42"/>
    </row>
    <row r="211" spans="1:28" ht="12.75">
      <c r="A211" s="38"/>
      <c r="B211" s="38"/>
      <c r="C211" s="42"/>
      <c r="D211" s="38"/>
      <c r="E211" s="38"/>
      <c r="F211" s="42"/>
      <c r="G211" s="42"/>
      <c r="H211" s="42"/>
      <c r="I211" s="42"/>
      <c r="J211" s="42"/>
      <c r="K211" s="42"/>
      <c r="L211" s="42"/>
      <c r="M211" s="42"/>
      <c r="N211" s="42"/>
      <c r="O211" s="42"/>
      <c r="P211" s="42"/>
      <c r="Q211" s="42"/>
      <c r="R211" s="42"/>
      <c r="S211" s="42"/>
      <c r="T211" s="42"/>
      <c r="U211" s="42"/>
      <c r="V211" s="42"/>
      <c r="W211" s="42"/>
      <c r="X211" s="42"/>
      <c r="Y211" s="42"/>
      <c r="Z211" s="42"/>
      <c r="AA211" s="42"/>
      <c r="AB211" s="42"/>
    </row>
    <row r="212" spans="1:28" ht="12.75">
      <c r="A212" s="38"/>
      <c r="B212" s="38"/>
      <c r="C212" s="42"/>
      <c r="D212" s="38"/>
      <c r="E212" s="38"/>
      <c r="F212" s="42"/>
      <c r="G212" s="42"/>
      <c r="H212" s="42"/>
      <c r="I212" s="42"/>
      <c r="J212" s="42"/>
      <c r="K212" s="42"/>
      <c r="L212" s="42"/>
      <c r="M212" s="42"/>
      <c r="N212" s="42"/>
      <c r="O212" s="42"/>
      <c r="P212" s="42"/>
      <c r="Q212" s="42"/>
      <c r="R212" s="42"/>
      <c r="S212" s="42"/>
      <c r="T212" s="42"/>
      <c r="U212" s="42"/>
      <c r="V212" s="42"/>
      <c r="W212" s="42"/>
      <c r="X212" s="42"/>
      <c r="Y212" s="42"/>
      <c r="Z212" s="42"/>
      <c r="AA212" s="42"/>
      <c r="AB212" s="42"/>
    </row>
    <row r="213" spans="1:28" ht="12.75">
      <c r="A213" s="38"/>
      <c r="B213" s="38"/>
      <c r="C213" s="42"/>
      <c r="D213" s="38"/>
      <c r="E213" s="38"/>
      <c r="F213" s="42"/>
      <c r="G213" s="42"/>
      <c r="H213" s="42"/>
      <c r="I213" s="42"/>
      <c r="J213" s="42"/>
      <c r="K213" s="42"/>
      <c r="L213" s="42"/>
      <c r="M213" s="42"/>
      <c r="N213" s="42"/>
      <c r="O213" s="42"/>
      <c r="P213" s="42"/>
      <c r="Q213" s="42"/>
      <c r="R213" s="42"/>
      <c r="S213" s="42"/>
      <c r="T213" s="42"/>
      <c r="U213" s="42"/>
      <c r="V213" s="42"/>
      <c r="W213" s="42"/>
      <c r="X213" s="42"/>
      <c r="Y213" s="42"/>
      <c r="Z213" s="42"/>
      <c r="AA213" s="42"/>
      <c r="AB213" s="42"/>
    </row>
    <row r="214" spans="1:28" ht="12.75">
      <c r="A214" s="38"/>
      <c r="B214" s="38"/>
      <c r="C214" s="42"/>
      <c r="D214" s="38"/>
      <c r="E214" s="38"/>
      <c r="F214" s="42"/>
      <c r="G214" s="42"/>
      <c r="H214" s="42"/>
      <c r="I214" s="42"/>
      <c r="J214" s="42"/>
      <c r="K214" s="42"/>
      <c r="L214" s="42"/>
      <c r="M214" s="42"/>
      <c r="N214" s="42"/>
      <c r="O214" s="42"/>
      <c r="P214" s="42"/>
      <c r="Q214" s="42"/>
      <c r="R214" s="42"/>
      <c r="S214" s="42"/>
      <c r="T214" s="42"/>
      <c r="U214" s="42"/>
      <c r="V214" s="42"/>
      <c r="W214" s="42"/>
      <c r="X214" s="42"/>
      <c r="Y214" s="42"/>
      <c r="Z214" s="42"/>
      <c r="AA214" s="42"/>
      <c r="AB214" s="42"/>
    </row>
    <row r="215" spans="1:28" ht="12.75">
      <c r="A215" s="38"/>
      <c r="B215" s="38"/>
      <c r="C215" s="42"/>
      <c r="D215" s="38"/>
      <c r="E215" s="38"/>
      <c r="F215" s="42"/>
      <c r="G215" s="42"/>
      <c r="H215" s="42"/>
      <c r="I215" s="42"/>
      <c r="J215" s="42"/>
      <c r="K215" s="42"/>
      <c r="L215" s="42"/>
      <c r="M215" s="42"/>
      <c r="N215" s="42"/>
      <c r="O215" s="42"/>
      <c r="P215" s="42"/>
      <c r="Q215" s="42"/>
      <c r="R215" s="42"/>
      <c r="S215" s="42"/>
      <c r="T215" s="42"/>
      <c r="U215" s="42"/>
      <c r="V215" s="42"/>
      <c r="W215" s="42"/>
      <c r="X215" s="42"/>
      <c r="Y215" s="42"/>
      <c r="Z215" s="42"/>
      <c r="AA215" s="42"/>
      <c r="AB215" s="42"/>
    </row>
    <row r="216" spans="1:28" ht="12.75">
      <c r="A216" s="38"/>
      <c r="B216" s="38"/>
      <c r="C216" s="42"/>
      <c r="D216" s="38"/>
      <c r="E216" s="38"/>
      <c r="F216" s="42"/>
      <c r="G216" s="42"/>
      <c r="H216" s="42"/>
      <c r="I216" s="42"/>
      <c r="J216" s="42"/>
      <c r="K216" s="42"/>
      <c r="L216" s="42"/>
      <c r="M216" s="42"/>
      <c r="N216" s="42"/>
      <c r="O216" s="42"/>
      <c r="P216" s="42"/>
      <c r="Q216" s="42"/>
      <c r="R216" s="42"/>
      <c r="S216" s="42"/>
      <c r="T216" s="42"/>
      <c r="U216" s="42"/>
      <c r="V216" s="42"/>
      <c r="W216" s="42"/>
      <c r="X216" s="42"/>
      <c r="Y216" s="42"/>
      <c r="Z216" s="42"/>
      <c r="AA216" s="42"/>
      <c r="AB216" s="42"/>
    </row>
    <row r="217" spans="1:28" ht="12.75">
      <c r="A217" s="38"/>
      <c r="B217" s="38"/>
      <c r="C217" s="42"/>
      <c r="D217" s="38"/>
      <c r="E217" s="3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row>
    <row r="218" spans="1:28" ht="12.75">
      <c r="A218" s="38"/>
      <c r="B218" s="38"/>
      <c r="C218" s="42"/>
      <c r="D218" s="38"/>
      <c r="E218" s="38"/>
      <c r="F218" s="42"/>
      <c r="G218" s="42"/>
      <c r="H218" s="42"/>
      <c r="I218" s="42"/>
      <c r="J218" s="42"/>
      <c r="K218" s="42"/>
      <c r="L218" s="42"/>
      <c r="M218" s="42"/>
      <c r="N218" s="42"/>
      <c r="O218" s="42"/>
      <c r="P218" s="42"/>
      <c r="Q218" s="42"/>
      <c r="R218" s="42"/>
      <c r="S218" s="42"/>
      <c r="T218" s="42"/>
      <c r="U218" s="42"/>
      <c r="V218" s="42"/>
      <c r="W218" s="42"/>
      <c r="X218" s="42"/>
      <c r="Y218" s="42"/>
      <c r="Z218" s="42"/>
      <c r="AA218" s="42"/>
      <c r="AB218" s="42"/>
    </row>
    <row r="219" spans="1:28" ht="12.75">
      <c r="A219" s="38"/>
      <c r="B219" s="38"/>
      <c r="C219" s="42"/>
      <c r="D219" s="38"/>
      <c r="E219" s="38"/>
      <c r="F219" s="42"/>
      <c r="G219" s="42"/>
      <c r="H219" s="42"/>
      <c r="I219" s="42"/>
      <c r="J219" s="42"/>
      <c r="K219" s="42"/>
      <c r="L219" s="42"/>
      <c r="M219" s="42"/>
      <c r="N219" s="42"/>
      <c r="O219" s="42"/>
      <c r="P219" s="42"/>
      <c r="Q219" s="42"/>
      <c r="R219" s="42"/>
      <c r="S219" s="42"/>
      <c r="T219" s="42"/>
      <c r="U219" s="42"/>
      <c r="V219" s="42"/>
      <c r="W219" s="42"/>
      <c r="X219" s="42"/>
      <c r="Y219" s="42"/>
      <c r="Z219" s="42"/>
      <c r="AA219" s="42"/>
      <c r="AB219" s="42"/>
    </row>
    <row r="220" spans="1:28" ht="12.75">
      <c r="A220" s="38"/>
      <c r="B220" s="38"/>
      <c r="C220" s="42"/>
      <c r="D220" s="38"/>
      <c r="E220" s="38"/>
      <c r="F220" s="42"/>
      <c r="G220" s="42"/>
      <c r="H220" s="42"/>
      <c r="I220" s="42"/>
      <c r="J220" s="42"/>
      <c r="K220" s="42"/>
      <c r="L220" s="42"/>
      <c r="M220" s="42"/>
      <c r="N220" s="42"/>
      <c r="O220" s="42"/>
      <c r="P220" s="42"/>
      <c r="Q220" s="42"/>
      <c r="R220" s="42"/>
      <c r="S220" s="42"/>
      <c r="T220" s="42"/>
      <c r="U220" s="42"/>
      <c r="V220" s="42"/>
      <c r="W220" s="42"/>
      <c r="X220" s="42"/>
      <c r="Y220" s="42"/>
      <c r="Z220" s="42"/>
      <c r="AA220" s="42"/>
      <c r="AB220" s="42"/>
    </row>
    <row r="221" spans="1:28" ht="12.75">
      <c r="A221" s="38"/>
      <c r="B221" s="38"/>
      <c r="C221" s="42"/>
      <c r="D221" s="38"/>
      <c r="E221" s="38"/>
      <c r="F221" s="42"/>
      <c r="G221" s="42"/>
      <c r="H221" s="42"/>
      <c r="I221" s="42"/>
      <c r="J221" s="42"/>
      <c r="K221" s="42"/>
      <c r="L221" s="42"/>
      <c r="M221" s="42"/>
      <c r="N221" s="42"/>
      <c r="O221" s="42"/>
      <c r="P221" s="42"/>
      <c r="Q221" s="42"/>
      <c r="R221" s="42"/>
      <c r="S221" s="42"/>
      <c r="T221" s="42"/>
      <c r="U221" s="42"/>
      <c r="V221" s="42"/>
      <c r="W221" s="42"/>
      <c r="X221" s="42"/>
      <c r="Y221" s="42"/>
      <c r="Z221" s="42"/>
      <c r="AA221" s="42"/>
      <c r="AB221" s="42"/>
    </row>
    <row r="222" spans="1:28" ht="12.75">
      <c r="A222" s="38"/>
      <c r="B222" s="38"/>
      <c r="C222" s="42"/>
      <c r="D222" s="38"/>
      <c r="E222" s="3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row>
    <row r="223" spans="1:28" ht="12.75">
      <c r="A223" s="38"/>
      <c r="B223" s="38"/>
      <c r="C223" s="42"/>
      <c r="D223" s="38"/>
      <c r="E223" s="38"/>
      <c r="F223" s="42"/>
      <c r="G223" s="42"/>
      <c r="H223" s="42"/>
      <c r="I223" s="42"/>
      <c r="J223" s="42"/>
      <c r="K223" s="42"/>
      <c r="L223" s="42"/>
      <c r="M223" s="42"/>
      <c r="N223" s="42"/>
      <c r="O223" s="42"/>
      <c r="P223" s="42"/>
      <c r="Q223" s="42"/>
      <c r="R223" s="42"/>
      <c r="S223" s="42"/>
      <c r="T223" s="42"/>
      <c r="U223" s="42"/>
      <c r="V223" s="42"/>
      <c r="W223" s="42"/>
      <c r="X223" s="42"/>
      <c r="Y223" s="42"/>
      <c r="Z223" s="42"/>
      <c r="AA223" s="42"/>
      <c r="AB223" s="42"/>
    </row>
    <row r="224" spans="1:28" ht="12.75">
      <c r="A224" s="38"/>
      <c r="B224" s="38"/>
      <c r="C224" s="42"/>
      <c r="D224" s="38"/>
      <c r="E224" s="3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row>
    <row r="225" spans="1:28" ht="12.75">
      <c r="A225" s="38"/>
      <c r="B225" s="38"/>
      <c r="C225" s="42"/>
      <c r="D225" s="38"/>
      <c r="E225" s="38"/>
      <c r="F225" s="42"/>
      <c r="G225" s="42"/>
      <c r="H225" s="42"/>
      <c r="I225" s="42"/>
      <c r="J225" s="42"/>
      <c r="K225" s="42"/>
      <c r="L225" s="42"/>
      <c r="M225" s="42"/>
      <c r="N225" s="42"/>
      <c r="O225" s="42"/>
      <c r="P225" s="42"/>
      <c r="Q225" s="42"/>
      <c r="R225" s="42"/>
      <c r="S225" s="42"/>
      <c r="T225" s="42"/>
      <c r="U225" s="42"/>
      <c r="V225" s="42"/>
      <c r="W225" s="42"/>
      <c r="X225" s="42"/>
      <c r="Y225" s="42"/>
      <c r="Z225" s="42"/>
      <c r="AA225" s="42"/>
      <c r="AB225" s="42"/>
    </row>
    <row r="226" spans="1:28" ht="12.75">
      <c r="A226" s="38"/>
      <c r="B226" s="38"/>
      <c r="C226" s="42"/>
      <c r="D226" s="38"/>
      <c r="E226" s="38"/>
      <c r="F226" s="42"/>
      <c r="G226" s="42"/>
      <c r="H226" s="42"/>
      <c r="I226" s="42"/>
      <c r="J226" s="42"/>
      <c r="K226" s="42"/>
      <c r="L226" s="42"/>
      <c r="M226" s="42"/>
      <c r="N226" s="42"/>
      <c r="O226" s="42"/>
      <c r="P226" s="42"/>
      <c r="Q226" s="42"/>
      <c r="R226" s="42"/>
      <c r="S226" s="42"/>
      <c r="T226" s="42"/>
      <c r="U226" s="42"/>
      <c r="V226" s="42"/>
      <c r="W226" s="42"/>
      <c r="X226" s="42"/>
      <c r="Y226" s="42"/>
      <c r="Z226" s="42"/>
      <c r="AA226" s="42"/>
      <c r="AB226" s="42"/>
    </row>
    <row r="227" spans="1:28" ht="12.75">
      <c r="A227" s="38"/>
      <c r="B227" s="38"/>
      <c r="C227" s="42"/>
      <c r="D227" s="38"/>
      <c r="E227" s="38"/>
      <c r="F227" s="42"/>
      <c r="G227" s="42"/>
      <c r="H227" s="42"/>
      <c r="I227" s="42"/>
      <c r="J227" s="42"/>
      <c r="K227" s="42"/>
      <c r="L227" s="42"/>
      <c r="M227" s="42"/>
      <c r="N227" s="42"/>
      <c r="O227" s="42"/>
      <c r="P227" s="42"/>
      <c r="Q227" s="42"/>
      <c r="R227" s="42"/>
      <c r="S227" s="42"/>
      <c r="T227" s="42"/>
      <c r="U227" s="42"/>
      <c r="V227" s="42"/>
      <c r="W227" s="42"/>
      <c r="X227" s="42"/>
      <c r="Y227" s="42"/>
      <c r="Z227" s="42"/>
      <c r="AA227" s="42"/>
      <c r="AB227" s="42"/>
    </row>
    <row r="228" spans="1:28" ht="12.75">
      <c r="A228" s="38"/>
      <c r="B228" s="38"/>
      <c r="C228" s="42"/>
      <c r="D228" s="38"/>
      <c r="E228" s="38"/>
      <c r="F228" s="42"/>
      <c r="G228" s="42"/>
      <c r="H228" s="42"/>
      <c r="I228" s="42"/>
      <c r="J228" s="42"/>
      <c r="K228" s="42"/>
      <c r="L228" s="42"/>
      <c r="M228" s="42"/>
      <c r="N228" s="42"/>
      <c r="O228" s="42"/>
      <c r="P228" s="42"/>
      <c r="Q228" s="42"/>
      <c r="R228" s="42"/>
      <c r="S228" s="42"/>
      <c r="T228" s="42"/>
      <c r="U228" s="42"/>
      <c r="V228" s="42"/>
      <c r="W228" s="42"/>
      <c r="X228" s="42"/>
      <c r="Y228" s="42"/>
      <c r="Z228" s="42"/>
      <c r="AA228" s="42"/>
      <c r="AB228" s="42"/>
    </row>
    <row r="229" spans="1:28" ht="12.75">
      <c r="A229" s="38"/>
      <c r="B229" s="38"/>
      <c r="C229" s="42"/>
      <c r="D229" s="38"/>
      <c r="E229" s="38"/>
      <c r="F229" s="42"/>
      <c r="G229" s="42"/>
      <c r="H229" s="42"/>
      <c r="I229" s="42"/>
      <c r="J229" s="42"/>
      <c r="K229" s="42"/>
      <c r="L229" s="42"/>
      <c r="M229" s="42"/>
      <c r="N229" s="42"/>
      <c r="O229" s="42"/>
      <c r="P229" s="42"/>
      <c r="Q229" s="42"/>
      <c r="R229" s="42"/>
      <c r="S229" s="42"/>
      <c r="T229" s="42"/>
      <c r="U229" s="42"/>
      <c r="V229" s="42"/>
      <c r="W229" s="42"/>
      <c r="X229" s="42"/>
      <c r="Y229" s="42"/>
      <c r="Z229" s="42"/>
      <c r="AA229" s="42"/>
      <c r="AB229" s="42"/>
    </row>
    <row r="230" spans="1:28" ht="12.75">
      <c r="A230" s="38"/>
      <c r="B230" s="38"/>
      <c r="C230" s="42"/>
      <c r="D230" s="38"/>
      <c r="E230" s="3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row>
    <row r="231" spans="1:28" ht="12.75">
      <c r="A231" s="38"/>
      <c r="B231" s="38"/>
      <c r="C231" s="42"/>
      <c r="D231" s="38"/>
      <c r="E231" s="3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row>
    <row r="232" spans="1:28" ht="12.75">
      <c r="A232" s="38"/>
      <c r="B232" s="38"/>
      <c r="C232" s="42"/>
      <c r="D232" s="38"/>
      <c r="E232" s="38"/>
      <c r="F232" s="42"/>
      <c r="G232" s="42"/>
      <c r="H232" s="42"/>
      <c r="I232" s="42"/>
      <c r="J232" s="42"/>
      <c r="K232" s="42"/>
      <c r="L232" s="42"/>
      <c r="M232" s="42"/>
      <c r="N232" s="42"/>
      <c r="O232" s="42"/>
      <c r="P232" s="42"/>
      <c r="Q232" s="42"/>
      <c r="R232" s="42"/>
      <c r="S232" s="42"/>
      <c r="T232" s="42"/>
      <c r="U232" s="42"/>
      <c r="V232" s="42"/>
      <c r="W232" s="42"/>
      <c r="X232" s="42"/>
      <c r="Y232" s="42"/>
      <c r="Z232" s="42"/>
      <c r="AA232" s="42"/>
      <c r="AB232" s="42"/>
    </row>
    <row r="233" spans="1:28" ht="12.75">
      <c r="A233" s="38"/>
      <c r="B233" s="38"/>
      <c r="C233" s="42"/>
      <c r="D233" s="38"/>
      <c r="E233" s="38"/>
      <c r="F233" s="42"/>
      <c r="G233" s="42"/>
      <c r="H233" s="42"/>
      <c r="I233" s="42"/>
      <c r="J233" s="42"/>
      <c r="K233" s="42"/>
      <c r="L233" s="42"/>
      <c r="M233" s="42"/>
      <c r="N233" s="42"/>
      <c r="O233" s="42"/>
      <c r="P233" s="42"/>
      <c r="Q233" s="42"/>
      <c r="R233" s="42"/>
      <c r="S233" s="42"/>
      <c r="T233" s="42"/>
      <c r="U233" s="42"/>
      <c r="V233" s="42"/>
      <c r="W233" s="42"/>
      <c r="X233" s="42"/>
      <c r="Y233" s="42"/>
      <c r="Z233" s="42"/>
      <c r="AA233" s="42"/>
      <c r="AB233" s="42"/>
    </row>
    <row r="234" spans="1:28" ht="12.75">
      <c r="A234" s="38"/>
      <c r="B234" s="38"/>
      <c r="C234" s="42"/>
      <c r="D234" s="38"/>
      <c r="E234" s="38"/>
      <c r="F234" s="42"/>
      <c r="G234" s="42"/>
      <c r="H234" s="42"/>
      <c r="I234" s="42"/>
      <c r="J234" s="42"/>
      <c r="K234" s="42"/>
      <c r="L234" s="42"/>
      <c r="M234" s="42"/>
      <c r="N234" s="42"/>
      <c r="O234" s="42"/>
      <c r="P234" s="42"/>
      <c r="Q234" s="42"/>
      <c r="R234" s="42"/>
      <c r="S234" s="42"/>
      <c r="T234" s="42"/>
      <c r="U234" s="42"/>
      <c r="V234" s="42"/>
      <c r="W234" s="42"/>
      <c r="X234" s="42"/>
      <c r="Y234" s="42"/>
      <c r="Z234" s="42"/>
      <c r="AA234" s="42"/>
      <c r="AB234" s="42"/>
    </row>
    <row r="235" spans="1:28" ht="12.75">
      <c r="A235" s="38"/>
      <c r="B235" s="38"/>
      <c r="C235" s="42"/>
      <c r="D235" s="38"/>
      <c r="E235" s="3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row>
    <row r="236" spans="1:28" ht="12.75">
      <c r="A236" s="38"/>
      <c r="B236" s="38"/>
      <c r="C236" s="42"/>
      <c r="D236" s="38"/>
      <c r="E236" s="3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row>
    <row r="237" spans="1:28" ht="12.75">
      <c r="A237" s="38"/>
      <c r="B237" s="38"/>
      <c r="C237" s="42"/>
      <c r="D237" s="38"/>
      <c r="E237" s="3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row>
    <row r="238" spans="1:28" ht="12.75">
      <c r="A238" s="38"/>
      <c r="B238" s="38"/>
      <c r="C238" s="42"/>
      <c r="D238" s="38"/>
      <c r="E238" s="38"/>
      <c r="F238" s="42"/>
      <c r="G238" s="42"/>
      <c r="H238" s="42"/>
      <c r="I238" s="42"/>
      <c r="J238" s="42"/>
      <c r="K238" s="42"/>
      <c r="L238" s="42"/>
      <c r="M238" s="42"/>
      <c r="N238" s="42"/>
      <c r="O238" s="42"/>
      <c r="P238" s="42"/>
      <c r="Q238" s="42"/>
      <c r="R238" s="42"/>
      <c r="S238" s="42"/>
      <c r="T238" s="42"/>
      <c r="U238" s="42"/>
      <c r="V238" s="42"/>
      <c r="W238" s="42"/>
      <c r="X238" s="42"/>
      <c r="Y238" s="42"/>
      <c r="Z238" s="42"/>
      <c r="AA238" s="42"/>
      <c r="AB238" s="42"/>
    </row>
    <row r="239" spans="1:28" ht="12.75">
      <c r="A239" s="38"/>
      <c r="B239" s="38"/>
      <c r="C239" s="42"/>
      <c r="D239" s="38"/>
      <c r="E239" s="38"/>
      <c r="F239" s="42"/>
      <c r="G239" s="42"/>
      <c r="H239" s="42"/>
      <c r="I239" s="42"/>
      <c r="J239" s="42"/>
      <c r="K239" s="42"/>
      <c r="L239" s="42"/>
      <c r="M239" s="42"/>
      <c r="N239" s="42"/>
      <c r="O239" s="42"/>
      <c r="P239" s="42"/>
      <c r="Q239" s="42"/>
      <c r="R239" s="42"/>
      <c r="S239" s="42"/>
      <c r="T239" s="42"/>
      <c r="U239" s="42"/>
      <c r="V239" s="42"/>
      <c r="W239" s="42"/>
      <c r="X239" s="42"/>
      <c r="Y239" s="42"/>
      <c r="Z239" s="42"/>
      <c r="AA239" s="42"/>
      <c r="AB239" s="42"/>
    </row>
    <row r="240" spans="1:28" ht="12.75">
      <c r="A240" s="38"/>
      <c r="B240" s="38"/>
      <c r="C240" s="42"/>
      <c r="D240" s="38"/>
      <c r="E240" s="38"/>
      <c r="F240" s="42"/>
      <c r="G240" s="42"/>
      <c r="H240" s="42"/>
      <c r="I240" s="42"/>
      <c r="J240" s="42"/>
      <c r="K240" s="42"/>
      <c r="L240" s="42"/>
      <c r="M240" s="42"/>
      <c r="N240" s="42"/>
      <c r="O240" s="42"/>
      <c r="P240" s="42"/>
      <c r="Q240" s="42"/>
      <c r="R240" s="42"/>
      <c r="S240" s="42"/>
      <c r="T240" s="42"/>
      <c r="U240" s="42"/>
      <c r="V240" s="42"/>
      <c r="W240" s="42"/>
      <c r="X240" s="42"/>
      <c r="Y240" s="42"/>
      <c r="Z240" s="42"/>
      <c r="AA240" s="42"/>
      <c r="AB240" s="42"/>
    </row>
    <row r="241" spans="1:28" ht="12.75">
      <c r="A241" s="38"/>
      <c r="B241" s="38"/>
      <c r="C241" s="42"/>
      <c r="D241" s="38"/>
      <c r="E241" s="38"/>
      <c r="F241" s="42"/>
      <c r="G241" s="42"/>
      <c r="H241" s="42"/>
      <c r="I241" s="42"/>
      <c r="J241" s="42"/>
      <c r="K241" s="42"/>
      <c r="L241" s="42"/>
      <c r="M241" s="42"/>
      <c r="N241" s="42"/>
      <c r="O241" s="42"/>
      <c r="P241" s="42"/>
      <c r="Q241" s="42"/>
      <c r="R241" s="42"/>
      <c r="S241" s="42"/>
      <c r="T241" s="42"/>
      <c r="U241" s="42"/>
      <c r="V241" s="42"/>
      <c r="W241" s="42"/>
      <c r="X241" s="42"/>
      <c r="Y241" s="42"/>
      <c r="Z241" s="42"/>
      <c r="AA241" s="42"/>
      <c r="AB241" s="42"/>
    </row>
    <row r="242" spans="1:28" ht="12.75">
      <c r="A242" s="38"/>
      <c r="B242" s="38"/>
      <c r="C242" s="42"/>
      <c r="D242" s="38"/>
      <c r="E242" s="3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row>
    <row r="243" spans="1:28" ht="12.75">
      <c r="A243" s="38"/>
      <c r="B243" s="38"/>
      <c r="C243" s="42"/>
      <c r="D243" s="38"/>
      <c r="E243" s="3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row>
    <row r="244" spans="1:28" ht="12.75">
      <c r="A244" s="38"/>
      <c r="B244" s="38"/>
      <c r="C244" s="42"/>
      <c r="D244" s="38"/>
      <c r="E244" s="38"/>
      <c r="F244" s="42"/>
      <c r="G244" s="42"/>
      <c r="H244" s="42"/>
      <c r="I244" s="42"/>
      <c r="J244" s="42"/>
      <c r="K244" s="42"/>
      <c r="L244" s="42"/>
      <c r="M244" s="42"/>
      <c r="N244" s="42"/>
      <c r="O244" s="42"/>
      <c r="P244" s="42"/>
      <c r="Q244" s="42"/>
      <c r="R244" s="42"/>
      <c r="S244" s="42"/>
      <c r="T244" s="42"/>
      <c r="U244" s="42"/>
      <c r="V244" s="42"/>
      <c r="W244" s="42"/>
      <c r="X244" s="42"/>
      <c r="Y244" s="42"/>
      <c r="Z244" s="42"/>
      <c r="AA244" s="42"/>
      <c r="AB244" s="42"/>
    </row>
    <row r="245" spans="1:28" ht="12.75">
      <c r="A245" s="38"/>
      <c r="B245" s="38"/>
      <c r="C245" s="42"/>
      <c r="D245" s="38"/>
      <c r="E245" s="38"/>
      <c r="F245" s="42"/>
      <c r="G245" s="42"/>
      <c r="H245" s="42"/>
      <c r="I245" s="42"/>
      <c r="J245" s="42"/>
      <c r="K245" s="42"/>
      <c r="L245" s="42"/>
      <c r="M245" s="42"/>
      <c r="N245" s="42"/>
      <c r="O245" s="42"/>
      <c r="P245" s="42"/>
      <c r="Q245" s="42"/>
      <c r="R245" s="42"/>
      <c r="S245" s="42"/>
      <c r="T245" s="42"/>
      <c r="U245" s="42"/>
      <c r="V245" s="42"/>
      <c r="W245" s="42"/>
      <c r="X245" s="42"/>
      <c r="Y245" s="42"/>
      <c r="Z245" s="42"/>
      <c r="AA245" s="42"/>
      <c r="AB245" s="42"/>
    </row>
    <row r="246" spans="1:28" ht="12.75">
      <c r="A246" s="38"/>
      <c r="B246" s="38"/>
      <c r="C246" s="42"/>
      <c r="D246" s="38"/>
      <c r="E246" s="38"/>
      <c r="F246" s="42"/>
      <c r="G246" s="42"/>
      <c r="H246" s="42"/>
      <c r="I246" s="42"/>
      <c r="J246" s="42"/>
      <c r="K246" s="42"/>
      <c r="L246" s="42"/>
      <c r="M246" s="42"/>
      <c r="N246" s="42"/>
      <c r="O246" s="42"/>
      <c r="P246" s="42"/>
      <c r="Q246" s="42"/>
      <c r="R246" s="42"/>
      <c r="S246" s="42"/>
      <c r="T246" s="42"/>
      <c r="U246" s="42"/>
      <c r="V246" s="42"/>
      <c r="W246" s="42"/>
      <c r="X246" s="42"/>
      <c r="Y246" s="42"/>
      <c r="Z246" s="42"/>
      <c r="AA246" s="42"/>
      <c r="AB246" s="42"/>
    </row>
    <row r="247" spans="1:28" ht="12.75">
      <c r="A247" s="38"/>
      <c r="B247" s="38"/>
      <c r="C247" s="42"/>
      <c r="D247" s="38"/>
      <c r="E247" s="38"/>
      <c r="F247" s="42"/>
      <c r="G247" s="42"/>
      <c r="H247" s="42"/>
      <c r="I247" s="42"/>
      <c r="J247" s="42"/>
      <c r="K247" s="42"/>
      <c r="L247" s="42"/>
      <c r="M247" s="42"/>
      <c r="N247" s="42"/>
      <c r="O247" s="42"/>
      <c r="P247" s="42"/>
      <c r="Q247" s="42"/>
      <c r="R247" s="42"/>
      <c r="S247" s="42"/>
      <c r="T247" s="42"/>
      <c r="U247" s="42"/>
      <c r="V247" s="42"/>
      <c r="W247" s="42"/>
      <c r="X247" s="42"/>
      <c r="Y247" s="42"/>
      <c r="Z247" s="42"/>
      <c r="AA247" s="42"/>
      <c r="AB247" s="42"/>
    </row>
    <row r="248" spans="1:28" ht="12.75">
      <c r="A248" s="38"/>
      <c r="B248" s="38"/>
      <c r="C248" s="42"/>
      <c r="D248" s="38"/>
      <c r="E248" s="3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row>
    <row r="249" spans="1:28" ht="12.75">
      <c r="A249" s="38"/>
      <c r="B249" s="38"/>
      <c r="C249" s="42"/>
      <c r="D249" s="38"/>
      <c r="E249" s="3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row>
    <row r="250" spans="1:28" ht="12.75">
      <c r="A250" s="38"/>
      <c r="B250" s="38"/>
      <c r="C250" s="42"/>
      <c r="D250" s="38"/>
      <c r="E250" s="3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row>
    <row r="251" spans="1:28" ht="12.75">
      <c r="A251" s="38"/>
      <c r="B251" s="38"/>
      <c r="C251" s="42"/>
      <c r="D251" s="38"/>
      <c r="E251" s="38"/>
      <c r="F251" s="42"/>
      <c r="G251" s="42"/>
      <c r="H251" s="42"/>
      <c r="I251" s="42"/>
      <c r="J251" s="42"/>
      <c r="K251" s="42"/>
      <c r="L251" s="42"/>
      <c r="M251" s="42"/>
      <c r="N251" s="42"/>
      <c r="O251" s="42"/>
      <c r="P251" s="42"/>
      <c r="Q251" s="42"/>
      <c r="R251" s="42"/>
      <c r="S251" s="42"/>
      <c r="T251" s="42"/>
      <c r="U251" s="42"/>
      <c r="V251" s="42"/>
      <c r="W251" s="42"/>
      <c r="X251" s="42"/>
      <c r="Y251" s="42"/>
      <c r="Z251" s="42"/>
      <c r="AA251" s="42"/>
      <c r="AB251" s="42"/>
    </row>
    <row r="252" spans="1:28" ht="12.75">
      <c r="A252" s="38"/>
      <c r="B252" s="38"/>
      <c r="C252" s="42"/>
      <c r="D252" s="38"/>
      <c r="E252" s="38"/>
      <c r="F252" s="42"/>
      <c r="G252" s="42"/>
      <c r="H252" s="42"/>
      <c r="I252" s="42"/>
      <c r="J252" s="42"/>
      <c r="K252" s="42"/>
      <c r="L252" s="42"/>
      <c r="M252" s="42"/>
      <c r="N252" s="42"/>
      <c r="O252" s="42"/>
      <c r="P252" s="42"/>
      <c r="Q252" s="42"/>
      <c r="R252" s="42"/>
      <c r="S252" s="42"/>
      <c r="T252" s="42"/>
      <c r="U252" s="42"/>
      <c r="V252" s="42"/>
      <c r="W252" s="42"/>
      <c r="X252" s="42"/>
      <c r="Y252" s="42"/>
      <c r="Z252" s="42"/>
      <c r="AA252" s="42"/>
      <c r="AB252" s="42"/>
    </row>
    <row r="253" spans="1:28" ht="12.75">
      <c r="A253" s="38"/>
      <c r="B253" s="38"/>
      <c r="C253" s="42"/>
      <c r="D253" s="38"/>
      <c r="E253" s="38"/>
      <c r="F253" s="42"/>
      <c r="G253" s="42"/>
      <c r="H253" s="42"/>
      <c r="I253" s="42"/>
      <c r="J253" s="42"/>
      <c r="K253" s="42"/>
      <c r="L253" s="42"/>
      <c r="M253" s="42"/>
      <c r="N253" s="42"/>
      <c r="O253" s="42"/>
      <c r="P253" s="42"/>
      <c r="Q253" s="42"/>
      <c r="R253" s="42"/>
      <c r="S253" s="42"/>
      <c r="T253" s="42"/>
      <c r="U253" s="42"/>
      <c r="V253" s="42"/>
      <c r="W253" s="42"/>
      <c r="X253" s="42"/>
      <c r="Y253" s="42"/>
      <c r="Z253" s="42"/>
      <c r="AA253" s="42"/>
      <c r="AB253" s="42"/>
    </row>
    <row r="254" spans="1:28" ht="12.75">
      <c r="A254" s="38"/>
      <c r="B254" s="38"/>
      <c r="C254" s="42"/>
      <c r="D254" s="38"/>
      <c r="E254" s="3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row>
    <row r="255" spans="1:28" ht="12.75">
      <c r="A255" s="38"/>
      <c r="B255" s="38"/>
      <c r="C255" s="42"/>
      <c r="D255" s="38"/>
      <c r="E255" s="3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row>
    <row r="256" spans="1:28" ht="12.75">
      <c r="A256" s="38"/>
      <c r="B256" s="38"/>
      <c r="C256" s="42"/>
      <c r="D256" s="38"/>
      <c r="E256" s="3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row>
    <row r="257" spans="1:28" ht="12.75">
      <c r="A257" s="38"/>
      <c r="B257" s="38"/>
      <c r="C257" s="42"/>
      <c r="D257" s="38"/>
      <c r="E257" s="38"/>
      <c r="F257" s="42"/>
      <c r="G257" s="42"/>
      <c r="H257" s="42"/>
      <c r="I257" s="42"/>
      <c r="J257" s="42"/>
      <c r="K257" s="42"/>
      <c r="L257" s="42"/>
      <c r="M257" s="42"/>
      <c r="N257" s="42"/>
      <c r="O257" s="42"/>
      <c r="P257" s="42"/>
      <c r="Q257" s="42"/>
      <c r="R257" s="42"/>
      <c r="S257" s="42"/>
      <c r="T257" s="42"/>
      <c r="U257" s="42"/>
      <c r="V257" s="42"/>
      <c r="W257" s="42"/>
      <c r="X257" s="42"/>
      <c r="Y257" s="42"/>
      <c r="Z257" s="42"/>
      <c r="AA257" s="42"/>
      <c r="AB257" s="42"/>
    </row>
    <row r="258" spans="1:28" ht="12.75">
      <c r="A258" s="38"/>
      <c r="B258" s="38"/>
      <c r="C258" s="42"/>
      <c r="D258" s="38"/>
      <c r="E258" s="38"/>
      <c r="F258" s="42"/>
      <c r="G258" s="42"/>
      <c r="H258" s="42"/>
      <c r="I258" s="42"/>
      <c r="J258" s="42"/>
      <c r="K258" s="42"/>
      <c r="L258" s="42"/>
      <c r="M258" s="42"/>
      <c r="N258" s="42"/>
      <c r="O258" s="42"/>
      <c r="P258" s="42"/>
      <c r="Q258" s="42"/>
      <c r="R258" s="42"/>
      <c r="S258" s="42"/>
      <c r="T258" s="42"/>
      <c r="U258" s="42"/>
      <c r="V258" s="42"/>
      <c r="W258" s="42"/>
      <c r="X258" s="42"/>
      <c r="Y258" s="42"/>
      <c r="Z258" s="42"/>
      <c r="AA258" s="42"/>
      <c r="AB258" s="42"/>
    </row>
    <row r="259" spans="1:28" ht="12.75">
      <c r="A259" s="38"/>
      <c r="B259" s="38"/>
      <c r="C259" s="42"/>
      <c r="D259" s="38"/>
      <c r="E259" s="3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row>
    <row r="260" spans="1:28" ht="12.75">
      <c r="A260" s="38"/>
      <c r="B260" s="38"/>
      <c r="C260" s="42"/>
      <c r="D260" s="38"/>
      <c r="E260" s="3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row>
    <row r="261" spans="1:28" ht="12.75">
      <c r="A261" s="38"/>
      <c r="B261" s="38"/>
      <c r="C261" s="42"/>
      <c r="D261" s="38"/>
      <c r="E261" s="3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row>
    <row r="262" spans="1:28" ht="12.75">
      <c r="A262" s="38"/>
      <c r="B262" s="38"/>
      <c r="C262" s="42"/>
      <c r="D262" s="38"/>
      <c r="E262" s="38"/>
      <c r="F262" s="42"/>
      <c r="G262" s="42"/>
      <c r="H262" s="42"/>
      <c r="I262" s="42"/>
      <c r="J262" s="42"/>
      <c r="K262" s="42"/>
      <c r="L262" s="42"/>
      <c r="M262" s="42"/>
      <c r="N262" s="42"/>
      <c r="O262" s="42"/>
      <c r="P262" s="42"/>
      <c r="Q262" s="42"/>
      <c r="R262" s="42"/>
      <c r="S262" s="42"/>
      <c r="T262" s="42"/>
      <c r="U262" s="42"/>
      <c r="V262" s="42"/>
      <c r="W262" s="42"/>
      <c r="X262" s="42"/>
      <c r="Y262" s="42"/>
      <c r="Z262" s="42"/>
      <c r="AA262" s="42"/>
      <c r="AB262" s="42"/>
    </row>
    <row r="263" spans="1:28" ht="12.75">
      <c r="A263" s="38"/>
      <c r="B263" s="38"/>
      <c r="C263" s="42"/>
      <c r="D263" s="38"/>
      <c r="E263" s="3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row>
    <row r="264" spans="1:28" ht="12.75">
      <c r="A264" s="38"/>
      <c r="B264" s="38"/>
      <c r="C264" s="42"/>
      <c r="D264" s="38"/>
      <c r="E264" s="3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row>
    <row r="265" spans="1:28" ht="12.75">
      <c r="A265" s="38"/>
      <c r="B265" s="38"/>
      <c r="C265" s="42"/>
      <c r="D265" s="38"/>
      <c r="E265" s="38"/>
      <c r="F265" s="42"/>
      <c r="G265" s="42"/>
      <c r="H265" s="42"/>
      <c r="I265" s="42"/>
      <c r="J265" s="42"/>
      <c r="K265" s="42"/>
      <c r="L265" s="42"/>
      <c r="M265" s="42"/>
      <c r="N265" s="42"/>
      <c r="O265" s="42"/>
      <c r="P265" s="42"/>
      <c r="Q265" s="42"/>
      <c r="R265" s="42"/>
      <c r="S265" s="42"/>
      <c r="T265" s="42"/>
      <c r="U265" s="42"/>
      <c r="V265" s="42"/>
      <c r="W265" s="42"/>
      <c r="X265" s="42"/>
      <c r="Y265" s="42"/>
      <c r="Z265" s="42"/>
      <c r="AA265" s="42"/>
      <c r="AB265" s="42"/>
    </row>
    <row r="266" spans="1:28" ht="12.75">
      <c r="A266" s="38"/>
      <c r="B266" s="38"/>
      <c r="C266" s="42"/>
      <c r="D266" s="38"/>
      <c r="E266" s="38"/>
      <c r="F266" s="42"/>
      <c r="G266" s="42"/>
      <c r="H266" s="42"/>
      <c r="I266" s="42"/>
      <c r="J266" s="42"/>
      <c r="K266" s="42"/>
      <c r="L266" s="42"/>
      <c r="M266" s="42"/>
      <c r="N266" s="42"/>
      <c r="O266" s="42"/>
      <c r="P266" s="42"/>
      <c r="Q266" s="42"/>
      <c r="R266" s="42"/>
      <c r="S266" s="42"/>
      <c r="T266" s="42"/>
      <c r="U266" s="42"/>
      <c r="V266" s="42"/>
      <c r="W266" s="42"/>
      <c r="X266" s="42"/>
      <c r="Y266" s="42"/>
      <c r="Z266" s="42"/>
      <c r="AA266" s="42"/>
      <c r="AB266" s="42"/>
    </row>
    <row r="267" spans="1:28" ht="12.75">
      <c r="A267" s="38"/>
      <c r="B267" s="38"/>
      <c r="C267" s="42"/>
      <c r="D267" s="38"/>
      <c r="E267" s="38"/>
      <c r="F267" s="42"/>
      <c r="G267" s="42"/>
      <c r="H267" s="42"/>
      <c r="I267" s="42"/>
      <c r="J267" s="42"/>
      <c r="K267" s="42"/>
      <c r="L267" s="42"/>
      <c r="M267" s="42"/>
      <c r="N267" s="42"/>
      <c r="O267" s="42"/>
      <c r="P267" s="42"/>
      <c r="Q267" s="42"/>
      <c r="R267" s="42"/>
      <c r="S267" s="42"/>
      <c r="T267" s="42"/>
      <c r="U267" s="42"/>
      <c r="V267" s="42"/>
      <c r="W267" s="42"/>
      <c r="X267" s="42"/>
      <c r="Y267" s="42"/>
      <c r="Z267" s="42"/>
      <c r="AA267" s="42"/>
      <c r="AB267" s="42"/>
    </row>
    <row r="268" spans="1:28" ht="12.75">
      <c r="A268" s="38"/>
      <c r="B268" s="38"/>
      <c r="C268" s="42"/>
      <c r="D268" s="38"/>
      <c r="E268" s="38"/>
      <c r="F268" s="42"/>
      <c r="G268" s="42"/>
      <c r="H268" s="42"/>
      <c r="I268" s="42"/>
      <c r="J268" s="42"/>
      <c r="K268" s="42"/>
      <c r="L268" s="42"/>
      <c r="M268" s="42"/>
      <c r="N268" s="42"/>
      <c r="O268" s="42"/>
      <c r="P268" s="42"/>
      <c r="Q268" s="42"/>
      <c r="R268" s="42"/>
      <c r="S268" s="42"/>
      <c r="T268" s="42"/>
      <c r="U268" s="42"/>
      <c r="V268" s="42"/>
      <c r="W268" s="42"/>
      <c r="X268" s="42"/>
      <c r="Y268" s="42"/>
      <c r="Z268" s="42"/>
      <c r="AA268" s="42"/>
      <c r="AB268" s="42"/>
    </row>
    <row r="269" spans="1:28" ht="12.75">
      <c r="A269" s="38"/>
      <c r="B269" s="38"/>
      <c r="C269" s="42"/>
      <c r="D269" s="38"/>
      <c r="E269" s="38"/>
      <c r="F269" s="42"/>
      <c r="G269" s="42"/>
      <c r="H269" s="42"/>
      <c r="I269" s="42"/>
      <c r="J269" s="42"/>
      <c r="K269" s="42"/>
      <c r="L269" s="42"/>
      <c r="M269" s="42"/>
      <c r="N269" s="42"/>
      <c r="O269" s="42"/>
      <c r="P269" s="42"/>
      <c r="Q269" s="42"/>
      <c r="R269" s="42"/>
      <c r="S269" s="42"/>
      <c r="T269" s="42"/>
      <c r="U269" s="42"/>
      <c r="V269" s="42"/>
      <c r="W269" s="42"/>
      <c r="X269" s="42"/>
      <c r="Y269" s="42"/>
      <c r="Z269" s="42"/>
      <c r="AA269" s="42"/>
      <c r="AB269" s="42"/>
    </row>
    <row r="270" spans="1:28" ht="12.75">
      <c r="A270" s="38"/>
      <c r="B270" s="38"/>
      <c r="C270" s="42"/>
      <c r="D270" s="38"/>
      <c r="E270" s="38"/>
      <c r="F270" s="42"/>
      <c r="G270" s="42"/>
      <c r="H270" s="42"/>
      <c r="I270" s="42"/>
      <c r="J270" s="42"/>
      <c r="K270" s="42"/>
      <c r="L270" s="42"/>
      <c r="M270" s="42"/>
      <c r="N270" s="42"/>
      <c r="O270" s="42"/>
      <c r="P270" s="42"/>
      <c r="Q270" s="42"/>
      <c r="R270" s="42"/>
      <c r="S270" s="42"/>
      <c r="T270" s="42"/>
      <c r="U270" s="42"/>
      <c r="V270" s="42"/>
      <c r="W270" s="42"/>
      <c r="X270" s="42"/>
      <c r="Y270" s="42"/>
      <c r="Z270" s="42"/>
      <c r="AA270" s="42"/>
      <c r="AB270" s="42"/>
    </row>
    <row r="271" spans="1:28" ht="12.75">
      <c r="A271" s="38"/>
      <c r="B271" s="38"/>
      <c r="C271" s="42"/>
      <c r="D271" s="38"/>
      <c r="E271" s="3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row>
    <row r="272" spans="1:28" ht="12.75">
      <c r="A272" s="38"/>
      <c r="B272" s="38"/>
      <c r="C272" s="42"/>
      <c r="D272" s="38"/>
      <c r="E272" s="38"/>
      <c r="F272" s="42"/>
      <c r="G272" s="42"/>
      <c r="H272" s="42"/>
      <c r="I272" s="42"/>
      <c r="J272" s="42"/>
      <c r="K272" s="42"/>
      <c r="L272" s="42"/>
      <c r="M272" s="42"/>
      <c r="N272" s="42"/>
      <c r="O272" s="42"/>
      <c r="P272" s="42"/>
      <c r="Q272" s="42"/>
      <c r="R272" s="42"/>
      <c r="S272" s="42"/>
      <c r="T272" s="42"/>
      <c r="U272" s="42"/>
      <c r="V272" s="42"/>
      <c r="W272" s="42"/>
      <c r="X272" s="42"/>
      <c r="Y272" s="42"/>
      <c r="Z272" s="42"/>
      <c r="AA272" s="42"/>
      <c r="AB272" s="42"/>
    </row>
    <row r="273" spans="1:28" ht="12.75">
      <c r="A273" s="38"/>
      <c r="B273" s="38"/>
      <c r="C273" s="42"/>
      <c r="D273" s="38"/>
      <c r="E273" s="38"/>
      <c r="F273" s="42"/>
      <c r="G273" s="42"/>
      <c r="H273" s="42"/>
      <c r="I273" s="42"/>
      <c r="J273" s="42"/>
      <c r="K273" s="42"/>
      <c r="L273" s="42"/>
      <c r="M273" s="42"/>
      <c r="N273" s="42"/>
      <c r="O273" s="42"/>
      <c r="P273" s="42"/>
      <c r="Q273" s="42"/>
      <c r="R273" s="42"/>
      <c r="S273" s="42"/>
      <c r="T273" s="42"/>
      <c r="U273" s="42"/>
      <c r="V273" s="42"/>
      <c r="W273" s="42"/>
      <c r="X273" s="42"/>
      <c r="Y273" s="42"/>
      <c r="Z273" s="42"/>
      <c r="AA273" s="42"/>
      <c r="AB273" s="42"/>
    </row>
    <row r="274" spans="1:28" ht="12.75">
      <c r="A274" s="38"/>
      <c r="B274" s="38"/>
      <c r="C274" s="42"/>
      <c r="D274" s="38"/>
      <c r="E274" s="38"/>
      <c r="F274" s="42"/>
      <c r="G274" s="42"/>
      <c r="H274" s="42"/>
      <c r="I274" s="42"/>
      <c r="J274" s="42"/>
      <c r="K274" s="42"/>
      <c r="L274" s="42"/>
      <c r="M274" s="42"/>
      <c r="N274" s="42"/>
      <c r="O274" s="42"/>
      <c r="P274" s="42"/>
      <c r="Q274" s="42"/>
      <c r="R274" s="42"/>
      <c r="S274" s="42"/>
      <c r="T274" s="42"/>
      <c r="U274" s="42"/>
      <c r="V274" s="42"/>
      <c r="W274" s="42"/>
      <c r="X274" s="42"/>
      <c r="Y274" s="42"/>
      <c r="Z274" s="42"/>
      <c r="AA274" s="42"/>
      <c r="AB274" s="42"/>
    </row>
    <row r="275" spans="1:28" ht="12.75">
      <c r="A275" s="38"/>
      <c r="B275" s="38"/>
      <c r="C275" s="42"/>
      <c r="D275" s="38"/>
      <c r="E275" s="38"/>
      <c r="F275" s="42"/>
      <c r="G275" s="42"/>
      <c r="H275" s="42"/>
      <c r="I275" s="42"/>
      <c r="J275" s="42"/>
      <c r="K275" s="42"/>
      <c r="L275" s="42"/>
      <c r="M275" s="42"/>
      <c r="N275" s="42"/>
      <c r="O275" s="42"/>
      <c r="P275" s="42"/>
      <c r="Q275" s="42"/>
      <c r="R275" s="42"/>
      <c r="S275" s="42"/>
      <c r="T275" s="42"/>
      <c r="U275" s="42"/>
      <c r="V275" s="42"/>
      <c r="W275" s="42"/>
      <c r="X275" s="42"/>
      <c r="Y275" s="42"/>
      <c r="Z275" s="42"/>
      <c r="AA275" s="42"/>
      <c r="AB275" s="42"/>
    </row>
    <row r="276" spans="1:28" ht="12.75">
      <c r="A276" s="38"/>
      <c r="B276" s="38"/>
      <c r="C276" s="42"/>
      <c r="D276" s="38"/>
      <c r="E276" s="3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row>
    <row r="277" spans="1:28" ht="12.75">
      <c r="A277" s="38"/>
      <c r="B277" s="38"/>
      <c r="C277" s="42"/>
      <c r="D277" s="38"/>
      <c r="E277" s="3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row>
    <row r="278" spans="1:28" ht="12.75">
      <c r="A278" s="38"/>
      <c r="B278" s="38"/>
      <c r="C278" s="42"/>
      <c r="D278" s="38"/>
      <c r="E278" s="38"/>
      <c r="F278" s="42"/>
      <c r="G278" s="42"/>
      <c r="H278" s="42"/>
      <c r="I278" s="42"/>
      <c r="J278" s="42"/>
      <c r="K278" s="42"/>
      <c r="L278" s="42"/>
      <c r="M278" s="42"/>
      <c r="N278" s="42"/>
      <c r="O278" s="42"/>
      <c r="P278" s="42"/>
      <c r="Q278" s="42"/>
      <c r="R278" s="42"/>
      <c r="S278" s="42"/>
      <c r="T278" s="42"/>
      <c r="U278" s="42"/>
      <c r="V278" s="42"/>
      <c r="W278" s="42"/>
      <c r="X278" s="42"/>
      <c r="Y278" s="42"/>
      <c r="Z278" s="42"/>
      <c r="AA278" s="42"/>
      <c r="AB278" s="42"/>
    </row>
    <row r="279" spans="1:28" ht="12.75">
      <c r="A279" s="38"/>
      <c r="B279" s="38"/>
      <c r="C279" s="42"/>
      <c r="D279" s="38"/>
      <c r="E279" s="38"/>
      <c r="F279" s="42"/>
      <c r="G279" s="42"/>
      <c r="H279" s="42"/>
      <c r="I279" s="42"/>
      <c r="J279" s="42"/>
      <c r="K279" s="42"/>
      <c r="L279" s="42"/>
      <c r="M279" s="42"/>
      <c r="N279" s="42"/>
      <c r="O279" s="42"/>
      <c r="P279" s="42"/>
      <c r="Q279" s="42"/>
      <c r="R279" s="42"/>
      <c r="S279" s="42"/>
      <c r="T279" s="42"/>
      <c r="U279" s="42"/>
      <c r="V279" s="42"/>
      <c r="W279" s="42"/>
      <c r="X279" s="42"/>
      <c r="Y279" s="42"/>
      <c r="Z279" s="42"/>
      <c r="AA279" s="42"/>
      <c r="AB279" s="42"/>
    </row>
    <row r="280" spans="1:28" ht="12.75">
      <c r="A280" s="38"/>
      <c r="B280" s="38"/>
      <c r="C280" s="42"/>
      <c r="D280" s="38"/>
      <c r="E280" s="38"/>
      <c r="F280" s="42"/>
      <c r="G280" s="42"/>
      <c r="H280" s="42"/>
      <c r="I280" s="42"/>
      <c r="J280" s="42"/>
      <c r="K280" s="42"/>
      <c r="L280" s="42"/>
      <c r="M280" s="42"/>
      <c r="N280" s="42"/>
      <c r="O280" s="42"/>
      <c r="P280" s="42"/>
      <c r="Q280" s="42"/>
      <c r="R280" s="42"/>
      <c r="S280" s="42"/>
      <c r="T280" s="42"/>
      <c r="U280" s="42"/>
      <c r="V280" s="42"/>
      <c r="W280" s="42"/>
      <c r="X280" s="42"/>
      <c r="Y280" s="42"/>
      <c r="Z280" s="42"/>
      <c r="AA280" s="42"/>
      <c r="AB280" s="42"/>
    </row>
    <row r="281" spans="1:28" ht="12.75">
      <c r="A281" s="38"/>
      <c r="B281" s="38"/>
      <c r="C281" s="42"/>
      <c r="D281" s="38"/>
      <c r="E281" s="38"/>
      <c r="F281" s="42"/>
      <c r="G281" s="42"/>
      <c r="H281" s="42"/>
      <c r="I281" s="42"/>
      <c r="J281" s="42"/>
      <c r="K281" s="42"/>
      <c r="L281" s="42"/>
      <c r="M281" s="42"/>
      <c r="N281" s="42"/>
      <c r="O281" s="42"/>
      <c r="P281" s="42"/>
      <c r="Q281" s="42"/>
      <c r="R281" s="42"/>
      <c r="S281" s="42"/>
      <c r="T281" s="42"/>
      <c r="U281" s="42"/>
      <c r="V281" s="42"/>
      <c r="W281" s="42"/>
      <c r="X281" s="42"/>
      <c r="Y281" s="42"/>
      <c r="Z281" s="42"/>
      <c r="AA281" s="42"/>
      <c r="AB281" s="42"/>
    </row>
    <row r="282" spans="1:28" ht="12.75">
      <c r="A282" s="38"/>
      <c r="B282" s="38"/>
      <c r="C282" s="42"/>
      <c r="D282" s="38"/>
      <c r="E282" s="38"/>
      <c r="F282" s="42"/>
      <c r="G282" s="42"/>
      <c r="H282" s="42"/>
      <c r="I282" s="42"/>
      <c r="J282" s="42"/>
      <c r="K282" s="42"/>
      <c r="L282" s="42"/>
      <c r="M282" s="42"/>
      <c r="N282" s="42"/>
      <c r="O282" s="42"/>
      <c r="P282" s="42"/>
      <c r="Q282" s="42"/>
      <c r="R282" s="42"/>
      <c r="S282" s="42"/>
      <c r="T282" s="42"/>
      <c r="U282" s="42"/>
      <c r="V282" s="42"/>
      <c r="W282" s="42"/>
      <c r="X282" s="42"/>
      <c r="Y282" s="42"/>
      <c r="Z282" s="42"/>
      <c r="AA282" s="42"/>
      <c r="AB282" s="42"/>
    </row>
    <row r="283" spans="1:28" ht="12.75">
      <c r="A283" s="38"/>
      <c r="B283" s="38"/>
      <c r="C283" s="42"/>
      <c r="D283" s="38"/>
      <c r="E283" s="38"/>
      <c r="F283" s="42"/>
      <c r="G283" s="42"/>
      <c r="H283" s="42"/>
      <c r="I283" s="42"/>
      <c r="J283" s="42"/>
      <c r="K283" s="42"/>
      <c r="L283" s="42"/>
      <c r="M283" s="42"/>
      <c r="N283" s="42"/>
      <c r="O283" s="42"/>
      <c r="P283" s="42"/>
      <c r="Q283" s="42"/>
      <c r="R283" s="42"/>
      <c r="S283" s="42"/>
      <c r="T283" s="42"/>
      <c r="U283" s="42"/>
      <c r="V283" s="42"/>
      <c r="W283" s="42"/>
      <c r="X283" s="42"/>
      <c r="Y283" s="42"/>
      <c r="Z283" s="42"/>
      <c r="AA283" s="42"/>
      <c r="AB283" s="42"/>
    </row>
    <row r="284" spans="1:28" ht="12.75">
      <c r="A284" s="38"/>
      <c r="B284" s="38"/>
      <c r="C284" s="42"/>
      <c r="D284" s="38"/>
      <c r="E284" s="3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row>
    <row r="285" spans="1:28" ht="12.75">
      <c r="A285" s="38"/>
      <c r="B285" s="38"/>
      <c r="C285" s="42"/>
      <c r="D285" s="38"/>
      <c r="E285" s="38"/>
      <c r="F285" s="42"/>
      <c r="G285" s="42"/>
      <c r="H285" s="42"/>
      <c r="I285" s="42"/>
      <c r="J285" s="42"/>
      <c r="K285" s="42"/>
      <c r="L285" s="42"/>
      <c r="M285" s="42"/>
      <c r="N285" s="42"/>
      <c r="O285" s="42"/>
      <c r="P285" s="42"/>
      <c r="Q285" s="42"/>
      <c r="R285" s="42"/>
      <c r="S285" s="42"/>
      <c r="T285" s="42"/>
      <c r="U285" s="42"/>
      <c r="V285" s="42"/>
      <c r="W285" s="42"/>
      <c r="X285" s="42"/>
      <c r="Y285" s="42"/>
      <c r="Z285" s="42"/>
      <c r="AA285" s="42"/>
      <c r="AB285" s="42"/>
    </row>
    <row r="286" spans="1:28" ht="12.75">
      <c r="A286" s="38"/>
      <c r="B286" s="38"/>
      <c r="C286" s="42"/>
      <c r="D286" s="38"/>
      <c r="E286" s="38"/>
      <c r="F286" s="42"/>
      <c r="G286" s="42"/>
      <c r="H286" s="42"/>
      <c r="I286" s="42"/>
      <c r="J286" s="42"/>
      <c r="K286" s="42"/>
      <c r="L286" s="42"/>
      <c r="M286" s="42"/>
      <c r="N286" s="42"/>
      <c r="O286" s="42"/>
      <c r="P286" s="42"/>
      <c r="Q286" s="42"/>
      <c r="R286" s="42"/>
      <c r="S286" s="42"/>
      <c r="T286" s="42"/>
      <c r="U286" s="42"/>
      <c r="V286" s="42"/>
      <c r="W286" s="42"/>
      <c r="X286" s="42"/>
      <c r="Y286" s="42"/>
      <c r="Z286" s="42"/>
      <c r="AA286" s="42"/>
      <c r="AB286" s="42"/>
    </row>
    <row r="287" spans="1:28" ht="12.75">
      <c r="A287" s="38"/>
      <c r="B287" s="38"/>
      <c r="C287" s="42"/>
      <c r="D287" s="38"/>
      <c r="E287" s="38"/>
      <c r="F287" s="42"/>
      <c r="G287" s="42"/>
      <c r="H287" s="42"/>
      <c r="I287" s="42"/>
      <c r="J287" s="42"/>
      <c r="K287" s="42"/>
      <c r="L287" s="42"/>
      <c r="M287" s="42"/>
      <c r="N287" s="42"/>
      <c r="O287" s="42"/>
      <c r="P287" s="42"/>
      <c r="Q287" s="42"/>
      <c r="R287" s="42"/>
      <c r="S287" s="42"/>
      <c r="T287" s="42"/>
      <c r="U287" s="42"/>
      <c r="V287" s="42"/>
      <c r="W287" s="42"/>
      <c r="X287" s="42"/>
      <c r="Y287" s="42"/>
      <c r="Z287" s="42"/>
      <c r="AA287" s="42"/>
      <c r="AB287" s="42"/>
    </row>
    <row r="288" spans="1:28" ht="12.75">
      <c r="A288" s="38"/>
      <c r="B288" s="38"/>
      <c r="C288" s="42"/>
      <c r="D288" s="38"/>
      <c r="E288" s="38"/>
      <c r="F288" s="42"/>
      <c r="G288" s="42"/>
      <c r="H288" s="42"/>
      <c r="I288" s="42"/>
      <c r="J288" s="42"/>
      <c r="K288" s="42"/>
      <c r="L288" s="42"/>
      <c r="M288" s="42"/>
      <c r="N288" s="42"/>
      <c r="O288" s="42"/>
      <c r="P288" s="42"/>
      <c r="Q288" s="42"/>
      <c r="R288" s="42"/>
      <c r="S288" s="42"/>
      <c r="T288" s="42"/>
      <c r="U288" s="42"/>
      <c r="V288" s="42"/>
      <c r="W288" s="42"/>
      <c r="X288" s="42"/>
      <c r="Y288" s="42"/>
      <c r="Z288" s="42"/>
      <c r="AA288" s="42"/>
      <c r="AB288" s="42"/>
    </row>
    <row r="289" spans="1:28" ht="12.75">
      <c r="A289" s="38"/>
      <c r="B289" s="38"/>
      <c r="C289" s="42"/>
      <c r="D289" s="38"/>
      <c r="E289" s="3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row>
    <row r="290" spans="1:28" ht="12.75">
      <c r="A290" s="38"/>
      <c r="B290" s="38"/>
      <c r="C290" s="42"/>
      <c r="D290" s="38"/>
      <c r="E290" s="3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row>
    <row r="291" spans="1:28" ht="12.75">
      <c r="A291" s="38"/>
      <c r="B291" s="38"/>
      <c r="C291" s="42"/>
      <c r="D291" s="38"/>
      <c r="E291" s="3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row>
    <row r="292" spans="1:28" ht="12.75">
      <c r="A292" s="38"/>
      <c r="B292" s="38"/>
      <c r="C292" s="42"/>
      <c r="D292" s="38"/>
      <c r="E292" s="38"/>
      <c r="F292" s="42"/>
      <c r="G292" s="42"/>
      <c r="H292" s="42"/>
      <c r="I292" s="42"/>
      <c r="J292" s="42"/>
      <c r="K292" s="42"/>
      <c r="L292" s="42"/>
      <c r="M292" s="42"/>
      <c r="N292" s="42"/>
      <c r="O292" s="42"/>
      <c r="P292" s="42"/>
      <c r="Q292" s="42"/>
      <c r="R292" s="42"/>
      <c r="S292" s="42"/>
      <c r="T292" s="42"/>
      <c r="U292" s="42"/>
      <c r="V292" s="42"/>
      <c r="W292" s="42"/>
      <c r="X292" s="42"/>
      <c r="Y292" s="42"/>
      <c r="Z292" s="42"/>
      <c r="AA292" s="42"/>
      <c r="AB292" s="42"/>
    </row>
    <row r="293" spans="1:28" ht="12.75">
      <c r="A293" s="38"/>
      <c r="B293" s="38"/>
      <c r="C293" s="42"/>
      <c r="D293" s="38"/>
      <c r="E293" s="38"/>
      <c r="F293" s="42"/>
      <c r="G293" s="42"/>
      <c r="H293" s="42"/>
      <c r="I293" s="42"/>
      <c r="J293" s="42"/>
      <c r="K293" s="42"/>
      <c r="L293" s="42"/>
      <c r="M293" s="42"/>
      <c r="N293" s="42"/>
      <c r="O293" s="42"/>
      <c r="P293" s="42"/>
      <c r="Q293" s="42"/>
      <c r="R293" s="42"/>
      <c r="S293" s="42"/>
      <c r="T293" s="42"/>
      <c r="U293" s="42"/>
      <c r="V293" s="42"/>
      <c r="W293" s="42"/>
      <c r="X293" s="42"/>
      <c r="Y293" s="42"/>
      <c r="Z293" s="42"/>
      <c r="AA293" s="42"/>
      <c r="AB293" s="42"/>
    </row>
    <row r="294" spans="1:28" ht="12.75">
      <c r="A294" s="38"/>
      <c r="B294" s="38"/>
      <c r="C294" s="42"/>
      <c r="D294" s="38"/>
      <c r="E294" s="38"/>
      <c r="F294" s="42"/>
      <c r="G294" s="42"/>
      <c r="H294" s="42"/>
      <c r="I294" s="42"/>
      <c r="J294" s="42"/>
      <c r="K294" s="42"/>
      <c r="L294" s="42"/>
      <c r="M294" s="42"/>
      <c r="N294" s="42"/>
      <c r="O294" s="42"/>
      <c r="P294" s="42"/>
      <c r="Q294" s="42"/>
      <c r="R294" s="42"/>
      <c r="S294" s="42"/>
      <c r="T294" s="42"/>
      <c r="U294" s="42"/>
      <c r="V294" s="42"/>
      <c r="W294" s="42"/>
      <c r="X294" s="42"/>
      <c r="Y294" s="42"/>
      <c r="Z294" s="42"/>
      <c r="AA294" s="42"/>
      <c r="AB294" s="42"/>
    </row>
    <row r="295" spans="1:28" ht="12.75">
      <c r="A295" s="38"/>
      <c r="B295" s="38"/>
      <c r="C295" s="42"/>
      <c r="D295" s="38"/>
      <c r="E295" s="38"/>
      <c r="F295" s="42"/>
      <c r="G295" s="42"/>
      <c r="H295" s="42"/>
      <c r="I295" s="42"/>
      <c r="J295" s="42"/>
      <c r="K295" s="42"/>
      <c r="L295" s="42"/>
      <c r="M295" s="42"/>
      <c r="N295" s="42"/>
      <c r="O295" s="42"/>
      <c r="P295" s="42"/>
      <c r="Q295" s="42"/>
      <c r="R295" s="42"/>
      <c r="S295" s="42"/>
      <c r="T295" s="42"/>
      <c r="U295" s="42"/>
      <c r="V295" s="42"/>
      <c r="W295" s="42"/>
      <c r="X295" s="42"/>
      <c r="Y295" s="42"/>
      <c r="Z295" s="42"/>
      <c r="AA295" s="42"/>
      <c r="AB295" s="42"/>
    </row>
    <row r="296" spans="1:28" ht="12.75">
      <c r="A296" s="38"/>
      <c r="B296" s="38"/>
      <c r="C296" s="42"/>
      <c r="D296" s="38"/>
      <c r="E296" s="38"/>
      <c r="F296" s="42"/>
      <c r="G296" s="42"/>
      <c r="H296" s="42"/>
      <c r="I296" s="42"/>
      <c r="J296" s="42"/>
      <c r="K296" s="42"/>
      <c r="L296" s="42"/>
      <c r="M296" s="42"/>
      <c r="N296" s="42"/>
      <c r="O296" s="42"/>
      <c r="P296" s="42"/>
      <c r="Q296" s="42"/>
      <c r="R296" s="42"/>
      <c r="S296" s="42"/>
      <c r="T296" s="42"/>
      <c r="U296" s="42"/>
      <c r="V296" s="42"/>
      <c r="W296" s="42"/>
      <c r="X296" s="42"/>
      <c r="Y296" s="42"/>
      <c r="Z296" s="42"/>
      <c r="AA296" s="42"/>
      <c r="AB296" s="42"/>
    </row>
    <row r="297" spans="1:28" ht="12.75">
      <c r="A297" s="38"/>
      <c r="B297" s="38"/>
      <c r="C297" s="42"/>
      <c r="D297" s="38"/>
      <c r="E297" s="38"/>
      <c r="F297" s="42"/>
      <c r="G297" s="42"/>
      <c r="H297" s="42"/>
      <c r="I297" s="42"/>
      <c r="J297" s="42"/>
      <c r="K297" s="42"/>
      <c r="L297" s="42"/>
      <c r="M297" s="42"/>
      <c r="N297" s="42"/>
      <c r="O297" s="42"/>
      <c r="P297" s="42"/>
      <c r="Q297" s="42"/>
      <c r="R297" s="42"/>
      <c r="S297" s="42"/>
      <c r="T297" s="42"/>
      <c r="U297" s="42"/>
      <c r="V297" s="42"/>
      <c r="W297" s="42"/>
      <c r="X297" s="42"/>
      <c r="Y297" s="42"/>
      <c r="Z297" s="42"/>
      <c r="AA297" s="42"/>
      <c r="AB297" s="42"/>
    </row>
    <row r="298" spans="1:28" ht="12.75">
      <c r="A298" s="38"/>
      <c r="B298" s="38"/>
      <c r="C298" s="42"/>
      <c r="D298" s="38"/>
      <c r="E298" s="38"/>
      <c r="F298" s="42"/>
      <c r="G298" s="42"/>
      <c r="H298" s="42"/>
      <c r="I298" s="42"/>
      <c r="J298" s="42"/>
      <c r="K298" s="42"/>
      <c r="L298" s="42"/>
      <c r="M298" s="42"/>
      <c r="N298" s="42"/>
      <c r="O298" s="42"/>
      <c r="P298" s="42"/>
      <c r="Q298" s="42"/>
      <c r="R298" s="42"/>
      <c r="S298" s="42"/>
      <c r="T298" s="42"/>
      <c r="U298" s="42"/>
      <c r="V298" s="42"/>
      <c r="W298" s="42"/>
      <c r="X298" s="42"/>
      <c r="Y298" s="42"/>
      <c r="Z298" s="42"/>
      <c r="AA298" s="42"/>
      <c r="AB298" s="42"/>
    </row>
    <row r="299" spans="1:28" ht="12.75">
      <c r="A299" s="38"/>
      <c r="B299" s="38"/>
      <c r="C299" s="42"/>
      <c r="D299" s="38"/>
      <c r="E299" s="38"/>
      <c r="F299" s="42"/>
      <c r="G299" s="42"/>
      <c r="H299" s="42"/>
      <c r="I299" s="42"/>
      <c r="J299" s="42"/>
      <c r="K299" s="42"/>
      <c r="L299" s="42"/>
      <c r="M299" s="42"/>
      <c r="N299" s="42"/>
      <c r="O299" s="42"/>
      <c r="P299" s="42"/>
      <c r="Q299" s="42"/>
      <c r="R299" s="42"/>
      <c r="S299" s="42"/>
      <c r="T299" s="42"/>
      <c r="U299" s="42"/>
      <c r="V299" s="42"/>
      <c r="W299" s="42"/>
      <c r="X299" s="42"/>
      <c r="Y299" s="42"/>
      <c r="Z299" s="42"/>
      <c r="AA299" s="42"/>
      <c r="AB299" s="42"/>
    </row>
    <row r="300" spans="1:28" ht="12.75">
      <c r="A300" s="38"/>
      <c r="B300" s="38"/>
      <c r="C300" s="42"/>
      <c r="D300" s="38"/>
      <c r="E300" s="38"/>
      <c r="F300" s="42"/>
      <c r="G300" s="42"/>
      <c r="H300" s="42"/>
      <c r="I300" s="42"/>
      <c r="J300" s="42"/>
      <c r="K300" s="42"/>
      <c r="L300" s="42"/>
      <c r="M300" s="42"/>
      <c r="N300" s="42"/>
      <c r="O300" s="42"/>
      <c r="P300" s="42"/>
      <c r="Q300" s="42"/>
      <c r="R300" s="42"/>
      <c r="S300" s="42"/>
      <c r="T300" s="42"/>
      <c r="U300" s="42"/>
      <c r="V300" s="42"/>
      <c r="W300" s="42"/>
      <c r="X300" s="42"/>
      <c r="Y300" s="42"/>
      <c r="Z300" s="42"/>
      <c r="AA300" s="42"/>
      <c r="AB300" s="42"/>
    </row>
    <row r="301" spans="1:28" ht="12.75">
      <c r="A301" s="38"/>
      <c r="B301" s="38"/>
      <c r="C301" s="42"/>
      <c r="D301" s="38"/>
      <c r="E301" s="38"/>
      <c r="F301" s="42"/>
      <c r="G301" s="42"/>
      <c r="H301" s="42"/>
      <c r="I301" s="42"/>
      <c r="J301" s="42"/>
      <c r="K301" s="42"/>
      <c r="L301" s="42"/>
      <c r="M301" s="42"/>
      <c r="N301" s="42"/>
      <c r="O301" s="42"/>
      <c r="P301" s="42"/>
      <c r="Q301" s="42"/>
      <c r="R301" s="42"/>
      <c r="S301" s="42"/>
      <c r="T301" s="42"/>
      <c r="U301" s="42"/>
      <c r="V301" s="42"/>
      <c r="W301" s="42"/>
      <c r="X301" s="42"/>
      <c r="Y301" s="42"/>
      <c r="Z301" s="42"/>
      <c r="AA301" s="42"/>
      <c r="AB301" s="42"/>
    </row>
    <row r="302" spans="1:28" ht="12.75">
      <c r="A302" s="38"/>
      <c r="B302" s="38"/>
      <c r="C302" s="42"/>
      <c r="D302" s="38"/>
      <c r="E302" s="38"/>
      <c r="F302" s="42"/>
      <c r="G302" s="42"/>
      <c r="H302" s="42"/>
      <c r="I302" s="42"/>
      <c r="J302" s="42"/>
      <c r="K302" s="42"/>
      <c r="L302" s="42"/>
      <c r="M302" s="42"/>
      <c r="N302" s="42"/>
      <c r="O302" s="42"/>
      <c r="P302" s="42"/>
      <c r="Q302" s="42"/>
      <c r="R302" s="42"/>
      <c r="S302" s="42"/>
      <c r="T302" s="42"/>
      <c r="U302" s="42"/>
      <c r="V302" s="42"/>
      <c r="W302" s="42"/>
      <c r="X302" s="42"/>
      <c r="Y302" s="42"/>
      <c r="Z302" s="42"/>
      <c r="AA302" s="42"/>
      <c r="AB302" s="42"/>
    </row>
    <row r="303" spans="1:28" ht="12.75">
      <c r="A303" s="38"/>
      <c r="B303" s="38"/>
      <c r="C303" s="42"/>
      <c r="D303" s="38"/>
      <c r="E303" s="38"/>
      <c r="F303" s="42"/>
      <c r="G303" s="42"/>
      <c r="H303" s="42"/>
      <c r="I303" s="42"/>
      <c r="J303" s="42"/>
      <c r="K303" s="42"/>
      <c r="L303" s="42"/>
      <c r="M303" s="42"/>
      <c r="N303" s="42"/>
      <c r="O303" s="42"/>
      <c r="P303" s="42"/>
      <c r="Q303" s="42"/>
      <c r="R303" s="42"/>
      <c r="S303" s="42"/>
      <c r="T303" s="42"/>
      <c r="U303" s="42"/>
      <c r="V303" s="42"/>
      <c r="W303" s="42"/>
      <c r="X303" s="42"/>
      <c r="Y303" s="42"/>
      <c r="Z303" s="42"/>
      <c r="AA303" s="42"/>
      <c r="AB303" s="42"/>
    </row>
    <row r="304" spans="1:28" ht="12.75">
      <c r="A304" s="38"/>
      <c r="B304" s="38"/>
      <c r="C304" s="42"/>
      <c r="D304" s="38"/>
      <c r="E304" s="38"/>
      <c r="F304" s="42"/>
      <c r="G304" s="42"/>
      <c r="H304" s="42"/>
      <c r="I304" s="42"/>
      <c r="J304" s="42"/>
      <c r="K304" s="42"/>
      <c r="L304" s="42"/>
      <c r="M304" s="42"/>
      <c r="N304" s="42"/>
      <c r="O304" s="42"/>
      <c r="P304" s="42"/>
      <c r="Q304" s="42"/>
      <c r="R304" s="42"/>
      <c r="S304" s="42"/>
      <c r="T304" s="42"/>
      <c r="U304" s="42"/>
      <c r="V304" s="42"/>
      <c r="W304" s="42"/>
      <c r="X304" s="42"/>
      <c r="Y304" s="42"/>
      <c r="Z304" s="42"/>
      <c r="AA304" s="42"/>
      <c r="AB304" s="42"/>
    </row>
    <row r="305" spans="1:28" ht="12.75">
      <c r="A305" s="38"/>
      <c r="B305" s="38"/>
      <c r="C305" s="42"/>
      <c r="D305" s="38"/>
      <c r="E305" s="38"/>
      <c r="F305" s="42"/>
      <c r="G305" s="42"/>
      <c r="H305" s="42"/>
      <c r="I305" s="42"/>
      <c r="J305" s="42"/>
      <c r="K305" s="42"/>
      <c r="L305" s="42"/>
      <c r="M305" s="42"/>
      <c r="N305" s="42"/>
      <c r="O305" s="42"/>
      <c r="P305" s="42"/>
      <c r="Q305" s="42"/>
      <c r="R305" s="42"/>
      <c r="S305" s="42"/>
      <c r="T305" s="42"/>
      <c r="U305" s="42"/>
      <c r="V305" s="42"/>
      <c r="W305" s="42"/>
      <c r="X305" s="42"/>
      <c r="Y305" s="42"/>
      <c r="Z305" s="42"/>
      <c r="AA305" s="42"/>
      <c r="AB305" s="42"/>
    </row>
    <row r="306" spans="1:28" ht="12.75">
      <c r="A306" s="38"/>
      <c r="B306" s="38"/>
      <c r="C306" s="42"/>
      <c r="D306" s="38"/>
      <c r="E306" s="38"/>
      <c r="F306" s="42"/>
      <c r="G306" s="42"/>
      <c r="H306" s="42"/>
      <c r="I306" s="42"/>
      <c r="J306" s="42"/>
      <c r="K306" s="42"/>
      <c r="L306" s="42"/>
      <c r="M306" s="42"/>
      <c r="N306" s="42"/>
      <c r="O306" s="42"/>
      <c r="P306" s="42"/>
      <c r="Q306" s="42"/>
      <c r="R306" s="42"/>
      <c r="S306" s="42"/>
      <c r="T306" s="42"/>
      <c r="U306" s="42"/>
      <c r="V306" s="42"/>
      <c r="W306" s="42"/>
      <c r="X306" s="42"/>
      <c r="Y306" s="42"/>
      <c r="Z306" s="42"/>
      <c r="AA306" s="42"/>
      <c r="AB306" s="42"/>
    </row>
    <row r="307" spans="1:28" ht="12.75">
      <c r="A307" s="38"/>
      <c r="B307" s="38"/>
      <c r="C307" s="42"/>
      <c r="D307" s="38"/>
      <c r="E307" s="38"/>
      <c r="F307" s="42"/>
      <c r="G307" s="42"/>
      <c r="H307" s="42"/>
      <c r="I307" s="42"/>
      <c r="J307" s="42"/>
      <c r="K307" s="42"/>
      <c r="L307" s="42"/>
      <c r="M307" s="42"/>
      <c r="N307" s="42"/>
      <c r="O307" s="42"/>
      <c r="P307" s="42"/>
      <c r="Q307" s="42"/>
      <c r="R307" s="42"/>
      <c r="S307" s="42"/>
      <c r="T307" s="42"/>
      <c r="U307" s="42"/>
      <c r="V307" s="42"/>
      <c r="W307" s="42"/>
      <c r="X307" s="42"/>
      <c r="Y307" s="42"/>
      <c r="Z307" s="42"/>
      <c r="AA307" s="42"/>
      <c r="AB307" s="42"/>
    </row>
    <row r="308" spans="1:28" ht="12.75">
      <c r="A308" s="38"/>
      <c r="B308" s="38"/>
      <c r="C308" s="42"/>
      <c r="D308" s="38"/>
      <c r="E308" s="38"/>
      <c r="F308" s="42"/>
      <c r="G308" s="42"/>
      <c r="H308" s="42"/>
      <c r="I308" s="42"/>
      <c r="J308" s="42"/>
      <c r="K308" s="42"/>
      <c r="L308" s="42"/>
      <c r="M308" s="42"/>
      <c r="N308" s="42"/>
      <c r="O308" s="42"/>
      <c r="P308" s="42"/>
      <c r="Q308" s="42"/>
      <c r="R308" s="42"/>
      <c r="S308" s="42"/>
      <c r="T308" s="42"/>
      <c r="U308" s="42"/>
      <c r="V308" s="42"/>
      <c r="W308" s="42"/>
      <c r="X308" s="42"/>
      <c r="Y308" s="42"/>
      <c r="Z308" s="42"/>
      <c r="AA308" s="42"/>
      <c r="AB308" s="42"/>
    </row>
    <row r="309" spans="1:28" ht="12.75">
      <c r="A309" s="38"/>
      <c r="B309" s="38"/>
      <c r="C309" s="42"/>
      <c r="D309" s="38"/>
      <c r="E309" s="38"/>
      <c r="F309" s="42"/>
      <c r="G309" s="42"/>
      <c r="H309" s="42"/>
      <c r="I309" s="42"/>
      <c r="J309" s="42"/>
      <c r="K309" s="42"/>
      <c r="L309" s="42"/>
      <c r="M309" s="42"/>
      <c r="N309" s="42"/>
      <c r="O309" s="42"/>
      <c r="P309" s="42"/>
      <c r="Q309" s="42"/>
      <c r="R309" s="42"/>
      <c r="S309" s="42"/>
      <c r="T309" s="42"/>
      <c r="U309" s="42"/>
      <c r="V309" s="42"/>
      <c r="W309" s="42"/>
      <c r="X309" s="42"/>
      <c r="Y309" s="42"/>
      <c r="Z309" s="42"/>
      <c r="AA309" s="42"/>
      <c r="AB309" s="42"/>
    </row>
    <row r="310" spans="1:28" ht="12.75">
      <c r="A310" s="38"/>
      <c r="B310" s="38"/>
      <c r="C310" s="42"/>
      <c r="D310" s="38"/>
      <c r="E310" s="38"/>
      <c r="F310" s="42"/>
      <c r="G310" s="42"/>
      <c r="H310" s="42"/>
      <c r="I310" s="42"/>
      <c r="J310" s="42"/>
      <c r="K310" s="42"/>
      <c r="L310" s="42"/>
      <c r="M310" s="42"/>
      <c r="N310" s="42"/>
      <c r="O310" s="42"/>
      <c r="P310" s="42"/>
      <c r="Q310" s="42"/>
      <c r="R310" s="42"/>
      <c r="S310" s="42"/>
      <c r="T310" s="42"/>
      <c r="U310" s="42"/>
      <c r="V310" s="42"/>
      <c r="W310" s="42"/>
      <c r="X310" s="42"/>
      <c r="Y310" s="42"/>
      <c r="Z310" s="42"/>
      <c r="AA310" s="42"/>
      <c r="AB310" s="42"/>
    </row>
    <row r="311" spans="1:28" ht="12.75">
      <c r="A311" s="38"/>
      <c r="B311" s="38"/>
      <c r="C311" s="42"/>
      <c r="D311" s="38"/>
      <c r="E311" s="38"/>
      <c r="F311" s="42"/>
      <c r="G311" s="42"/>
      <c r="H311" s="42"/>
      <c r="I311" s="42"/>
      <c r="J311" s="42"/>
      <c r="K311" s="42"/>
      <c r="L311" s="42"/>
      <c r="M311" s="42"/>
      <c r="N311" s="42"/>
      <c r="O311" s="42"/>
      <c r="P311" s="42"/>
      <c r="Q311" s="42"/>
      <c r="R311" s="42"/>
      <c r="S311" s="42"/>
      <c r="T311" s="42"/>
      <c r="U311" s="42"/>
      <c r="V311" s="42"/>
      <c r="W311" s="42"/>
      <c r="X311" s="42"/>
      <c r="Y311" s="42"/>
      <c r="Z311" s="42"/>
      <c r="AA311" s="42"/>
      <c r="AB311" s="42"/>
    </row>
    <row r="312" spans="1:28" ht="12.75">
      <c r="A312" s="38"/>
      <c r="B312" s="38"/>
      <c r="C312" s="42"/>
      <c r="D312" s="38"/>
      <c r="E312" s="38"/>
      <c r="F312" s="42"/>
      <c r="G312" s="42"/>
      <c r="H312" s="42"/>
      <c r="I312" s="42"/>
      <c r="J312" s="42"/>
      <c r="K312" s="42"/>
      <c r="L312" s="42"/>
      <c r="M312" s="42"/>
      <c r="N312" s="42"/>
      <c r="O312" s="42"/>
      <c r="P312" s="42"/>
      <c r="Q312" s="42"/>
      <c r="R312" s="42"/>
      <c r="S312" s="42"/>
      <c r="T312" s="42"/>
      <c r="U312" s="42"/>
      <c r="V312" s="42"/>
      <c r="W312" s="42"/>
      <c r="X312" s="42"/>
      <c r="Y312" s="42"/>
      <c r="Z312" s="42"/>
      <c r="AA312" s="42"/>
      <c r="AB312" s="42"/>
    </row>
    <row r="313" spans="1:28" ht="12.75">
      <c r="A313" s="38"/>
      <c r="B313" s="38"/>
      <c r="C313" s="42"/>
      <c r="D313" s="38"/>
      <c r="E313" s="38"/>
      <c r="F313" s="42"/>
      <c r="G313" s="42"/>
      <c r="H313" s="42"/>
      <c r="I313" s="42"/>
      <c r="J313" s="42"/>
      <c r="K313" s="42"/>
      <c r="L313" s="42"/>
      <c r="M313" s="42"/>
      <c r="N313" s="42"/>
      <c r="O313" s="42"/>
      <c r="P313" s="42"/>
      <c r="Q313" s="42"/>
      <c r="R313" s="42"/>
      <c r="S313" s="42"/>
      <c r="T313" s="42"/>
      <c r="U313" s="42"/>
      <c r="V313" s="42"/>
      <c r="W313" s="42"/>
      <c r="X313" s="42"/>
      <c r="Y313" s="42"/>
      <c r="Z313" s="42"/>
      <c r="AA313" s="42"/>
      <c r="AB313" s="42"/>
    </row>
    <row r="314" spans="1:28" ht="12.75">
      <c r="A314" s="38"/>
      <c r="B314" s="38"/>
      <c r="C314" s="42"/>
      <c r="D314" s="38"/>
      <c r="E314" s="38"/>
      <c r="F314" s="42"/>
      <c r="G314" s="42"/>
      <c r="H314" s="42"/>
      <c r="I314" s="42"/>
      <c r="J314" s="42"/>
      <c r="K314" s="42"/>
      <c r="L314" s="42"/>
      <c r="M314" s="42"/>
      <c r="N314" s="42"/>
      <c r="O314" s="42"/>
      <c r="P314" s="42"/>
      <c r="Q314" s="42"/>
      <c r="R314" s="42"/>
      <c r="S314" s="42"/>
      <c r="T314" s="42"/>
      <c r="U314" s="42"/>
      <c r="V314" s="42"/>
      <c r="W314" s="42"/>
      <c r="X314" s="42"/>
      <c r="Y314" s="42"/>
      <c r="Z314" s="42"/>
      <c r="AA314" s="42"/>
      <c r="AB314" s="42"/>
    </row>
    <row r="315" spans="1:28" ht="12.75">
      <c r="A315" s="38"/>
      <c r="B315" s="38"/>
      <c r="C315" s="42"/>
      <c r="D315" s="38"/>
      <c r="E315" s="38"/>
      <c r="F315" s="42"/>
      <c r="G315" s="42"/>
      <c r="H315" s="42"/>
      <c r="I315" s="42"/>
      <c r="J315" s="42"/>
      <c r="K315" s="42"/>
      <c r="L315" s="42"/>
      <c r="M315" s="42"/>
      <c r="N315" s="42"/>
      <c r="O315" s="42"/>
      <c r="P315" s="42"/>
      <c r="Q315" s="42"/>
      <c r="R315" s="42"/>
      <c r="S315" s="42"/>
      <c r="T315" s="42"/>
      <c r="U315" s="42"/>
      <c r="V315" s="42"/>
      <c r="W315" s="42"/>
      <c r="X315" s="42"/>
      <c r="Y315" s="42"/>
      <c r="Z315" s="42"/>
      <c r="AA315" s="42"/>
      <c r="AB315" s="42"/>
    </row>
    <row r="316" spans="1:28" ht="12.75">
      <c r="A316" s="38"/>
      <c r="B316" s="38"/>
      <c r="C316" s="42"/>
      <c r="D316" s="38"/>
      <c r="E316" s="38"/>
      <c r="F316" s="42"/>
      <c r="G316" s="42"/>
      <c r="H316" s="42"/>
      <c r="I316" s="42"/>
      <c r="J316" s="42"/>
      <c r="K316" s="42"/>
      <c r="L316" s="42"/>
      <c r="M316" s="42"/>
      <c r="N316" s="42"/>
      <c r="O316" s="42"/>
      <c r="P316" s="42"/>
      <c r="Q316" s="42"/>
      <c r="R316" s="42"/>
      <c r="S316" s="42"/>
      <c r="T316" s="42"/>
      <c r="U316" s="42"/>
      <c r="V316" s="42"/>
      <c r="W316" s="42"/>
      <c r="X316" s="42"/>
      <c r="Y316" s="42"/>
      <c r="Z316" s="42"/>
      <c r="AA316" s="42"/>
      <c r="AB316" s="42"/>
    </row>
    <row r="317" spans="1:28" ht="12.75">
      <c r="A317" s="38"/>
      <c r="B317" s="38"/>
      <c r="C317" s="42"/>
      <c r="D317" s="38"/>
      <c r="E317" s="38"/>
      <c r="F317" s="42"/>
      <c r="G317" s="42"/>
      <c r="H317" s="42"/>
      <c r="I317" s="42"/>
      <c r="J317" s="42"/>
      <c r="K317" s="42"/>
      <c r="L317" s="42"/>
      <c r="M317" s="42"/>
      <c r="N317" s="42"/>
      <c r="O317" s="42"/>
      <c r="P317" s="42"/>
      <c r="Q317" s="42"/>
      <c r="R317" s="42"/>
      <c r="S317" s="42"/>
      <c r="T317" s="42"/>
      <c r="U317" s="42"/>
      <c r="V317" s="42"/>
      <c r="W317" s="42"/>
      <c r="X317" s="42"/>
      <c r="Y317" s="42"/>
      <c r="Z317" s="42"/>
      <c r="AA317" s="42"/>
      <c r="AB317" s="42"/>
    </row>
    <row r="318" spans="1:28" ht="12.75">
      <c r="A318" s="38"/>
      <c r="B318" s="38"/>
      <c r="C318" s="42"/>
      <c r="D318" s="38"/>
      <c r="E318" s="38"/>
      <c r="F318" s="42"/>
      <c r="G318" s="42"/>
      <c r="H318" s="42"/>
      <c r="I318" s="42"/>
      <c r="J318" s="42"/>
      <c r="K318" s="42"/>
      <c r="L318" s="42"/>
      <c r="M318" s="42"/>
      <c r="N318" s="42"/>
      <c r="O318" s="42"/>
      <c r="P318" s="42"/>
      <c r="Q318" s="42"/>
      <c r="R318" s="42"/>
      <c r="S318" s="42"/>
      <c r="T318" s="42"/>
      <c r="U318" s="42"/>
      <c r="V318" s="42"/>
      <c r="W318" s="42"/>
      <c r="X318" s="42"/>
      <c r="Y318" s="42"/>
      <c r="Z318" s="42"/>
      <c r="AA318" s="42"/>
      <c r="AB318" s="42"/>
    </row>
    <row r="319" spans="1:28" ht="12.75">
      <c r="A319" s="38"/>
      <c r="B319" s="38"/>
      <c r="C319" s="42"/>
      <c r="D319" s="38"/>
      <c r="E319" s="38"/>
      <c r="F319" s="42"/>
      <c r="G319" s="42"/>
      <c r="H319" s="42"/>
      <c r="I319" s="42"/>
      <c r="J319" s="42"/>
      <c r="K319" s="42"/>
      <c r="L319" s="42"/>
      <c r="M319" s="42"/>
      <c r="N319" s="42"/>
      <c r="O319" s="42"/>
      <c r="P319" s="42"/>
      <c r="Q319" s="42"/>
      <c r="R319" s="42"/>
      <c r="S319" s="42"/>
      <c r="T319" s="42"/>
      <c r="U319" s="42"/>
      <c r="V319" s="42"/>
      <c r="W319" s="42"/>
      <c r="X319" s="42"/>
      <c r="Y319" s="42"/>
      <c r="Z319" s="42"/>
      <c r="AA319" s="42"/>
      <c r="AB319" s="42"/>
    </row>
    <row r="320" spans="1:28" ht="12.75">
      <c r="A320" s="38"/>
      <c r="B320" s="38"/>
      <c r="C320" s="42"/>
      <c r="D320" s="38"/>
      <c r="E320" s="38"/>
      <c r="F320" s="42"/>
      <c r="G320" s="42"/>
      <c r="H320" s="42"/>
      <c r="I320" s="42"/>
      <c r="J320" s="42"/>
      <c r="K320" s="42"/>
      <c r="L320" s="42"/>
      <c r="M320" s="42"/>
      <c r="N320" s="42"/>
      <c r="O320" s="42"/>
      <c r="P320" s="42"/>
      <c r="Q320" s="42"/>
      <c r="R320" s="42"/>
      <c r="S320" s="42"/>
      <c r="T320" s="42"/>
      <c r="U320" s="42"/>
      <c r="V320" s="42"/>
      <c r="W320" s="42"/>
      <c r="X320" s="42"/>
      <c r="Y320" s="42"/>
      <c r="Z320" s="42"/>
      <c r="AA320" s="42"/>
      <c r="AB320" s="42"/>
    </row>
    <row r="321" spans="1:28" ht="12.75">
      <c r="A321" s="38"/>
      <c r="B321" s="38"/>
      <c r="C321" s="42"/>
      <c r="D321" s="38"/>
      <c r="E321" s="38"/>
      <c r="F321" s="42"/>
      <c r="G321" s="42"/>
      <c r="H321" s="42"/>
      <c r="I321" s="42"/>
      <c r="J321" s="42"/>
      <c r="K321" s="42"/>
      <c r="L321" s="42"/>
      <c r="M321" s="42"/>
      <c r="N321" s="42"/>
      <c r="O321" s="42"/>
      <c r="P321" s="42"/>
      <c r="Q321" s="42"/>
      <c r="R321" s="42"/>
      <c r="S321" s="42"/>
      <c r="T321" s="42"/>
      <c r="U321" s="42"/>
      <c r="V321" s="42"/>
      <c r="W321" s="42"/>
      <c r="X321" s="42"/>
      <c r="Y321" s="42"/>
      <c r="Z321" s="42"/>
      <c r="AA321" s="42"/>
      <c r="AB321" s="42"/>
    </row>
    <row r="322" spans="1:28" ht="12.75">
      <c r="A322" s="38"/>
      <c r="B322" s="38"/>
      <c r="C322" s="42"/>
      <c r="D322" s="38"/>
      <c r="E322" s="3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row>
    <row r="323" spans="1:28" ht="12.75">
      <c r="A323" s="38"/>
      <c r="B323" s="38"/>
      <c r="C323" s="42"/>
      <c r="D323" s="38"/>
      <c r="E323" s="38"/>
      <c r="F323" s="42"/>
      <c r="G323" s="42"/>
      <c r="H323" s="42"/>
      <c r="I323" s="42"/>
      <c r="J323" s="42"/>
      <c r="K323" s="42"/>
      <c r="L323" s="42"/>
      <c r="M323" s="42"/>
      <c r="N323" s="42"/>
      <c r="O323" s="42"/>
      <c r="P323" s="42"/>
      <c r="Q323" s="42"/>
      <c r="R323" s="42"/>
      <c r="S323" s="42"/>
      <c r="T323" s="42"/>
      <c r="U323" s="42"/>
      <c r="V323" s="42"/>
      <c r="W323" s="42"/>
      <c r="X323" s="42"/>
      <c r="Y323" s="42"/>
      <c r="Z323" s="42"/>
      <c r="AA323" s="42"/>
      <c r="AB323" s="42"/>
    </row>
    <row r="324" spans="1:28" ht="12.75">
      <c r="A324" s="38"/>
      <c r="B324" s="38"/>
      <c r="C324" s="42"/>
      <c r="D324" s="38"/>
      <c r="E324" s="38"/>
      <c r="F324" s="42"/>
      <c r="G324" s="42"/>
      <c r="H324" s="42"/>
      <c r="I324" s="42"/>
      <c r="J324" s="42"/>
      <c r="K324" s="42"/>
      <c r="L324" s="42"/>
      <c r="M324" s="42"/>
      <c r="N324" s="42"/>
      <c r="O324" s="42"/>
      <c r="P324" s="42"/>
      <c r="Q324" s="42"/>
      <c r="R324" s="42"/>
      <c r="S324" s="42"/>
      <c r="T324" s="42"/>
      <c r="U324" s="42"/>
      <c r="V324" s="42"/>
      <c r="W324" s="42"/>
      <c r="X324" s="42"/>
      <c r="Y324" s="42"/>
      <c r="Z324" s="42"/>
      <c r="AA324" s="42"/>
      <c r="AB324" s="42"/>
    </row>
    <row r="325" spans="1:28" ht="12.75">
      <c r="A325" s="38"/>
      <c r="B325" s="38"/>
      <c r="C325" s="42"/>
      <c r="D325" s="38"/>
      <c r="E325" s="38"/>
      <c r="F325" s="42"/>
      <c r="G325" s="42"/>
      <c r="H325" s="42"/>
      <c r="I325" s="42"/>
      <c r="J325" s="42"/>
      <c r="K325" s="42"/>
      <c r="L325" s="42"/>
      <c r="M325" s="42"/>
      <c r="N325" s="42"/>
      <c r="O325" s="42"/>
      <c r="P325" s="42"/>
      <c r="Q325" s="42"/>
      <c r="R325" s="42"/>
      <c r="S325" s="42"/>
      <c r="T325" s="42"/>
      <c r="U325" s="42"/>
      <c r="V325" s="42"/>
      <c r="W325" s="42"/>
      <c r="X325" s="42"/>
      <c r="Y325" s="42"/>
      <c r="Z325" s="42"/>
      <c r="AA325" s="42"/>
      <c r="AB325" s="42"/>
    </row>
    <row r="326" spans="1:28" ht="12.75">
      <c r="A326" s="38"/>
      <c r="B326" s="38"/>
      <c r="C326" s="42"/>
      <c r="D326" s="38"/>
      <c r="E326" s="38"/>
      <c r="F326" s="42"/>
      <c r="G326" s="42"/>
      <c r="H326" s="42"/>
      <c r="I326" s="42"/>
      <c r="J326" s="42"/>
      <c r="K326" s="42"/>
      <c r="L326" s="42"/>
      <c r="M326" s="42"/>
      <c r="N326" s="42"/>
      <c r="O326" s="42"/>
      <c r="P326" s="42"/>
      <c r="Q326" s="42"/>
      <c r="R326" s="42"/>
      <c r="S326" s="42"/>
      <c r="T326" s="42"/>
      <c r="U326" s="42"/>
      <c r="V326" s="42"/>
      <c r="W326" s="42"/>
      <c r="X326" s="42"/>
      <c r="Y326" s="42"/>
      <c r="Z326" s="42"/>
      <c r="AA326" s="42"/>
      <c r="AB326" s="42"/>
    </row>
    <row r="327" spans="1:28" ht="12.75">
      <c r="A327" s="38"/>
      <c r="B327" s="38"/>
      <c r="C327" s="42"/>
      <c r="D327" s="38"/>
      <c r="E327" s="38"/>
      <c r="F327" s="42"/>
      <c r="G327" s="42"/>
      <c r="H327" s="42"/>
      <c r="I327" s="42"/>
      <c r="J327" s="42"/>
      <c r="K327" s="42"/>
      <c r="L327" s="42"/>
      <c r="M327" s="42"/>
      <c r="N327" s="42"/>
      <c r="O327" s="42"/>
      <c r="P327" s="42"/>
      <c r="Q327" s="42"/>
      <c r="R327" s="42"/>
      <c r="S327" s="42"/>
      <c r="T327" s="42"/>
      <c r="U327" s="42"/>
      <c r="V327" s="42"/>
      <c r="W327" s="42"/>
      <c r="X327" s="42"/>
      <c r="Y327" s="42"/>
      <c r="Z327" s="42"/>
      <c r="AA327" s="42"/>
      <c r="AB327" s="42"/>
    </row>
    <row r="328" spans="1:28" ht="12.75">
      <c r="A328" s="38"/>
      <c r="B328" s="38"/>
      <c r="C328" s="42"/>
      <c r="D328" s="38"/>
      <c r="E328" s="38"/>
      <c r="F328" s="42"/>
      <c r="G328" s="42"/>
      <c r="H328" s="42"/>
      <c r="I328" s="42"/>
      <c r="J328" s="42"/>
      <c r="K328" s="42"/>
      <c r="L328" s="42"/>
      <c r="M328" s="42"/>
      <c r="N328" s="42"/>
      <c r="O328" s="42"/>
      <c r="P328" s="42"/>
      <c r="Q328" s="42"/>
      <c r="R328" s="42"/>
      <c r="S328" s="42"/>
      <c r="T328" s="42"/>
      <c r="U328" s="42"/>
      <c r="V328" s="42"/>
      <c r="W328" s="42"/>
      <c r="X328" s="42"/>
      <c r="Y328" s="42"/>
      <c r="Z328" s="42"/>
      <c r="AA328" s="42"/>
      <c r="AB328" s="42"/>
    </row>
    <row r="329" spans="1:28" ht="12.75">
      <c r="A329" s="38"/>
      <c r="B329" s="38"/>
      <c r="C329" s="42"/>
      <c r="D329" s="38"/>
      <c r="E329" s="38"/>
      <c r="F329" s="42"/>
      <c r="G329" s="42"/>
      <c r="H329" s="42"/>
      <c r="I329" s="42"/>
      <c r="J329" s="42"/>
      <c r="K329" s="42"/>
      <c r="L329" s="42"/>
      <c r="M329" s="42"/>
      <c r="N329" s="42"/>
      <c r="O329" s="42"/>
      <c r="P329" s="42"/>
      <c r="Q329" s="42"/>
      <c r="R329" s="42"/>
      <c r="S329" s="42"/>
      <c r="T329" s="42"/>
      <c r="U329" s="42"/>
      <c r="V329" s="42"/>
      <c r="W329" s="42"/>
      <c r="X329" s="42"/>
      <c r="Y329" s="42"/>
      <c r="Z329" s="42"/>
      <c r="AA329" s="42"/>
      <c r="AB329" s="42"/>
    </row>
    <row r="330" spans="1:28" ht="12.75">
      <c r="A330" s="38"/>
      <c r="B330" s="38"/>
      <c r="C330" s="42"/>
      <c r="D330" s="38"/>
      <c r="E330" s="38"/>
      <c r="F330" s="42"/>
      <c r="G330" s="42"/>
      <c r="H330" s="42"/>
      <c r="I330" s="42"/>
      <c r="J330" s="42"/>
      <c r="K330" s="42"/>
      <c r="L330" s="42"/>
      <c r="M330" s="42"/>
      <c r="N330" s="42"/>
      <c r="O330" s="42"/>
      <c r="P330" s="42"/>
      <c r="Q330" s="42"/>
      <c r="R330" s="42"/>
      <c r="S330" s="42"/>
      <c r="T330" s="42"/>
      <c r="U330" s="42"/>
      <c r="V330" s="42"/>
      <c r="W330" s="42"/>
      <c r="X330" s="42"/>
      <c r="Y330" s="42"/>
      <c r="Z330" s="42"/>
      <c r="AA330" s="42"/>
      <c r="AB330" s="42"/>
    </row>
    <row r="331" spans="1:28" ht="12.75">
      <c r="A331" s="38"/>
      <c r="B331" s="38"/>
      <c r="C331" s="42"/>
      <c r="D331" s="38"/>
      <c r="E331" s="38"/>
      <c r="F331" s="42"/>
      <c r="G331" s="42"/>
      <c r="H331" s="42"/>
      <c r="I331" s="42"/>
      <c r="J331" s="42"/>
      <c r="K331" s="42"/>
      <c r="L331" s="42"/>
      <c r="M331" s="42"/>
      <c r="N331" s="42"/>
      <c r="O331" s="42"/>
      <c r="P331" s="42"/>
      <c r="Q331" s="42"/>
      <c r="R331" s="42"/>
      <c r="S331" s="42"/>
      <c r="T331" s="42"/>
      <c r="U331" s="42"/>
      <c r="V331" s="42"/>
      <c r="W331" s="42"/>
      <c r="X331" s="42"/>
      <c r="Y331" s="42"/>
      <c r="Z331" s="42"/>
      <c r="AA331" s="42"/>
      <c r="AB331" s="42"/>
    </row>
    <row r="332" spans="1:28" ht="12.75">
      <c r="A332" s="38"/>
      <c r="B332" s="38"/>
      <c r="C332" s="42"/>
      <c r="D332" s="38"/>
      <c r="E332" s="38"/>
      <c r="F332" s="42"/>
      <c r="G332" s="42"/>
      <c r="H332" s="42"/>
      <c r="I332" s="42"/>
      <c r="J332" s="42"/>
      <c r="K332" s="42"/>
      <c r="L332" s="42"/>
      <c r="M332" s="42"/>
      <c r="N332" s="42"/>
      <c r="O332" s="42"/>
      <c r="P332" s="42"/>
      <c r="Q332" s="42"/>
      <c r="R332" s="42"/>
      <c r="S332" s="42"/>
      <c r="T332" s="42"/>
      <c r="U332" s="42"/>
      <c r="V332" s="42"/>
      <c r="W332" s="42"/>
      <c r="X332" s="42"/>
      <c r="Y332" s="42"/>
      <c r="Z332" s="42"/>
      <c r="AA332" s="42"/>
      <c r="AB332" s="42"/>
    </row>
    <row r="333" spans="1:28" ht="12.75">
      <c r="A333" s="38"/>
      <c r="B333" s="38"/>
      <c r="C333" s="42"/>
      <c r="D333" s="38"/>
      <c r="E333" s="38"/>
      <c r="F333" s="42"/>
      <c r="G333" s="42"/>
      <c r="H333" s="42"/>
      <c r="I333" s="42"/>
      <c r="J333" s="42"/>
      <c r="K333" s="42"/>
      <c r="L333" s="42"/>
      <c r="M333" s="42"/>
      <c r="N333" s="42"/>
      <c r="O333" s="42"/>
      <c r="P333" s="42"/>
      <c r="Q333" s="42"/>
      <c r="R333" s="42"/>
      <c r="S333" s="42"/>
      <c r="T333" s="42"/>
      <c r="U333" s="42"/>
      <c r="V333" s="42"/>
      <c r="W333" s="42"/>
      <c r="X333" s="42"/>
      <c r="Y333" s="42"/>
      <c r="Z333" s="42"/>
      <c r="AA333" s="42"/>
      <c r="AB333" s="42"/>
    </row>
    <row r="334" spans="1:28" ht="12.75">
      <c r="A334" s="38"/>
      <c r="B334" s="38"/>
      <c r="C334" s="42"/>
      <c r="D334" s="38"/>
      <c r="E334" s="38"/>
      <c r="F334" s="42"/>
      <c r="G334" s="42"/>
      <c r="H334" s="42"/>
      <c r="I334" s="42"/>
      <c r="J334" s="42"/>
      <c r="K334" s="42"/>
      <c r="L334" s="42"/>
      <c r="M334" s="42"/>
      <c r="N334" s="42"/>
      <c r="O334" s="42"/>
      <c r="P334" s="42"/>
      <c r="Q334" s="42"/>
      <c r="R334" s="42"/>
      <c r="S334" s="42"/>
      <c r="T334" s="42"/>
      <c r="U334" s="42"/>
      <c r="V334" s="42"/>
      <c r="W334" s="42"/>
      <c r="X334" s="42"/>
      <c r="Y334" s="42"/>
      <c r="Z334" s="42"/>
      <c r="AA334" s="42"/>
      <c r="AB334" s="42"/>
    </row>
    <row r="335" spans="1:28" ht="12.75">
      <c r="A335" s="38"/>
      <c r="B335" s="38"/>
      <c r="C335" s="42"/>
      <c r="D335" s="38"/>
      <c r="E335" s="38"/>
      <c r="F335" s="42"/>
      <c r="G335" s="42"/>
      <c r="H335" s="42"/>
      <c r="I335" s="42"/>
      <c r="J335" s="42"/>
      <c r="K335" s="42"/>
      <c r="L335" s="42"/>
      <c r="M335" s="42"/>
      <c r="N335" s="42"/>
      <c r="O335" s="42"/>
      <c r="P335" s="42"/>
      <c r="Q335" s="42"/>
      <c r="R335" s="42"/>
      <c r="S335" s="42"/>
      <c r="T335" s="42"/>
      <c r="U335" s="42"/>
      <c r="V335" s="42"/>
      <c r="W335" s="42"/>
      <c r="X335" s="42"/>
      <c r="Y335" s="42"/>
      <c r="Z335" s="42"/>
      <c r="AA335" s="42"/>
      <c r="AB335" s="42"/>
    </row>
    <row r="336" spans="1:28" ht="12.75">
      <c r="A336" s="38"/>
      <c r="B336" s="38"/>
      <c r="C336" s="42"/>
      <c r="D336" s="38"/>
      <c r="E336" s="38"/>
      <c r="F336" s="42"/>
      <c r="G336" s="42"/>
      <c r="H336" s="42"/>
      <c r="I336" s="42"/>
      <c r="J336" s="42"/>
      <c r="K336" s="42"/>
      <c r="L336" s="42"/>
      <c r="M336" s="42"/>
      <c r="N336" s="42"/>
      <c r="O336" s="42"/>
      <c r="P336" s="42"/>
      <c r="Q336" s="42"/>
      <c r="R336" s="42"/>
      <c r="S336" s="42"/>
      <c r="T336" s="42"/>
      <c r="U336" s="42"/>
      <c r="V336" s="42"/>
      <c r="W336" s="42"/>
      <c r="X336" s="42"/>
      <c r="Y336" s="42"/>
      <c r="Z336" s="42"/>
      <c r="AA336" s="42"/>
      <c r="AB336" s="42"/>
    </row>
    <row r="337" spans="1:28" ht="12.75">
      <c r="A337" s="38"/>
      <c r="B337" s="38"/>
      <c r="C337" s="42"/>
      <c r="D337" s="38"/>
      <c r="E337" s="38"/>
      <c r="F337" s="42"/>
      <c r="G337" s="42"/>
      <c r="H337" s="42"/>
      <c r="I337" s="42"/>
      <c r="J337" s="42"/>
      <c r="K337" s="42"/>
      <c r="L337" s="42"/>
      <c r="M337" s="42"/>
      <c r="N337" s="42"/>
      <c r="O337" s="42"/>
      <c r="P337" s="42"/>
      <c r="Q337" s="42"/>
      <c r="R337" s="42"/>
      <c r="S337" s="42"/>
      <c r="T337" s="42"/>
      <c r="U337" s="42"/>
      <c r="V337" s="42"/>
      <c r="W337" s="42"/>
      <c r="X337" s="42"/>
      <c r="Y337" s="42"/>
      <c r="Z337" s="42"/>
      <c r="AA337" s="42"/>
      <c r="AB337" s="42"/>
    </row>
    <row r="338" spans="1:28" ht="12.75">
      <c r="A338" s="38"/>
      <c r="B338" s="38"/>
      <c r="C338" s="42"/>
      <c r="D338" s="38"/>
      <c r="E338" s="38"/>
      <c r="F338" s="42"/>
      <c r="G338" s="42"/>
      <c r="H338" s="42"/>
      <c r="I338" s="42"/>
      <c r="J338" s="42"/>
      <c r="K338" s="42"/>
      <c r="L338" s="42"/>
      <c r="M338" s="42"/>
      <c r="N338" s="42"/>
      <c r="O338" s="42"/>
      <c r="P338" s="42"/>
      <c r="Q338" s="42"/>
      <c r="R338" s="42"/>
      <c r="S338" s="42"/>
      <c r="T338" s="42"/>
      <c r="U338" s="42"/>
      <c r="V338" s="42"/>
      <c r="W338" s="42"/>
      <c r="X338" s="42"/>
      <c r="Y338" s="42"/>
      <c r="Z338" s="42"/>
      <c r="AA338" s="42"/>
      <c r="AB338" s="42"/>
    </row>
    <row r="339" spans="1:28" ht="12.75">
      <c r="A339" s="38"/>
      <c r="B339" s="38"/>
      <c r="C339" s="42"/>
      <c r="D339" s="38"/>
      <c r="E339" s="38"/>
      <c r="F339" s="42"/>
      <c r="G339" s="42"/>
      <c r="H339" s="42"/>
      <c r="I339" s="42"/>
      <c r="J339" s="42"/>
      <c r="K339" s="42"/>
      <c r="L339" s="42"/>
      <c r="M339" s="42"/>
      <c r="N339" s="42"/>
      <c r="O339" s="42"/>
      <c r="P339" s="42"/>
      <c r="Q339" s="42"/>
      <c r="R339" s="42"/>
      <c r="S339" s="42"/>
      <c r="T339" s="42"/>
      <c r="U339" s="42"/>
      <c r="V339" s="42"/>
      <c r="W339" s="42"/>
      <c r="X339" s="42"/>
      <c r="Y339" s="42"/>
      <c r="Z339" s="42"/>
      <c r="AA339" s="42"/>
      <c r="AB339" s="42"/>
    </row>
    <row r="340" spans="1:28" ht="12.75">
      <c r="A340" s="38"/>
      <c r="B340" s="38"/>
      <c r="C340" s="42"/>
      <c r="D340" s="38"/>
      <c r="E340" s="38"/>
      <c r="F340" s="42"/>
      <c r="G340" s="42"/>
      <c r="H340" s="42"/>
      <c r="I340" s="42"/>
      <c r="J340" s="42"/>
      <c r="K340" s="42"/>
      <c r="L340" s="42"/>
      <c r="M340" s="42"/>
      <c r="N340" s="42"/>
      <c r="O340" s="42"/>
      <c r="P340" s="42"/>
      <c r="Q340" s="42"/>
      <c r="R340" s="42"/>
      <c r="S340" s="42"/>
      <c r="T340" s="42"/>
      <c r="U340" s="42"/>
      <c r="V340" s="42"/>
      <c r="W340" s="42"/>
      <c r="X340" s="42"/>
      <c r="Y340" s="42"/>
      <c r="Z340" s="42"/>
      <c r="AA340" s="42"/>
      <c r="AB340" s="42"/>
    </row>
    <row r="341" spans="1:28" ht="12.75">
      <c r="A341" s="38"/>
      <c r="B341" s="38"/>
      <c r="C341" s="42"/>
      <c r="D341" s="38"/>
      <c r="E341" s="38"/>
      <c r="F341" s="42"/>
      <c r="G341" s="42"/>
      <c r="H341" s="42"/>
      <c r="I341" s="42"/>
      <c r="J341" s="42"/>
      <c r="K341" s="42"/>
      <c r="L341" s="42"/>
      <c r="M341" s="42"/>
      <c r="N341" s="42"/>
      <c r="O341" s="42"/>
      <c r="P341" s="42"/>
      <c r="Q341" s="42"/>
      <c r="R341" s="42"/>
      <c r="S341" s="42"/>
      <c r="T341" s="42"/>
      <c r="U341" s="42"/>
      <c r="V341" s="42"/>
      <c r="W341" s="42"/>
      <c r="X341" s="42"/>
      <c r="Y341" s="42"/>
      <c r="Z341" s="42"/>
      <c r="AA341" s="42"/>
      <c r="AB341" s="42"/>
    </row>
    <row r="342" spans="1:28" ht="12.75">
      <c r="A342" s="38"/>
      <c r="B342" s="38"/>
      <c r="C342" s="42"/>
      <c r="D342" s="38"/>
      <c r="E342" s="38"/>
      <c r="F342" s="42"/>
      <c r="G342" s="42"/>
      <c r="H342" s="42"/>
      <c r="I342" s="42"/>
      <c r="J342" s="42"/>
      <c r="K342" s="42"/>
      <c r="L342" s="42"/>
      <c r="M342" s="42"/>
      <c r="N342" s="42"/>
      <c r="O342" s="42"/>
      <c r="P342" s="42"/>
      <c r="Q342" s="42"/>
      <c r="R342" s="42"/>
      <c r="S342" s="42"/>
      <c r="T342" s="42"/>
      <c r="U342" s="42"/>
      <c r="V342" s="42"/>
      <c r="W342" s="42"/>
      <c r="X342" s="42"/>
      <c r="Y342" s="42"/>
      <c r="Z342" s="42"/>
      <c r="AA342" s="42"/>
      <c r="AB342" s="42"/>
    </row>
    <row r="343" spans="1:28" ht="12.75">
      <c r="A343" s="38"/>
      <c r="B343" s="38"/>
      <c r="C343" s="42"/>
      <c r="D343" s="38"/>
      <c r="E343" s="38"/>
      <c r="F343" s="42"/>
      <c r="G343" s="42"/>
      <c r="H343" s="42"/>
      <c r="I343" s="42"/>
      <c r="J343" s="42"/>
      <c r="K343" s="42"/>
      <c r="L343" s="42"/>
      <c r="M343" s="42"/>
      <c r="N343" s="42"/>
      <c r="O343" s="42"/>
      <c r="P343" s="42"/>
      <c r="Q343" s="42"/>
      <c r="R343" s="42"/>
      <c r="S343" s="42"/>
      <c r="T343" s="42"/>
      <c r="U343" s="42"/>
      <c r="V343" s="42"/>
      <c r="W343" s="42"/>
      <c r="X343" s="42"/>
      <c r="Y343" s="42"/>
      <c r="Z343" s="42"/>
      <c r="AA343" s="42"/>
      <c r="AB343" s="42"/>
    </row>
    <row r="344" spans="1:28" ht="12.75">
      <c r="A344" s="38"/>
      <c r="B344" s="38"/>
      <c r="C344" s="42"/>
      <c r="D344" s="38"/>
      <c r="E344" s="38"/>
      <c r="F344" s="42"/>
      <c r="G344" s="42"/>
      <c r="H344" s="42"/>
      <c r="I344" s="42"/>
      <c r="J344" s="42"/>
      <c r="K344" s="42"/>
      <c r="L344" s="42"/>
      <c r="M344" s="42"/>
      <c r="N344" s="42"/>
      <c r="O344" s="42"/>
      <c r="P344" s="42"/>
      <c r="Q344" s="42"/>
      <c r="R344" s="42"/>
      <c r="S344" s="42"/>
      <c r="T344" s="42"/>
      <c r="U344" s="42"/>
      <c r="V344" s="42"/>
      <c r="W344" s="42"/>
      <c r="X344" s="42"/>
      <c r="Y344" s="42"/>
      <c r="Z344" s="42"/>
      <c r="AA344" s="42"/>
      <c r="AB344" s="42"/>
    </row>
    <row r="345" spans="1:28" ht="12.75">
      <c r="A345" s="38"/>
      <c r="B345" s="38"/>
      <c r="C345" s="42"/>
      <c r="D345" s="38"/>
      <c r="E345" s="38"/>
      <c r="F345" s="42"/>
      <c r="G345" s="42"/>
      <c r="H345" s="42"/>
      <c r="I345" s="42"/>
      <c r="J345" s="42"/>
      <c r="K345" s="42"/>
      <c r="L345" s="42"/>
      <c r="M345" s="42"/>
      <c r="N345" s="42"/>
      <c r="O345" s="42"/>
      <c r="P345" s="42"/>
      <c r="Q345" s="42"/>
      <c r="R345" s="42"/>
      <c r="S345" s="42"/>
      <c r="T345" s="42"/>
      <c r="U345" s="42"/>
      <c r="V345" s="42"/>
      <c r="W345" s="42"/>
      <c r="X345" s="42"/>
      <c r="Y345" s="42"/>
      <c r="Z345" s="42"/>
      <c r="AA345" s="42"/>
      <c r="AB345" s="42"/>
    </row>
    <row r="346" spans="1:28" ht="12.75">
      <c r="A346" s="38"/>
      <c r="B346" s="38"/>
      <c r="C346" s="42"/>
      <c r="D346" s="38"/>
      <c r="E346" s="38"/>
      <c r="F346" s="42"/>
      <c r="G346" s="42"/>
      <c r="H346" s="42"/>
      <c r="I346" s="42"/>
      <c r="J346" s="42"/>
      <c r="K346" s="42"/>
      <c r="L346" s="42"/>
      <c r="M346" s="42"/>
      <c r="N346" s="42"/>
      <c r="O346" s="42"/>
      <c r="P346" s="42"/>
      <c r="Q346" s="42"/>
      <c r="R346" s="42"/>
      <c r="S346" s="42"/>
      <c r="T346" s="42"/>
      <c r="U346" s="42"/>
      <c r="V346" s="42"/>
      <c r="W346" s="42"/>
      <c r="X346" s="42"/>
      <c r="Y346" s="42"/>
      <c r="Z346" s="42"/>
      <c r="AA346" s="42"/>
      <c r="AB346" s="42"/>
    </row>
    <row r="347" spans="1:28" ht="12.75">
      <c r="A347" s="38"/>
      <c r="B347" s="38"/>
      <c r="C347" s="42"/>
      <c r="D347" s="38"/>
      <c r="E347" s="38"/>
      <c r="F347" s="42"/>
      <c r="G347" s="42"/>
      <c r="H347" s="42"/>
      <c r="I347" s="42"/>
      <c r="J347" s="42"/>
      <c r="K347" s="42"/>
      <c r="L347" s="42"/>
      <c r="M347" s="42"/>
      <c r="N347" s="42"/>
      <c r="O347" s="42"/>
      <c r="P347" s="42"/>
      <c r="Q347" s="42"/>
      <c r="R347" s="42"/>
      <c r="S347" s="42"/>
      <c r="T347" s="42"/>
      <c r="U347" s="42"/>
      <c r="V347" s="42"/>
      <c r="W347" s="42"/>
      <c r="X347" s="42"/>
      <c r="Y347" s="42"/>
      <c r="Z347" s="42"/>
      <c r="AA347" s="42"/>
      <c r="AB347" s="42"/>
    </row>
    <row r="348" spans="1:28" ht="12.75">
      <c r="A348" s="38"/>
      <c r="B348" s="38"/>
      <c r="C348" s="42"/>
      <c r="D348" s="38"/>
      <c r="E348" s="38"/>
      <c r="F348" s="42"/>
      <c r="G348" s="42"/>
      <c r="H348" s="42"/>
      <c r="I348" s="42"/>
      <c r="J348" s="42"/>
      <c r="K348" s="42"/>
      <c r="L348" s="42"/>
      <c r="M348" s="42"/>
      <c r="N348" s="42"/>
      <c r="O348" s="42"/>
      <c r="P348" s="42"/>
      <c r="Q348" s="42"/>
      <c r="R348" s="42"/>
      <c r="S348" s="42"/>
      <c r="T348" s="42"/>
      <c r="U348" s="42"/>
      <c r="V348" s="42"/>
      <c r="W348" s="42"/>
      <c r="X348" s="42"/>
      <c r="Y348" s="42"/>
      <c r="Z348" s="42"/>
      <c r="AA348" s="42"/>
      <c r="AB348" s="42"/>
    </row>
    <row r="349" spans="1:28" ht="12.75">
      <c r="A349" s="38"/>
      <c r="B349" s="38"/>
      <c r="C349" s="42"/>
      <c r="D349" s="38"/>
      <c r="E349" s="38"/>
      <c r="F349" s="42"/>
      <c r="G349" s="42"/>
      <c r="H349" s="42"/>
      <c r="I349" s="42"/>
      <c r="J349" s="42"/>
      <c r="K349" s="42"/>
      <c r="L349" s="42"/>
      <c r="M349" s="42"/>
      <c r="N349" s="42"/>
      <c r="O349" s="42"/>
      <c r="P349" s="42"/>
      <c r="Q349" s="42"/>
      <c r="R349" s="42"/>
      <c r="S349" s="42"/>
      <c r="T349" s="42"/>
      <c r="U349" s="42"/>
      <c r="V349" s="42"/>
      <c r="W349" s="42"/>
      <c r="X349" s="42"/>
      <c r="Y349" s="42"/>
      <c r="Z349" s="42"/>
      <c r="AA349" s="42"/>
      <c r="AB349" s="42"/>
    </row>
    <row r="350" spans="1:28" ht="12.75">
      <c r="A350" s="38"/>
      <c r="B350" s="38"/>
      <c r="C350" s="42"/>
      <c r="D350" s="38"/>
      <c r="E350" s="38"/>
      <c r="F350" s="42"/>
      <c r="G350" s="42"/>
      <c r="H350" s="42"/>
      <c r="I350" s="42"/>
      <c r="J350" s="42"/>
      <c r="K350" s="42"/>
      <c r="L350" s="42"/>
      <c r="M350" s="42"/>
      <c r="N350" s="42"/>
      <c r="O350" s="42"/>
      <c r="P350" s="42"/>
      <c r="Q350" s="42"/>
      <c r="R350" s="42"/>
      <c r="S350" s="42"/>
      <c r="T350" s="42"/>
      <c r="U350" s="42"/>
      <c r="V350" s="42"/>
      <c r="W350" s="42"/>
      <c r="X350" s="42"/>
      <c r="Y350" s="42"/>
      <c r="Z350" s="42"/>
      <c r="AA350" s="42"/>
      <c r="AB350" s="42"/>
    </row>
    <row r="351" spans="1:28" ht="12.75">
      <c r="A351" s="38"/>
      <c r="B351" s="38"/>
      <c r="C351" s="42"/>
      <c r="D351" s="38"/>
      <c r="E351" s="38"/>
      <c r="F351" s="42"/>
      <c r="G351" s="42"/>
      <c r="H351" s="42"/>
      <c r="I351" s="42"/>
      <c r="J351" s="42"/>
      <c r="K351" s="42"/>
      <c r="L351" s="42"/>
      <c r="M351" s="42"/>
      <c r="N351" s="42"/>
      <c r="O351" s="42"/>
      <c r="P351" s="42"/>
      <c r="Q351" s="42"/>
      <c r="R351" s="42"/>
      <c r="S351" s="42"/>
      <c r="T351" s="42"/>
      <c r="U351" s="42"/>
      <c r="V351" s="42"/>
      <c r="W351" s="42"/>
      <c r="X351" s="42"/>
      <c r="Y351" s="42"/>
      <c r="Z351" s="42"/>
      <c r="AA351" s="42"/>
      <c r="AB351" s="42"/>
    </row>
    <row r="352" spans="1:28" ht="12.75">
      <c r="A352" s="38"/>
      <c r="B352" s="38"/>
      <c r="C352" s="42"/>
      <c r="D352" s="38"/>
      <c r="E352" s="38"/>
      <c r="F352" s="42"/>
      <c r="G352" s="42"/>
      <c r="H352" s="42"/>
      <c r="I352" s="42"/>
      <c r="J352" s="42"/>
      <c r="K352" s="42"/>
      <c r="L352" s="42"/>
      <c r="M352" s="42"/>
      <c r="N352" s="42"/>
      <c r="O352" s="42"/>
      <c r="P352" s="42"/>
      <c r="Q352" s="42"/>
      <c r="R352" s="42"/>
      <c r="S352" s="42"/>
      <c r="T352" s="42"/>
      <c r="U352" s="42"/>
      <c r="V352" s="42"/>
      <c r="W352" s="42"/>
      <c r="X352" s="42"/>
      <c r="Y352" s="42"/>
      <c r="Z352" s="42"/>
      <c r="AA352" s="42"/>
      <c r="AB352" s="42"/>
    </row>
    <row r="353" spans="1:28" ht="12.75">
      <c r="A353" s="38"/>
      <c r="B353" s="38"/>
      <c r="C353" s="42"/>
      <c r="D353" s="38"/>
      <c r="E353" s="38"/>
      <c r="F353" s="42"/>
      <c r="G353" s="42"/>
      <c r="H353" s="42"/>
      <c r="I353" s="42"/>
      <c r="J353" s="42"/>
      <c r="K353" s="42"/>
      <c r="L353" s="42"/>
      <c r="M353" s="42"/>
      <c r="N353" s="42"/>
      <c r="O353" s="42"/>
      <c r="P353" s="42"/>
      <c r="Q353" s="42"/>
      <c r="R353" s="42"/>
      <c r="S353" s="42"/>
      <c r="T353" s="42"/>
      <c r="U353" s="42"/>
      <c r="V353" s="42"/>
      <c r="W353" s="42"/>
      <c r="X353" s="42"/>
      <c r="Y353" s="42"/>
      <c r="Z353" s="42"/>
      <c r="AA353" s="42"/>
      <c r="AB353" s="42"/>
    </row>
    <row r="354" spans="1:28" ht="12.75">
      <c r="A354" s="38"/>
      <c r="B354" s="38"/>
      <c r="C354" s="42"/>
      <c r="D354" s="38"/>
      <c r="E354" s="38"/>
      <c r="F354" s="42"/>
      <c r="G354" s="42"/>
      <c r="H354" s="42"/>
      <c r="I354" s="42"/>
      <c r="J354" s="42"/>
      <c r="K354" s="42"/>
      <c r="L354" s="42"/>
      <c r="M354" s="42"/>
      <c r="N354" s="42"/>
      <c r="O354" s="42"/>
      <c r="P354" s="42"/>
      <c r="Q354" s="42"/>
      <c r="R354" s="42"/>
      <c r="S354" s="42"/>
      <c r="T354" s="42"/>
      <c r="U354" s="42"/>
      <c r="V354" s="42"/>
      <c r="W354" s="42"/>
      <c r="X354" s="42"/>
      <c r="Y354" s="42"/>
      <c r="Z354" s="42"/>
      <c r="AA354" s="42"/>
      <c r="AB354" s="42"/>
    </row>
    <row r="355" spans="1:28" ht="12.75">
      <c r="A355" s="38"/>
      <c r="B355" s="38"/>
      <c r="C355" s="42"/>
      <c r="D355" s="38"/>
      <c r="E355" s="38"/>
      <c r="F355" s="42"/>
      <c r="G355" s="42"/>
      <c r="H355" s="42"/>
      <c r="I355" s="42"/>
      <c r="J355" s="42"/>
      <c r="K355" s="42"/>
      <c r="L355" s="42"/>
      <c r="M355" s="42"/>
      <c r="N355" s="42"/>
      <c r="O355" s="42"/>
      <c r="P355" s="42"/>
      <c r="Q355" s="42"/>
      <c r="R355" s="42"/>
      <c r="S355" s="42"/>
      <c r="T355" s="42"/>
      <c r="U355" s="42"/>
      <c r="V355" s="42"/>
      <c r="W355" s="42"/>
      <c r="X355" s="42"/>
      <c r="Y355" s="42"/>
      <c r="Z355" s="42"/>
      <c r="AA355" s="42"/>
      <c r="AB355" s="42"/>
    </row>
    <row r="356" spans="1:28" ht="12.75">
      <c r="A356" s="38"/>
      <c r="B356" s="38"/>
      <c r="C356" s="42"/>
      <c r="D356" s="38"/>
      <c r="E356" s="38"/>
      <c r="F356" s="42"/>
      <c r="G356" s="42"/>
      <c r="H356" s="42"/>
      <c r="I356" s="42"/>
      <c r="J356" s="42"/>
      <c r="K356" s="42"/>
      <c r="L356" s="42"/>
      <c r="M356" s="42"/>
      <c r="N356" s="42"/>
      <c r="O356" s="42"/>
      <c r="P356" s="42"/>
      <c r="Q356" s="42"/>
      <c r="R356" s="42"/>
      <c r="S356" s="42"/>
      <c r="T356" s="42"/>
      <c r="U356" s="42"/>
      <c r="V356" s="42"/>
      <c r="W356" s="42"/>
      <c r="X356" s="42"/>
      <c r="Y356" s="42"/>
      <c r="Z356" s="42"/>
      <c r="AA356" s="42"/>
      <c r="AB356" s="42"/>
    </row>
    <row r="357" spans="1:28" ht="12.75">
      <c r="A357" s="38"/>
      <c r="B357" s="38"/>
      <c r="C357" s="42"/>
      <c r="D357" s="38"/>
      <c r="E357" s="38"/>
      <c r="F357" s="42"/>
      <c r="G357" s="42"/>
      <c r="H357" s="42"/>
      <c r="I357" s="42"/>
      <c r="J357" s="42"/>
      <c r="K357" s="42"/>
      <c r="L357" s="42"/>
      <c r="M357" s="42"/>
      <c r="N357" s="42"/>
      <c r="O357" s="42"/>
      <c r="P357" s="42"/>
      <c r="Q357" s="42"/>
      <c r="R357" s="42"/>
      <c r="S357" s="42"/>
      <c r="T357" s="42"/>
      <c r="U357" s="42"/>
      <c r="V357" s="42"/>
      <c r="W357" s="42"/>
      <c r="X357" s="42"/>
      <c r="Y357" s="42"/>
      <c r="Z357" s="42"/>
      <c r="AA357" s="42"/>
      <c r="AB357" s="42"/>
    </row>
    <row r="358" spans="1:28" ht="12.75">
      <c r="A358" s="38"/>
      <c r="B358" s="38"/>
      <c r="C358" s="42"/>
      <c r="D358" s="38"/>
      <c r="E358" s="38"/>
      <c r="F358" s="42"/>
      <c r="G358" s="42"/>
      <c r="H358" s="42"/>
      <c r="I358" s="42"/>
      <c r="J358" s="42"/>
      <c r="K358" s="42"/>
      <c r="L358" s="42"/>
      <c r="M358" s="42"/>
      <c r="N358" s="42"/>
      <c r="O358" s="42"/>
      <c r="P358" s="42"/>
      <c r="Q358" s="42"/>
      <c r="R358" s="42"/>
      <c r="S358" s="42"/>
      <c r="T358" s="42"/>
      <c r="U358" s="42"/>
      <c r="V358" s="42"/>
      <c r="W358" s="42"/>
      <c r="X358" s="42"/>
      <c r="Y358" s="42"/>
      <c r="Z358" s="42"/>
      <c r="AA358" s="42"/>
      <c r="AB358" s="42"/>
    </row>
    <row r="359" spans="1:28" ht="12.75">
      <c r="A359" s="38"/>
      <c r="B359" s="38"/>
      <c r="C359" s="42"/>
      <c r="D359" s="38"/>
      <c r="E359" s="38"/>
      <c r="F359" s="42"/>
      <c r="G359" s="42"/>
      <c r="H359" s="42"/>
      <c r="I359" s="42"/>
      <c r="J359" s="42"/>
      <c r="K359" s="42"/>
      <c r="L359" s="42"/>
      <c r="M359" s="42"/>
      <c r="N359" s="42"/>
      <c r="O359" s="42"/>
      <c r="P359" s="42"/>
      <c r="Q359" s="42"/>
      <c r="R359" s="42"/>
      <c r="S359" s="42"/>
      <c r="T359" s="42"/>
      <c r="U359" s="42"/>
      <c r="V359" s="42"/>
      <c r="W359" s="42"/>
      <c r="X359" s="42"/>
      <c r="Y359" s="42"/>
      <c r="Z359" s="42"/>
      <c r="AA359" s="42"/>
      <c r="AB359" s="42"/>
    </row>
    <row r="360" spans="1:28" ht="12.75">
      <c r="A360" s="38"/>
      <c r="B360" s="38"/>
      <c r="C360" s="42"/>
      <c r="D360" s="38"/>
      <c r="E360" s="38"/>
      <c r="F360" s="42"/>
      <c r="G360" s="42"/>
      <c r="H360" s="42"/>
      <c r="I360" s="42"/>
      <c r="J360" s="42"/>
      <c r="K360" s="42"/>
      <c r="L360" s="42"/>
      <c r="M360" s="42"/>
      <c r="N360" s="42"/>
      <c r="O360" s="42"/>
      <c r="P360" s="42"/>
      <c r="Q360" s="42"/>
      <c r="R360" s="42"/>
      <c r="S360" s="42"/>
      <c r="T360" s="42"/>
      <c r="U360" s="42"/>
      <c r="V360" s="42"/>
      <c r="W360" s="42"/>
      <c r="X360" s="42"/>
      <c r="Y360" s="42"/>
      <c r="Z360" s="42"/>
      <c r="AA360" s="42"/>
      <c r="AB360" s="42"/>
    </row>
    <row r="361" spans="1:28" ht="12.75">
      <c r="A361" s="38"/>
      <c r="B361" s="38"/>
      <c r="C361" s="42"/>
      <c r="D361" s="38"/>
      <c r="E361" s="38"/>
      <c r="F361" s="42"/>
      <c r="G361" s="42"/>
      <c r="H361" s="42"/>
      <c r="I361" s="42"/>
      <c r="J361" s="42"/>
      <c r="K361" s="42"/>
      <c r="L361" s="42"/>
      <c r="M361" s="42"/>
      <c r="N361" s="42"/>
      <c r="O361" s="42"/>
      <c r="P361" s="42"/>
      <c r="Q361" s="42"/>
      <c r="R361" s="42"/>
      <c r="S361" s="42"/>
      <c r="T361" s="42"/>
      <c r="U361" s="42"/>
      <c r="V361" s="42"/>
      <c r="W361" s="42"/>
      <c r="X361" s="42"/>
      <c r="Y361" s="42"/>
      <c r="Z361" s="42"/>
      <c r="AA361" s="42"/>
      <c r="AB361" s="42"/>
    </row>
    <row r="362" spans="1:28" ht="12.75">
      <c r="A362" s="38"/>
      <c r="B362" s="38"/>
      <c r="C362" s="42"/>
      <c r="D362" s="38"/>
      <c r="E362" s="38"/>
      <c r="F362" s="42"/>
      <c r="G362" s="42"/>
      <c r="H362" s="42"/>
      <c r="I362" s="42"/>
      <c r="J362" s="42"/>
      <c r="K362" s="42"/>
      <c r="L362" s="42"/>
      <c r="M362" s="42"/>
      <c r="N362" s="42"/>
      <c r="O362" s="42"/>
      <c r="P362" s="42"/>
      <c r="Q362" s="42"/>
      <c r="R362" s="42"/>
      <c r="S362" s="42"/>
      <c r="T362" s="42"/>
      <c r="U362" s="42"/>
      <c r="V362" s="42"/>
      <c r="W362" s="42"/>
      <c r="X362" s="42"/>
      <c r="Y362" s="42"/>
      <c r="Z362" s="42"/>
      <c r="AA362" s="42"/>
      <c r="AB362" s="42"/>
    </row>
    <row r="363" spans="1:28" ht="12.75">
      <c r="A363" s="38"/>
      <c r="B363" s="38"/>
      <c r="C363" s="42"/>
      <c r="D363" s="38"/>
      <c r="E363" s="38"/>
      <c r="F363" s="42"/>
      <c r="G363" s="42"/>
      <c r="H363" s="42"/>
      <c r="I363" s="42"/>
      <c r="J363" s="42"/>
      <c r="K363" s="42"/>
      <c r="L363" s="42"/>
      <c r="M363" s="42"/>
      <c r="N363" s="42"/>
      <c r="O363" s="42"/>
      <c r="P363" s="42"/>
      <c r="Q363" s="42"/>
      <c r="R363" s="42"/>
      <c r="S363" s="42"/>
      <c r="T363" s="42"/>
      <c r="U363" s="42"/>
      <c r="V363" s="42"/>
      <c r="W363" s="42"/>
      <c r="X363" s="42"/>
      <c r="Y363" s="42"/>
      <c r="Z363" s="42"/>
      <c r="AA363" s="42"/>
      <c r="AB363" s="42"/>
    </row>
    <row r="364" spans="1:28" ht="12.75">
      <c r="A364" s="38"/>
      <c r="B364" s="38"/>
      <c r="C364" s="42"/>
      <c r="D364" s="38"/>
      <c r="E364" s="38"/>
      <c r="F364" s="42"/>
      <c r="G364" s="42"/>
      <c r="H364" s="42"/>
      <c r="I364" s="42"/>
      <c r="J364" s="42"/>
      <c r="K364" s="42"/>
      <c r="L364" s="42"/>
      <c r="M364" s="42"/>
      <c r="N364" s="42"/>
      <c r="O364" s="42"/>
      <c r="P364" s="42"/>
      <c r="Q364" s="42"/>
      <c r="R364" s="42"/>
      <c r="S364" s="42"/>
      <c r="T364" s="42"/>
      <c r="U364" s="42"/>
      <c r="V364" s="42"/>
      <c r="W364" s="42"/>
      <c r="X364" s="42"/>
      <c r="Y364" s="42"/>
      <c r="Z364" s="42"/>
      <c r="AA364" s="42"/>
      <c r="AB364" s="42"/>
    </row>
    <row r="365" spans="1:28" ht="12.75">
      <c r="A365" s="38"/>
      <c r="B365" s="38"/>
      <c r="C365" s="42"/>
      <c r="D365" s="38"/>
      <c r="E365" s="38"/>
      <c r="F365" s="42"/>
      <c r="G365" s="42"/>
      <c r="H365" s="42"/>
      <c r="I365" s="42"/>
      <c r="J365" s="42"/>
      <c r="K365" s="42"/>
      <c r="L365" s="42"/>
      <c r="M365" s="42"/>
      <c r="N365" s="42"/>
      <c r="O365" s="42"/>
      <c r="P365" s="42"/>
      <c r="Q365" s="42"/>
      <c r="R365" s="42"/>
      <c r="S365" s="42"/>
      <c r="T365" s="42"/>
      <c r="U365" s="42"/>
      <c r="V365" s="42"/>
      <c r="W365" s="42"/>
      <c r="X365" s="42"/>
      <c r="Y365" s="42"/>
      <c r="Z365" s="42"/>
      <c r="AA365" s="42"/>
      <c r="AB365" s="42"/>
    </row>
    <row r="366" spans="1:28" ht="12.75">
      <c r="A366" s="38"/>
      <c r="B366" s="38"/>
      <c r="C366" s="42"/>
      <c r="D366" s="38"/>
      <c r="E366" s="38"/>
      <c r="F366" s="42"/>
      <c r="G366" s="42"/>
      <c r="H366" s="42"/>
      <c r="I366" s="42"/>
      <c r="J366" s="42"/>
      <c r="K366" s="42"/>
      <c r="L366" s="42"/>
      <c r="M366" s="42"/>
      <c r="N366" s="42"/>
      <c r="O366" s="42"/>
      <c r="P366" s="42"/>
      <c r="Q366" s="42"/>
      <c r="R366" s="42"/>
      <c r="S366" s="42"/>
      <c r="T366" s="42"/>
      <c r="U366" s="42"/>
      <c r="V366" s="42"/>
      <c r="W366" s="42"/>
      <c r="X366" s="42"/>
      <c r="Y366" s="42"/>
      <c r="Z366" s="42"/>
      <c r="AA366" s="42"/>
      <c r="AB366" s="42"/>
    </row>
    <row r="367" spans="1:28" ht="12.75">
      <c r="A367" s="38"/>
      <c r="B367" s="38"/>
      <c r="C367" s="42"/>
      <c r="D367" s="38"/>
      <c r="E367" s="38"/>
      <c r="F367" s="42"/>
      <c r="G367" s="42"/>
      <c r="H367" s="42"/>
      <c r="I367" s="42"/>
      <c r="J367" s="42"/>
      <c r="K367" s="42"/>
      <c r="L367" s="42"/>
      <c r="M367" s="42"/>
      <c r="N367" s="42"/>
      <c r="O367" s="42"/>
      <c r="P367" s="42"/>
      <c r="Q367" s="42"/>
      <c r="R367" s="42"/>
      <c r="S367" s="42"/>
      <c r="T367" s="42"/>
      <c r="U367" s="42"/>
      <c r="V367" s="42"/>
      <c r="W367" s="42"/>
      <c r="X367" s="42"/>
      <c r="Y367" s="42"/>
      <c r="Z367" s="42"/>
      <c r="AA367" s="42"/>
      <c r="AB367" s="42"/>
    </row>
    <row r="368" spans="1:28" ht="12.75">
      <c r="A368" s="38"/>
      <c r="B368" s="38"/>
      <c r="C368" s="42"/>
      <c r="D368" s="38"/>
      <c r="E368" s="38"/>
      <c r="F368" s="42"/>
      <c r="G368" s="42"/>
      <c r="H368" s="42"/>
      <c r="I368" s="42"/>
      <c r="J368" s="42"/>
      <c r="K368" s="42"/>
      <c r="L368" s="42"/>
      <c r="M368" s="42"/>
      <c r="N368" s="42"/>
      <c r="O368" s="42"/>
      <c r="P368" s="42"/>
      <c r="Q368" s="42"/>
      <c r="R368" s="42"/>
      <c r="S368" s="42"/>
      <c r="T368" s="42"/>
      <c r="U368" s="42"/>
      <c r="V368" s="42"/>
      <c r="W368" s="42"/>
      <c r="X368" s="42"/>
      <c r="Y368" s="42"/>
      <c r="Z368" s="42"/>
      <c r="AA368" s="42"/>
      <c r="AB368" s="42"/>
    </row>
    <row r="369" spans="1:28" ht="12.75">
      <c r="A369" s="38"/>
      <c r="B369" s="38"/>
      <c r="C369" s="42"/>
      <c r="D369" s="38"/>
      <c r="E369" s="38"/>
      <c r="F369" s="42"/>
      <c r="G369" s="42"/>
      <c r="H369" s="42"/>
      <c r="I369" s="42"/>
      <c r="J369" s="42"/>
      <c r="K369" s="42"/>
      <c r="L369" s="42"/>
      <c r="M369" s="42"/>
      <c r="N369" s="42"/>
      <c r="O369" s="42"/>
      <c r="P369" s="42"/>
      <c r="Q369" s="42"/>
      <c r="R369" s="42"/>
      <c r="S369" s="42"/>
      <c r="T369" s="42"/>
      <c r="U369" s="42"/>
      <c r="V369" s="42"/>
      <c r="W369" s="42"/>
      <c r="X369" s="42"/>
      <c r="Y369" s="42"/>
      <c r="Z369" s="42"/>
      <c r="AA369" s="42"/>
      <c r="AB369" s="42"/>
    </row>
    <row r="370" spans="1:28" ht="12.75">
      <c r="A370" s="38"/>
      <c r="B370" s="38"/>
      <c r="C370" s="42"/>
      <c r="D370" s="38"/>
      <c r="E370" s="38"/>
      <c r="F370" s="42"/>
      <c r="G370" s="42"/>
      <c r="H370" s="42"/>
      <c r="I370" s="42"/>
      <c r="J370" s="42"/>
      <c r="K370" s="42"/>
      <c r="L370" s="42"/>
      <c r="M370" s="42"/>
      <c r="N370" s="42"/>
      <c r="O370" s="42"/>
      <c r="P370" s="42"/>
      <c r="Q370" s="42"/>
      <c r="R370" s="42"/>
      <c r="S370" s="42"/>
      <c r="T370" s="42"/>
      <c r="U370" s="42"/>
      <c r="V370" s="42"/>
      <c r="W370" s="42"/>
      <c r="X370" s="42"/>
      <c r="Y370" s="42"/>
      <c r="Z370" s="42"/>
      <c r="AA370" s="42"/>
      <c r="AB370" s="42"/>
    </row>
    <row r="371" spans="1:28" ht="12.75">
      <c r="A371" s="38"/>
      <c r="B371" s="38"/>
      <c r="C371" s="42"/>
      <c r="D371" s="38"/>
      <c r="E371" s="38"/>
      <c r="F371" s="42"/>
      <c r="G371" s="42"/>
      <c r="H371" s="42"/>
      <c r="I371" s="42"/>
      <c r="J371" s="42"/>
      <c r="K371" s="42"/>
      <c r="L371" s="42"/>
      <c r="M371" s="42"/>
      <c r="N371" s="42"/>
      <c r="O371" s="42"/>
      <c r="P371" s="42"/>
      <c r="Q371" s="42"/>
      <c r="R371" s="42"/>
      <c r="S371" s="42"/>
      <c r="T371" s="42"/>
      <c r="U371" s="42"/>
      <c r="V371" s="42"/>
      <c r="W371" s="42"/>
      <c r="X371" s="42"/>
      <c r="Y371" s="42"/>
      <c r="Z371" s="42"/>
      <c r="AA371" s="42"/>
      <c r="AB371" s="42"/>
    </row>
    <row r="372" spans="1:28" ht="12.75">
      <c r="A372" s="38"/>
      <c r="B372" s="38"/>
      <c r="C372" s="42"/>
      <c r="D372" s="38"/>
      <c r="E372" s="38"/>
      <c r="F372" s="42"/>
      <c r="G372" s="42"/>
      <c r="H372" s="42"/>
      <c r="I372" s="42"/>
      <c r="J372" s="42"/>
      <c r="K372" s="42"/>
      <c r="L372" s="42"/>
      <c r="M372" s="42"/>
      <c r="N372" s="42"/>
      <c r="O372" s="42"/>
      <c r="P372" s="42"/>
      <c r="Q372" s="42"/>
      <c r="R372" s="42"/>
      <c r="S372" s="42"/>
      <c r="T372" s="42"/>
      <c r="U372" s="42"/>
      <c r="V372" s="42"/>
      <c r="W372" s="42"/>
      <c r="X372" s="42"/>
      <c r="Y372" s="42"/>
      <c r="Z372" s="42"/>
      <c r="AA372" s="42"/>
      <c r="AB372" s="42"/>
    </row>
    <row r="373" spans="1:28" ht="12.75">
      <c r="A373" s="38"/>
      <c r="B373" s="38"/>
      <c r="C373" s="42"/>
      <c r="D373" s="38"/>
      <c r="E373" s="38"/>
      <c r="F373" s="42"/>
      <c r="G373" s="42"/>
      <c r="H373" s="42"/>
      <c r="I373" s="42"/>
      <c r="J373" s="42"/>
      <c r="K373" s="42"/>
      <c r="L373" s="42"/>
      <c r="M373" s="42"/>
      <c r="N373" s="42"/>
      <c r="O373" s="42"/>
      <c r="P373" s="42"/>
      <c r="Q373" s="42"/>
      <c r="R373" s="42"/>
      <c r="S373" s="42"/>
      <c r="T373" s="42"/>
      <c r="U373" s="42"/>
      <c r="V373" s="42"/>
      <c r="W373" s="42"/>
      <c r="X373" s="42"/>
      <c r="Y373" s="42"/>
      <c r="Z373" s="42"/>
      <c r="AA373" s="42"/>
      <c r="AB373" s="42"/>
    </row>
    <row r="374" spans="1:28" ht="12.75">
      <c r="A374" s="38"/>
      <c r="B374" s="38"/>
      <c r="C374" s="42"/>
      <c r="D374" s="38"/>
      <c r="E374" s="38"/>
      <c r="F374" s="42"/>
      <c r="G374" s="42"/>
      <c r="H374" s="42"/>
      <c r="I374" s="42"/>
      <c r="J374" s="42"/>
      <c r="K374" s="42"/>
      <c r="L374" s="42"/>
      <c r="M374" s="42"/>
      <c r="N374" s="42"/>
      <c r="O374" s="42"/>
      <c r="P374" s="42"/>
      <c r="Q374" s="42"/>
      <c r="R374" s="42"/>
      <c r="S374" s="42"/>
      <c r="T374" s="42"/>
      <c r="U374" s="42"/>
      <c r="V374" s="42"/>
      <c r="W374" s="42"/>
      <c r="X374" s="42"/>
      <c r="Y374" s="42"/>
      <c r="Z374" s="42"/>
      <c r="AA374" s="42"/>
      <c r="AB374" s="42"/>
    </row>
    <row r="375" spans="1:28" ht="12.75">
      <c r="A375" s="38"/>
      <c r="B375" s="38"/>
      <c r="C375" s="42"/>
      <c r="D375" s="38"/>
      <c r="E375" s="38"/>
      <c r="F375" s="42"/>
      <c r="G375" s="42"/>
      <c r="H375" s="42"/>
      <c r="I375" s="42"/>
      <c r="J375" s="42"/>
      <c r="K375" s="42"/>
      <c r="L375" s="42"/>
      <c r="M375" s="42"/>
      <c r="N375" s="42"/>
      <c r="O375" s="42"/>
      <c r="P375" s="42"/>
      <c r="Q375" s="42"/>
      <c r="R375" s="42"/>
      <c r="S375" s="42"/>
      <c r="T375" s="42"/>
      <c r="U375" s="42"/>
      <c r="V375" s="42"/>
      <c r="W375" s="42"/>
      <c r="X375" s="42"/>
      <c r="Y375" s="42"/>
      <c r="Z375" s="42"/>
      <c r="AA375" s="42"/>
      <c r="AB375" s="42"/>
    </row>
    <row r="376" spans="1:28" ht="12.75">
      <c r="A376" s="38"/>
      <c r="B376" s="38"/>
      <c r="C376" s="42"/>
      <c r="D376" s="38"/>
      <c r="E376" s="38"/>
      <c r="F376" s="42"/>
      <c r="G376" s="42"/>
      <c r="H376" s="42"/>
      <c r="I376" s="42"/>
      <c r="J376" s="42"/>
      <c r="K376" s="42"/>
      <c r="L376" s="42"/>
      <c r="M376" s="42"/>
      <c r="N376" s="42"/>
      <c r="O376" s="42"/>
      <c r="P376" s="42"/>
      <c r="Q376" s="42"/>
      <c r="R376" s="42"/>
      <c r="S376" s="42"/>
      <c r="T376" s="42"/>
      <c r="U376" s="42"/>
      <c r="V376" s="42"/>
      <c r="W376" s="42"/>
      <c r="X376" s="42"/>
      <c r="Y376" s="42"/>
      <c r="Z376" s="42"/>
      <c r="AA376" s="42"/>
      <c r="AB376" s="42"/>
    </row>
    <row r="377" spans="1:28" ht="12.75">
      <c r="A377" s="38"/>
      <c r="B377" s="38"/>
      <c r="C377" s="42"/>
      <c r="D377" s="38"/>
      <c r="E377" s="38"/>
      <c r="F377" s="42"/>
      <c r="G377" s="42"/>
      <c r="H377" s="42"/>
      <c r="I377" s="42"/>
      <c r="J377" s="42"/>
      <c r="K377" s="42"/>
      <c r="L377" s="42"/>
      <c r="M377" s="42"/>
      <c r="N377" s="42"/>
      <c r="O377" s="42"/>
      <c r="P377" s="42"/>
      <c r="Q377" s="42"/>
      <c r="R377" s="42"/>
      <c r="S377" s="42"/>
      <c r="T377" s="42"/>
      <c r="U377" s="42"/>
      <c r="V377" s="42"/>
      <c r="W377" s="42"/>
      <c r="X377" s="42"/>
      <c r="Y377" s="42"/>
      <c r="Z377" s="42"/>
      <c r="AA377" s="42"/>
      <c r="AB377" s="42"/>
    </row>
    <row r="378" spans="1:28" ht="12.75">
      <c r="A378" s="38"/>
      <c r="B378" s="38"/>
      <c r="C378" s="42"/>
      <c r="D378" s="38"/>
      <c r="E378" s="38"/>
      <c r="F378" s="42"/>
      <c r="G378" s="42"/>
      <c r="H378" s="42"/>
      <c r="I378" s="42"/>
      <c r="J378" s="42"/>
      <c r="K378" s="42"/>
      <c r="L378" s="42"/>
      <c r="M378" s="42"/>
      <c r="N378" s="42"/>
      <c r="O378" s="42"/>
      <c r="P378" s="42"/>
      <c r="Q378" s="42"/>
      <c r="R378" s="42"/>
      <c r="S378" s="42"/>
      <c r="T378" s="42"/>
      <c r="U378" s="42"/>
      <c r="V378" s="42"/>
      <c r="W378" s="42"/>
      <c r="X378" s="42"/>
      <c r="Y378" s="42"/>
      <c r="Z378" s="42"/>
      <c r="AA378" s="42"/>
      <c r="AB378" s="42"/>
    </row>
    <row r="379" spans="1:28" ht="12.75">
      <c r="A379" s="38"/>
      <c r="B379" s="38"/>
      <c r="C379" s="42"/>
      <c r="D379" s="38"/>
      <c r="E379" s="38"/>
      <c r="F379" s="42"/>
      <c r="G379" s="42"/>
      <c r="H379" s="42"/>
      <c r="I379" s="42"/>
      <c r="J379" s="42"/>
      <c r="K379" s="42"/>
      <c r="L379" s="42"/>
      <c r="M379" s="42"/>
      <c r="N379" s="42"/>
      <c r="O379" s="42"/>
      <c r="P379" s="42"/>
      <c r="Q379" s="42"/>
      <c r="R379" s="42"/>
      <c r="S379" s="42"/>
      <c r="T379" s="42"/>
      <c r="U379" s="42"/>
      <c r="V379" s="42"/>
      <c r="W379" s="42"/>
      <c r="X379" s="42"/>
      <c r="Y379" s="42"/>
      <c r="Z379" s="42"/>
      <c r="AA379" s="42"/>
      <c r="AB379" s="42"/>
    </row>
    <row r="380" spans="1:28" ht="12.75">
      <c r="A380" s="38"/>
      <c r="B380" s="38"/>
      <c r="C380" s="42"/>
      <c r="D380" s="38"/>
      <c r="E380" s="38"/>
      <c r="F380" s="42"/>
      <c r="G380" s="42"/>
      <c r="H380" s="42"/>
      <c r="I380" s="42"/>
      <c r="J380" s="42"/>
      <c r="K380" s="42"/>
      <c r="L380" s="42"/>
      <c r="M380" s="42"/>
      <c r="N380" s="42"/>
      <c r="O380" s="42"/>
      <c r="P380" s="42"/>
      <c r="Q380" s="42"/>
      <c r="R380" s="42"/>
      <c r="S380" s="42"/>
      <c r="T380" s="42"/>
      <c r="U380" s="42"/>
      <c r="V380" s="42"/>
      <c r="W380" s="42"/>
      <c r="X380" s="42"/>
      <c r="Y380" s="42"/>
      <c r="Z380" s="42"/>
      <c r="AA380" s="42"/>
      <c r="AB380" s="42"/>
    </row>
    <row r="381" spans="1:28" ht="12.75">
      <c r="A381" s="38"/>
      <c r="B381" s="38"/>
      <c r="C381" s="42"/>
      <c r="D381" s="38"/>
      <c r="E381" s="38"/>
      <c r="F381" s="42"/>
      <c r="G381" s="42"/>
      <c r="H381" s="42"/>
      <c r="I381" s="42"/>
      <c r="J381" s="42"/>
      <c r="K381" s="42"/>
      <c r="L381" s="42"/>
      <c r="M381" s="42"/>
      <c r="N381" s="42"/>
      <c r="O381" s="42"/>
      <c r="P381" s="42"/>
      <c r="Q381" s="42"/>
      <c r="R381" s="42"/>
      <c r="S381" s="42"/>
      <c r="T381" s="42"/>
      <c r="U381" s="42"/>
      <c r="V381" s="42"/>
      <c r="W381" s="42"/>
      <c r="X381" s="42"/>
      <c r="Y381" s="42"/>
      <c r="Z381" s="42"/>
      <c r="AA381" s="42"/>
      <c r="AB381" s="42"/>
    </row>
    <row r="382" spans="1:28" ht="12.75">
      <c r="A382" s="38"/>
      <c r="B382" s="38"/>
      <c r="C382" s="42"/>
      <c r="D382" s="38"/>
      <c r="E382" s="38"/>
      <c r="F382" s="42"/>
      <c r="G382" s="42"/>
      <c r="H382" s="42"/>
      <c r="I382" s="42"/>
      <c r="J382" s="42"/>
      <c r="K382" s="42"/>
      <c r="L382" s="42"/>
      <c r="M382" s="42"/>
      <c r="N382" s="42"/>
      <c r="O382" s="42"/>
      <c r="P382" s="42"/>
      <c r="Q382" s="42"/>
      <c r="R382" s="42"/>
      <c r="S382" s="42"/>
      <c r="T382" s="42"/>
      <c r="U382" s="42"/>
      <c r="V382" s="42"/>
      <c r="W382" s="42"/>
      <c r="X382" s="42"/>
      <c r="Y382" s="42"/>
      <c r="Z382" s="42"/>
      <c r="AA382" s="42"/>
      <c r="AB382" s="42"/>
    </row>
    <row r="383" spans="1:28" ht="12.75">
      <c r="A383" s="38"/>
      <c r="B383" s="38"/>
      <c r="C383" s="42"/>
      <c r="D383" s="38"/>
      <c r="E383" s="38"/>
      <c r="F383" s="42"/>
      <c r="G383" s="42"/>
      <c r="H383" s="42"/>
      <c r="I383" s="42"/>
      <c r="J383" s="42"/>
      <c r="K383" s="42"/>
      <c r="L383" s="42"/>
      <c r="M383" s="42"/>
      <c r="N383" s="42"/>
      <c r="O383" s="42"/>
      <c r="P383" s="42"/>
      <c r="Q383" s="42"/>
      <c r="R383" s="42"/>
      <c r="S383" s="42"/>
      <c r="T383" s="42"/>
      <c r="U383" s="42"/>
      <c r="V383" s="42"/>
      <c r="W383" s="42"/>
      <c r="X383" s="42"/>
      <c r="Y383" s="42"/>
      <c r="Z383" s="42"/>
      <c r="AA383" s="42"/>
      <c r="AB383" s="42"/>
    </row>
    <row r="384" spans="1:28" ht="12.75">
      <c r="A384" s="38"/>
      <c r="B384" s="38"/>
      <c r="C384" s="42"/>
      <c r="D384" s="38"/>
      <c r="E384" s="38"/>
      <c r="F384" s="42"/>
      <c r="G384" s="42"/>
      <c r="H384" s="42"/>
      <c r="I384" s="42"/>
      <c r="J384" s="42"/>
      <c r="K384" s="42"/>
      <c r="L384" s="42"/>
      <c r="M384" s="42"/>
      <c r="N384" s="42"/>
      <c r="O384" s="42"/>
      <c r="P384" s="42"/>
      <c r="Q384" s="42"/>
      <c r="R384" s="42"/>
      <c r="S384" s="42"/>
      <c r="T384" s="42"/>
      <c r="U384" s="42"/>
      <c r="V384" s="42"/>
      <c r="W384" s="42"/>
      <c r="X384" s="42"/>
      <c r="Y384" s="42"/>
      <c r="Z384" s="42"/>
      <c r="AA384" s="42"/>
      <c r="AB384" s="42"/>
    </row>
    <row r="385" spans="1:28" ht="12.75">
      <c r="A385" s="38"/>
      <c r="B385" s="38"/>
      <c r="C385" s="42"/>
      <c r="D385" s="38"/>
      <c r="E385" s="38"/>
      <c r="F385" s="42"/>
      <c r="G385" s="42"/>
      <c r="H385" s="42"/>
      <c r="I385" s="42"/>
      <c r="J385" s="42"/>
      <c r="K385" s="42"/>
      <c r="L385" s="42"/>
      <c r="M385" s="42"/>
      <c r="N385" s="42"/>
      <c r="O385" s="42"/>
      <c r="P385" s="42"/>
      <c r="Q385" s="42"/>
      <c r="R385" s="42"/>
      <c r="S385" s="42"/>
      <c r="T385" s="42"/>
      <c r="U385" s="42"/>
      <c r="V385" s="42"/>
      <c r="W385" s="42"/>
      <c r="X385" s="42"/>
      <c r="Y385" s="42"/>
      <c r="Z385" s="42"/>
      <c r="AA385" s="42"/>
      <c r="AB385" s="42"/>
    </row>
    <row r="386" spans="1:28" ht="12.75">
      <c r="A386" s="38"/>
      <c r="B386" s="38"/>
      <c r="C386" s="42"/>
      <c r="D386" s="38"/>
      <c r="E386" s="38"/>
      <c r="F386" s="42"/>
      <c r="G386" s="42"/>
      <c r="H386" s="42"/>
      <c r="I386" s="42"/>
      <c r="J386" s="42"/>
      <c r="K386" s="42"/>
      <c r="L386" s="42"/>
      <c r="M386" s="42"/>
      <c r="N386" s="42"/>
      <c r="O386" s="42"/>
      <c r="P386" s="42"/>
      <c r="Q386" s="42"/>
      <c r="R386" s="42"/>
      <c r="S386" s="42"/>
      <c r="T386" s="42"/>
      <c r="U386" s="42"/>
      <c r="V386" s="42"/>
      <c r="W386" s="42"/>
      <c r="X386" s="42"/>
      <c r="Y386" s="42"/>
      <c r="Z386" s="42"/>
      <c r="AA386" s="42"/>
      <c r="AB386" s="42"/>
    </row>
    <row r="387" spans="1:28" ht="12.75">
      <c r="A387" s="38"/>
      <c r="B387" s="38"/>
      <c r="C387" s="42"/>
      <c r="D387" s="38"/>
      <c r="E387" s="38"/>
      <c r="F387" s="42"/>
      <c r="G387" s="42"/>
      <c r="H387" s="42"/>
      <c r="I387" s="42"/>
      <c r="J387" s="42"/>
      <c r="K387" s="42"/>
      <c r="L387" s="42"/>
      <c r="M387" s="42"/>
      <c r="N387" s="42"/>
      <c r="O387" s="42"/>
      <c r="P387" s="42"/>
      <c r="Q387" s="42"/>
      <c r="R387" s="42"/>
      <c r="S387" s="42"/>
      <c r="T387" s="42"/>
      <c r="U387" s="42"/>
      <c r="V387" s="42"/>
      <c r="W387" s="42"/>
      <c r="X387" s="42"/>
      <c r="Y387" s="42"/>
      <c r="Z387" s="42"/>
      <c r="AA387" s="42"/>
      <c r="AB387" s="42"/>
    </row>
    <row r="388" spans="1:28" ht="12.75">
      <c r="A388" s="38"/>
      <c r="B388" s="38"/>
      <c r="C388" s="42"/>
      <c r="D388" s="38"/>
      <c r="E388" s="38"/>
      <c r="F388" s="42"/>
      <c r="G388" s="42"/>
      <c r="H388" s="42"/>
      <c r="I388" s="42"/>
      <c r="J388" s="42"/>
      <c r="K388" s="42"/>
      <c r="L388" s="42"/>
      <c r="M388" s="42"/>
      <c r="N388" s="42"/>
      <c r="O388" s="42"/>
      <c r="P388" s="42"/>
      <c r="Q388" s="42"/>
      <c r="R388" s="42"/>
      <c r="S388" s="42"/>
      <c r="T388" s="42"/>
      <c r="U388" s="42"/>
      <c r="V388" s="42"/>
      <c r="W388" s="42"/>
      <c r="X388" s="42"/>
      <c r="Y388" s="42"/>
      <c r="Z388" s="42"/>
      <c r="AA388" s="42"/>
      <c r="AB388" s="42"/>
    </row>
    <row r="389" spans="1:28" ht="12.75">
      <c r="A389" s="38"/>
      <c r="B389" s="38"/>
      <c r="C389" s="42"/>
      <c r="D389" s="38"/>
      <c r="E389" s="38"/>
      <c r="F389" s="42"/>
      <c r="G389" s="42"/>
      <c r="H389" s="42"/>
      <c r="I389" s="42"/>
      <c r="J389" s="42"/>
      <c r="K389" s="42"/>
      <c r="L389" s="42"/>
      <c r="M389" s="42"/>
      <c r="N389" s="42"/>
      <c r="O389" s="42"/>
      <c r="P389" s="42"/>
      <c r="Q389" s="42"/>
      <c r="R389" s="42"/>
      <c r="S389" s="42"/>
      <c r="T389" s="42"/>
      <c r="U389" s="42"/>
      <c r="V389" s="42"/>
      <c r="W389" s="42"/>
      <c r="X389" s="42"/>
      <c r="Y389" s="42"/>
      <c r="Z389" s="42"/>
      <c r="AA389" s="42"/>
      <c r="AB389" s="42"/>
    </row>
    <row r="390" spans="1:28" ht="12.75">
      <c r="A390" s="38"/>
      <c r="B390" s="38"/>
      <c r="C390" s="42"/>
      <c r="D390" s="38"/>
      <c r="E390" s="38"/>
      <c r="F390" s="42"/>
      <c r="G390" s="42"/>
      <c r="H390" s="42"/>
      <c r="I390" s="42"/>
      <c r="J390" s="42"/>
      <c r="K390" s="42"/>
      <c r="L390" s="42"/>
      <c r="M390" s="42"/>
      <c r="N390" s="42"/>
      <c r="O390" s="42"/>
      <c r="P390" s="42"/>
      <c r="Q390" s="42"/>
      <c r="R390" s="42"/>
      <c r="S390" s="42"/>
      <c r="T390" s="42"/>
      <c r="U390" s="42"/>
      <c r="V390" s="42"/>
      <c r="W390" s="42"/>
      <c r="X390" s="42"/>
      <c r="Y390" s="42"/>
      <c r="Z390" s="42"/>
      <c r="AA390" s="42"/>
      <c r="AB390" s="42"/>
    </row>
    <row r="391" spans="1:28" ht="12.75">
      <c r="A391" s="38"/>
      <c r="B391" s="38"/>
      <c r="C391" s="42"/>
      <c r="D391" s="38"/>
      <c r="E391" s="38"/>
      <c r="F391" s="42"/>
      <c r="G391" s="42"/>
      <c r="H391" s="42"/>
      <c r="I391" s="42"/>
      <c r="J391" s="42"/>
      <c r="K391" s="42"/>
      <c r="L391" s="42"/>
      <c r="M391" s="42"/>
      <c r="N391" s="42"/>
      <c r="O391" s="42"/>
      <c r="P391" s="42"/>
      <c r="Q391" s="42"/>
      <c r="R391" s="42"/>
      <c r="S391" s="42"/>
      <c r="T391" s="42"/>
      <c r="U391" s="42"/>
      <c r="V391" s="42"/>
      <c r="W391" s="42"/>
      <c r="X391" s="42"/>
      <c r="Y391" s="42"/>
      <c r="Z391" s="42"/>
      <c r="AA391" s="42"/>
      <c r="AB391" s="42"/>
    </row>
    <row r="392" spans="1:28" ht="12.75">
      <c r="A392" s="38"/>
      <c r="B392" s="38"/>
      <c r="C392" s="42"/>
      <c r="D392" s="38"/>
      <c r="E392" s="38"/>
      <c r="F392" s="42"/>
      <c r="G392" s="42"/>
      <c r="H392" s="42"/>
      <c r="I392" s="42"/>
      <c r="J392" s="42"/>
      <c r="K392" s="42"/>
      <c r="L392" s="42"/>
      <c r="M392" s="42"/>
      <c r="N392" s="42"/>
      <c r="O392" s="42"/>
      <c r="P392" s="42"/>
      <c r="Q392" s="42"/>
      <c r="R392" s="42"/>
      <c r="S392" s="42"/>
      <c r="T392" s="42"/>
      <c r="U392" s="42"/>
      <c r="V392" s="42"/>
      <c r="W392" s="42"/>
      <c r="X392" s="42"/>
      <c r="Y392" s="42"/>
      <c r="Z392" s="42"/>
      <c r="AA392" s="42"/>
      <c r="AB392" s="42"/>
    </row>
    <row r="393" spans="1:28" ht="12.75">
      <c r="A393" s="38"/>
      <c r="B393" s="38"/>
      <c r="C393" s="42"/>
      <c r="D393" s="38"/>
      <c r="E393" s="38"/>
      <c r="F393" s="42"/>
      <c r="G393" s="42"/>
      <c r="H393" s="42"/>
      <c r="I393" s="42"/>
      <c r="J393" s="42"/>
      <c r="K393" s="42"/>
      <c r="L393" s="42"/>
      <c r="M393" s="42"/>
      <c r="N393" s="42"/>
      <c r="O393" s="42"/>
      <c r="P393" s="42"/>
      <c r="Q393" s="42"/>
      <c r="R393" s="42"/>
      <c r="S393" s="42"/>
      <c r="T393" s="42"/>
      <c r="U393" s="42"/>
      <c r="V393" s="42"/>
      <c r="W393" s="42"/>
      <c r="X393" s="42"/>
      <c r="Y393" s="42"/>
      <c r="Z393" s="42"/>
      <c r="AA393" s="42"/>
      <c r="AB393" s="42"/>
    </row>
    <row r="394" spans="1:28" ht="12.75">
      <c r="A394" s="38"/>
      <c r="B394" s="38"/>
      <c r="C394" s="42"/>
      <c r="D394" s="38"/>
      <c r="E394" s="38"/>
      <c r="F394" s="42"/>
      <c r="G394" s="42"/>
      <c r="H394" s="42"/>
      <c r="I394" s="42"/>
      <c r="J394" s="42"/>
      <c r="K394" s="42"/>
      <c r="L394" s="42"/>
      <c r="M394" s="42"/>
      <c r="N394" s="42"/>
      <c r="O394" s="42"/>
      <c r="P394" s="42"/>
      <c r="Q394" s="42"/>
      <c r="R394" s="42"/>
      <c r="S394" s="42"/>
      <c r="T394" s="42"/>
      <c r="U394" s="42"/>
      <c r="V394" s="42"/>
      <c r="W394" s="42"/>
      <c r="X394" s="42"/>
      <c r="Y394" s="42"/>
      <c r="Z394" s="42"/>
      <c r="AA394" s="42"/>
      <c r="AB394" s="42"/>
    </row>
    <row r="395" spans="1:28" ht="12.75">
      <c r="A395" s="38"/>
      <c r="B395" s="38"/>
      <c r="C395" s="42"/>
      <c r="D395" s="38"/>
      <c r="E395" s="38"/>
      <c r="F395" s="42"/>
      <c r="G395" s="42"/>
      <c r="H395" s="42"/>
      <c r="I395" s="42"/>
      <c r="J395" s="42"/>
      <c r="K395" s="42"/>
      <c r="L395" s="42"/>
      <c r="M395" s="42"/>
      <c r="N395" s="42"/>
      <c r="O395" s="42"/>
      <c r="P395" s="42"/>
      <c r="Q395" s="42"/>
      <c r="R395" s="42"/>
      <c r="S395" s="42"/>
      <c r="T395" s="42"/>
      <c r="U395" s="42"/>
      <c r="V395" s="42"/>
      <c r="W395" s="42"/>
      <c r="X395" s="42"/>
      <c r="Y395" s="42"/>
      <c r="Z395" s="42"/>
      <c r="AA395" s="42"/>
      <c r="AB395" s="42"/>
    </row>
    <row r="396" spans="1:28" ht="12.75">
      <c r="A396" s="38"/>
      <c r="B396" s="38"/>
      <c r="C396" s="42"/>
      <c r="D396" s="38"/>
      <c r="E396" s="38"/>
      <c r="F396" s="42"/>
      <c r="G396" s="42"/>
      <c r="H396" s="42"/>
      <c r="I396" s="42"/>
      <c r="J396" s="42"/>
      <c r="K396" s="42"/>
      <c r="L396" s="42"/>
      <c r="M396" s="42"/>
      <c r="N396" s="42"/>
      <c r="O396" s="42"/>
      <c r="P396" s="42"/>
      <c r="Q396" s="42"/>
      <c r="R396" s="42"/>
      <c r="S396" s="42"/>
      <c r="T396" s="42"/>
      <c r="U396" s="42"/>
      <c r="V396" s="42"/>
      <c r="W396" s="42"/>
      <c r="X396" s="42"/>
      <c r="Y396" s="42"/>
      <c r="Z396" s="42"/>
      <c r="AA396" s="42"/>
      <c r="AB396" s="42"/>
    </row>
    <row r="397" spans="1:28" ht="12.75">
      <c r="A397" s="38"/>
      <c r="B397" s="38"/>
      <c r="C397" s="42"/>
      <c r="D397" s="38"/>
      <c r="E397" s="38"/>
      <c r="F397" s="42"/>
      <c r="G397" s="42"/>
      <c r="H397" s="42"/>
      <c r="I397" s="42"/>
      <c r="J397" s="42"/>
      <c r="K397" s="42"/>
      <c r="L397" s="42"/>
      <c r="M397" s="42"/>
      <c r="N397" s="42"/>
      <c r="O397" s="42"/>
      <c r="P397" s="42"/>
      <c r="Q397" s="42"/>
      <c r="R397" s="42"/>
      <c r="S397" s="42"/>
      <c r="T397" s="42"/>
      <c r="U397" s="42"/>
      <c r="V397" s="42"/>
      <c r="W397" s="42"/>
      <c r="X397" s="42"/>
      <c r="Y397" s="42"/>
      <c r="Z397" s="42"/>
      <c r="AA397" s="42"/>
      <c r="AB397" s="42"/>
    </row>
    <row r="398" spans="1:28" ht="12.75">
      <c r="A398" s="38"/>
      <c r="B398" s="38"/>
      <c r="C398" s="42"/>
      <c r="D398" s="38"/>
      <c r="E398" s="38"/>
      <c r="F398" s="42"/>
      <c r="G398" s="42"/>
      <c r="H398" s="42"/>
      <c r="I398" s="42"/>
      <c r="J398" s="42"/>
      <c r="K398" s="42"/>
      <c r="L398" s="42"/>
      <c r="M398" s="42"/>
      <c r="N398" s="42"/>
      <c r="O398" s="42"/>
      <c r="P398" s="42"/>
      <c r="Q398" s="42"/>
      <c r="R398" s="42"/>
      <c r="S398" s="42"/>
      <c r="T398" s="42"/>
      <c r="U398" s="42"/>
      <c r="V398" s="42"/>
      <c r="W398" s="42"/>
      <c r="X398" s="42"/>
      <c r="Y398" s="42"/>
      <c r="Z398" s="42"/>
      <c r="AA398" s="42"/>
      <c r="AB398" s="42"/>
    </row>
    <row r="399" spans="1:28" ht="12.75">
      <c r="A399" s="38"/>
      <c r="B399" s="38"/>
      <c r="C399" s="42"/>
      <c r="D399" s="38"/>
      <c r="E399" s="38"/>
      <c r="F399" s="42"/>
      <c r="G399" s="42"/>
      <c r="H399" s="42"/>
      <c r="I399" s="42"/>
      <c r="J399" s="42"/>
      <c r="K399" s="42"/>
      <c r="L399" s="42"/>
      <c r="M399" s="42"/>
      <c r="N399" s="42"/>
      <c r="O399" s="42"/>
      <c r="P399" s="42"/>
      <c r="Q399" s="42"/>
      <c r="R399" s="42"/>
      <c r="S399" s="42"/>
      <c r="T399" s="42"/>
      <c r="U399" s="42"/>
      <c r="V399" s="42"/>
      <c r="W399" s="42"/>
      <c r="X399" s="42"/>
      <c r="Y399" s="42"/>
      <c r="Z399" s="42"/>
      <c r="AA399" s="42"/>
      <c r="AB399" s="42"/>
    </row>
    <row r="400" spans="1:28" ht="12.75">
      <c r="A400" s="38"/>
      <c r="B400" s="38"/>
      <c r="C400" s="42"/>
      <c r="D400" s="38"/>
      <c r="E400" s="38"/>
      <c r="F400" s="42"/>
      <c r="G400" s="42"/>
      <c r="H400" s="42"/>
      <c r="I400" s="42"/>
      <c r="J400" s="42"/>
      <c r="K400" s="42"/>
      <c r="L400" s="42"/>
      <c r="M400" s="42"/>
      <c r="N400" s="42"/>
      <c r="O400" s="42"/>
      <c r="P400" s="42"/>
      <c r="Q400" s="42"/>
      <c r="R400" s="42"/>
      <c r="S400" s="42"/>
      <c r="T400" s="42"/>
      <c r="U400" s="42"/>
      <c r="V400" s="42"/>
      <c r="W400" s="42"/>
      <c r="X400" s="42"/>
      <c r="Y400" s="42"/>
      <c r="Z400" s="42"/>
      <c r="AA400" s="42"/>
      <c r="AB400" s="42"/>
    </row>
    <row r="401" spans="1:28" ht="12.75">
      <c r="A401" s="38"/>
      <c r="B401" s="38"/>
      <c r="C401" s="42"/>
      <c r="D401" s="38"/>
      <c r="E401" s="38"/>
      <c r="F401" s="42"/>
      <c r="G401" s="42"/>
      <c r="H401" s="42"/>
      <c r="I401" s="42"/>
      <c r="J401" s="42"/>
      <c r="K401" s="42"/>
      <c r="L401" s="42"/>
      <c r="M401" s="42"/>
      <c r="N401" s="42"/>
      <c r="O401" s="42"/>
      <c r="P401" s="42"/>
      <c r="Q401" s="42"/>
      <c r="R401" s="42"/>
      <c r="S401" s="42"/>
      <c r="T401" s="42"/>
      <c r="U401" s="42"/>
      <c r="V401" s="42"/>
      <c r="W401" s="42"/>
      <c r="X401" s="42"/>
      <c r="Y401" s="42"/>
      <c r="Z401" s="42"/>
      <c r="AA401" s="42"/>
      <c r="AB401" s="42"/>
    </row>
    <row r="402" spans="1:28" ht="12.75">
      <c r="A402" s="38"/>
      <c r="B402" s="38"/>
      <c r="C402" s="42"/>
      <c r="D402" s="38"/>
      <c r="E402" s="38"/>
      <c r="F402" s="42"/>
      <c r="G402" s="42"/>
      <c r="H402" s="42"/>
      <c r="I402" s="42"/>
      <c r="J402" s="42"/>
      <c r="K402" s="42"/>
      <c r="L402" s="42"/>
      <c r="M402" s="42"/>
      <c r="N402" s="42"/>
      <c r="O402" s="42"/>
      <c r="P402" s="42"/>
      <c r="Q402" s="42"/>
      <c r="R402" s="42"/>
      <c r="S402" s="42"/>
      <c r="T402" s="42"/>
      <c r="U402" s="42"/>
      <c r="V402" s="42"/>
      <c r="W402" s="42"/>
      <c r="X402" s="42"/>
      <c r="Y402" s="42"/>
      <c r="Z402" s="42"/>
      <c r="AA402" s="42"/>
      <c r="AB402" s="42"/>
    </row>
    <row r="403" spans="1:28" ht="12.75">
      <c r="A403" s="38"/>
      <c r="B403" s="38"/>
      <c r="C403" s="42"/>
      <c r="D403" s="38"/>
      <c r="E403" s="38"/>
      <c r="F403" s="42"/>
      <c r="G403" s="42"/>
      <c r="H403" s="42"/>
      <c r="I403" s="42"/>
      <c r="J403" s="42"/>
      <c r="K403" s="42"/>
      <c r="L403" s="42"/>
      <c r="M403" s="42"/>
      <c r="N403" s="42"/>
      <c r="O403" s="42"/>
      <c r="P403" s="42"/>
      <c r="Q403" s="42"/>
      <c r="R403" s="42"/>
      <c r="S403" s="42"/>
      <c r="T403" s="42"/>
      <c r="U403" s="42"/>
      <c r="V403" s="42"/>
      <c r="W403" s="42"/>
      <c r="X403" s="42"/>
      <c r="Y403" s="42"/>
      <c r="Z403" s="42"/>
      <c r="AA403" s="42"/>
      <c r="AB403" s="42"/>
    </row>
    <row r="404" spans="1:28" ht="12.75">
      <c r="A404" s="38"/>
      <c r="B404" s="38"/>
      <c r="C404" s="42"/>
      <c r="D404" s="38"/>
      <c r="E404" s="38"/>
      <c r="F404" s="42"/>
      <c r="G404" s="42"/>
      <c r="H404" s="42"/>
      <c r="I404" s="42"/>
      <c r="J404" s="42"/>
      <c r="K404" s="42"/>
      <c r="L404" s="42"/>
      <c r="M404" s="42"/>
      <c r="N404" s="42"/>
      <c r="O404" s="42"/>
      <c r="P404" s="42"/>
      <c r="Q404" s="42"/>
      <c r="R404" s="42"/>
      <c r="S404" s="42"/>
      <c r="T404" s="42"/>
      <c r="U404" s="42"/>
      <c r="V404" s="42"/>
      <c r="W404" s="42"/>
      <c r="X404" s="42"/>
      <c r="Y404" s="42"/>
      <c r="Z404" s="42"/>
      <c r="AA404" s="42"/>
      <c r="AB404" s="42"/>
    </row>
    <row r="405" spans="1:28" ht="12.75">
      <c r="A405" s="38"/>
      <c r="B405" s="38"/>
      <c r="C405" s="42"/>
      <c r="D405" s="38"/>
      <c r="E405" s="38"/>
      <c r="F405" s="42"/>
      <c r="G405" s="42"/>
      <c r="H405" s="42"/>
      <c r="I405" s="42"/>
      <c r="J405" s="42"/>
      <c r="K405" s="42"/>
      <c r="L405" s="42"/>
      <c r="M405" s="42"/>
      <c r="N405" s="42"/>
      <c r="O405" s="42"/>
      <c r="P405" s="42"/>
      <c r="Q405" s="42"/>
      <c r="R405" s="42"/>
      <c r="S405" s="42"/>
      <c r="T405" s="42"/>
      <c r="U405" s="42"/>
      <c r="V405" s="42"/>
      <c r="W405" s="42"/>
      <c r="X405" s="42"/>
      <c r="Y405" s="42"/>
      <c r="Z405" s="42"/>
      <c r="AA405" s="42"/>
      <c r="AB405" s="42"/>
    </row>
    <row r="406" spans="1:28" ht="12.75">
      <c r="A406" s="38"/>
      <c r="B406" s="38"/>
      <c r="C406" s="42"/>
      <c r="D406" s="38"/>
      <c r="E406" s="38"/>
      <c r="F406" s="42"/>
      <c r="G406" s="42"/>
      <c r="H406" s="42"/>
      <c r="I406" s="42"/>
      <c r="J406" s="42"/>
      <c r="K406" s="42"/>
      <c r="L406" s="42"/>
      <c r="M406" s="42"/>
      <c r="N406" s="42"/>
      <c r="O406" s="42"/>
      <c r="P406" s="42"/>
      <c r="Q406" s="42"/>
      <c r="R406" s="42"/>
      <c r="S406" s="42"/>
      <c r="T406" s="42"/>
      <c r="U406" s="42"/>
      <c r="V406" s="42"/>
      <c r="W406" s="42"/>
      <c r="X406" s="42"/>
      <c r="Y406" s="42"/>
      <c r="Z406" s="42"/>
      <c r="AA406" s="42"/>
      <c r="AB406" s="42"/>
    </row>
    <row r="407" spans="1:28" ht="12.75">
      <c r="A407" s="38"/>
      <c r="B407" s="38"/>
      <c r="C407" s="42"/>
      <c r="D407" s="38"/>
      <c r="E407" s="38"/>
      <c r="F407" s="42"/>
      <c r="G407" s="42"/>
      <c r="H407" s="42"/>
      <c r="I407" s="42"/>
      <c r="J407" s="42"/>
      <c r="K407" s="42"/>
      <c r="L407" s="42"/>
      <c r="M407" s="42"/>
      <c r="N407" s="42"/>
      <c r="O407" s="42"/>
      <c r="P407" s="42"/>
      <c r="Q407" s="42"/>
      <c r="R407" s="42"/>
      <c r="S407" s="42"/>
      <c r="T407" s="42"/>
      <c r="U407" s="42"/>
      <c r="V407" s="42"/>
      <c r="W407" s="42"/>
      <c r="X407" s="42"/>
      <c r="Y407" s="42"/>
      <c r="Z407" s="42"/>
      <c r="AA407" s="42"/>
      <c r="AB407" s="42"/>
    </row>
    <row r="408" spans="1:28" ht="12.75">
      <c r="A408" s="38"/>
      <c r="B408" s="38"/>
      <c r="C408" s="42"/>
      <c r="D408" s="38"/>
      <c r="E408" s="38"/>
      <c r="F408" s="42"/>
      <c r="G408" s="42"/>
      <c r="H408" s="42"/>
      <c r="I408" s="42"/>
      <c r="J408" s="42"/>
      <c r="K408" s="42"/>
      <c r="L408" s="42"/>
      <c r="M408" s="42"/>
      <c r="N408" s="42"/>
      <c r="O408" s="42"/>
      <c r="P408" s="42"/>
      <c r="Q408" s="42"/>
      <c r="R408" s="42"/>
      <c r="S408" s="42"/>
      <c r="T408" s="42"/>
      <c r="U408" s="42"/>
      <c r="V408" s="42"/>
      <c r="W408" s="42"/>
      <c r="X408" s="42"/>
      <c r="Y408" s="42"/>
      <c r="Z408" s="42"/>
      <c r="AA408" s="42"/>
      <c r="AB408" s="42"/>
    </row>
    <row r="409" spans="1:28" ht="12.75">
      <c r="A409" s="38"/>
      <c r="B409" s="38"/>
      <c r="C409" s="42"/>
      <c r="D409" s="38"/>
      <c r="E409" s="38"/>
      <c r="F409" s="42"/>
      <c r="G409" s="42"/>
      <c r="H409" s="42"/>
      <c r="I409" s="42"/>
      <c r="J409" s="42"/>
      <c r="K409" s="42"/>
      <c r="L409" s="42"/>
      <c r="M409" s="42"/>
      <c r="N409" s="42"/>
      <c r="O409" s="42"/>
      <c r="P409" s="42"/>
      <c r="Q409" s="42"/>
      <c r="R409" s="42"/>
      <c r="S409" s="42"/>
      <c r="T409" s="42"/>
      <c r="U409" s="42"/>
      <c r="V409" s="42"/>
      <c r="W409" s="42"/>
      <c r="X409" s="42"/>
      <c r="Y409" s="42"/>
      <c r="Z409" s="42"/>
      <c r="AA409" s="42"/>
      <c r="AB409" s="42"/>
    </row>
    <row r="410" spans="1:28" ht="12.75">
      <c r="A410" s="38"/>
      <c r="B410" s="38"/>
      <c r="C410" s="42"/>
      <c r="D410" s="38"/>
      <c r="E410" s="38"/>
      <c r="F410" s="42"/>
      <c r="G410" s="42"/>
      <c r="H410" s="42"/>
      <c r="I410" s="42"/>
      <c r="J410" s="42"/>
      <c r="K410" s="42"/>
      <c r="L410" s="42"/>
      <c r="M410" s="42"/>
      <c r="N410" s="42"/>
      <c r="O410" s="42"/>
      <c r="P410" s="42"/>
      <c r="Q410" s="42"/>
      <c r="R410" s="42"/>
      <c r="S410" s="42"/>
      <c r="T410" s="42"/>
      <c r="U410" s="42"/>
      <c r="V410" s="42"/>
      <c r="W410" s="42"/>
      <c r="X410" s="42"/>
      <c r="Y410" s="42"/>
      <c r="Z410" s="42"/>
      <c r="AA410" s="42"/>
      <c r="AB410" s="42"/>
    </row>
    <row r="411" spans="1:28" ht="12.75">
      <c r="A411" s="38"/>
      <c r="B411" s="38"/>
      <c r="C411" s="42"/>
      <c r="D411" s="38"/>
      <c r="E411" s="38"/>
      <c r="F411" s="42"/>
      <c r="G411" s="42"/>
      <c r="H411" s="42"/>
      <c r="I411" s="42"/>
      <c r="J411" s="42"/>
      <c r="K411" s="42"/>
      <c r="L411" s="42"/>
      <c r="M411" s="42"/>
      <c r="N411" s="42"/>
      <c r="O411" s="42"/>
      <c r="P411" s="42"/>
      <c r="Q411" s="42"/>
      <c r="R411" s="42"/>
      <c r="S411" s="42"/>
      <c r="T411" s="42"/>
      <c r="U411" s="42"/>
      <c r="V411" s="42"/>
      <c r="W411" s="42"/>
      <c r="X411" s="42"/>
      <c r="Y411" s="42"/>
      <c r="Z411" s="42"/>
      <c r="AA411" s="42"/>
      <c r="AB411" s="42"/>
    </row>
    <row r="412" spans="1:28" ht="12.75">
      <c r="A412" s="38"/>
      <c r="B412" s="38"/>
      <c r="C412" s="42"/>
      <c r="D412" s="38"/>
      <c r="E412" s="38"/>
      <c r="F412" s="42"/>
      <c r="G412" s="42"/>
      <c r="H412" s="42"/>
      <c r="I412" s="42"/>
      <c r="J412" s="42"/>
      <c r="K412" s="42"/>
      <c r="L412" s="42"/>
      <c r="M412" s="42"/>
      <c r="N412" s="42"/>
      <c r="O412" s="42"/>
      <c r="P412" s="42"/>
      <c r="Q412" s="42"/>
      <c r="R412" s="42"/>
      <c r="S412" s="42"/>
      <c r="T412" s="42"/>
      <c r="U412" s="42"/>
      <c r="V412" s="42"/>
      <c r="W412" s="42"/>
      <c r="X412" s="42"/>
      <c r="Y412" s="42"/>
      <c r="Z412" s="42"/>
      <c r="AA412" s="42"/>
      <c r="AB412" s="42"/>
    </row>
    <row r="413" spans="1:28" ht="12.75">
      <c r="A413" s="38"/>
      <c r="B413" s="38"/>
      <c r="C413" s="42"/>
      <c r="D413" s="38"/>
      <c r="E413" s="38"/>
      <c r="F413" s="42"/>
      <c r="G413" s="42"/>
      <c r="H413" s="42"/>
      <c r="I413" s="42"/>
      <c r="J413" s="42"/>
      <c r="K413" s="42"/>
      <c r="L413" s="42"/>
      <c r="M413" s="42"/>
      <c r="N413" s="42"/>
      <c r="O413" s="42"/>
      <c r="P413" s="42"/>
      <c r="Q413" s="42"/>
      <c r="R413" s="42"/>
      <c r="S413" s="42"/>
      <c r="T413" s="42"/>
      <c r="U413" s="42"/>
      <c r="V413" s="42"/>
      <c r="W413" s="42"/>
      <c r="X413" s="42"/>
      <c r="Y413" s="42"/>
      <c r="Z413" s="42"/>
      <c r="AA413" s="42"/>
      <c r="AB413" s="42"/>
    </row>
    <row r="414" spans="1:28" ht="12.75">
      <c r="A414" s="38"/>
      <c r="B414" s="38"/>
      <c r="C414" s="42"/>
      <c r="D414" s="38"/>
      <c r="E414" s="38"/>
      <c r="F414" s="42"/>
      <c r="G414" s="42"/>
      <c r="H414" s="42"/>
      <c r="I414" s="42"/>
      <c r="J414" s="42"/>
      <c r="K414" s="42"/>
      <c r="L414" s="42"/>
      <c r="M414" s="42"/>
      <c r="N414" s="42"/>
      <c r="O414" s="42"/>
      <c r="P414" s="42"/>
      <c r="Q414" s="42"/>
      <c r="R414" s="42"/>
      <c r="S414" s="42"/>
      <c r="T414" s="42"/>
      <c r="U414" s="42"/>
      <c r="V414" s="42"/>
      <c r="W414" s="42"/>
      <c r="X414" s="42"/>
      <c r="Y414" s="42"/>
      <c r="Z414" s="42"/>
      <c r="AA414" s="42"/>
      <c r="AB414" s="42"/>
    </row>
    <row r="415" spans="1:28" ht="12.75">
      <c r="A415" s="38"/>
      <c r="B415" s="38"/>
      <c r="C415" s="42"/>
      <c r="D415" s="38"/>
      <c r="E415" s="38"/>
      <c r="F415" s="42"/>
      <c r="G415" s="42"/>
      <c r="H415" s="42"/>
      <c r="I415" s="42"/>
      <c r="J415" s="42"/>
      <c r="K415" s="42"/>
      <c r="L415" s="42"/>
      <c r="M415" s="42"/>
      <c r="N415" s="42"/>
      <c r="O415" s="42"/>
      <c r="P415" s="42"/>
      <c r="Q415" s="42"/>
      <c r="R415" s="42"/>
      <c r="S415" s="42"/>
      <c r="T415" s="42"/>
      <c r="U415" s="42"/>
      <c r="V415" s="42"/>
      <c r="W415" s="42"/>
      <c r="X415" s="42"/>
      <c r="Y415" s="42"/>
      <c r="Z415" s="42"/>
      <c r="AA415" s="42"/>
      <c r="AB415" s="42"/>
    </row>
    <row r="416" spans="1:28" ht="12.75">
      <c r="A416" s="38"/>
      <c r="B416" s="38"/>
      <c r="C416" s="42"/>
      <c r="D416" s="38"/>
      <c r="E416" s="38"/>
      <c r="F416" s="42"/>
      <c r="G416" s="42"/>
      <c r="H416" s="42"/>
      <c r="I416" s="42"/>
      <c r="J416" s="42"/>
      <c r="K416" s="42"/>
      <c r="L416" s="42"/>
      <c r="M416" s="42"/>
      <c r="N416" s="42"/>
      <c r="O416" s="42"/>
      <c r="P416" s="42"/>
      <c r="Q416" s="42"/>
      <c r="R416" s="42"/>
      <c r="S416" s="42"/>
      <c r="T416" s="42"/>
      <c r="U416" s="42"/>
      <c r="V416" s="42"/>
      <c r="W416" s="42"/>
      <c r="X416" s="42"/>
      <c r="Y416" s="42"/>
      <c r="Z416" s="42"/>
      <c r="AA416" s="42"/>
      <c r="AB416" s="42"/>
    </row>
    <row r="417" spans="1:28" ht="12.75">
      <c r="A417" s="38"/>
      <c r="B417" s="38"/>
      <c r="C417" s="42"/>
      <c r="D417" s="38"/>
      <c r="E417" s="38"/>
      <c r="F417" s="42"/>
      <c r="G417" s="42"/>
      <c r="H417" s="42"/>
      <c r="I417" s="42"/>
      <c r="J417" s="42"/>
      <c r="K417" s="42"/>
      <c r="L417" s="42"/>
      <c r="M417" s="42"/>
      <c r="N417" s="42"/>
      <c r="O417" s="42"/>
      <c r="P417" s="42"/>
      <c r="Q417" s="42"/>
      <c r="R417" s="42"/>
      <c r="S417" s="42"/>
      <c r="T417" s="42"/>
      <c r="U417" s="42"/>
      <c r="V417" s="42"/>
      <c r="W417" s="42"/>
      <c r="X417" s="42"/>
      <c r="Y417" s="42"/>
      <c r="Z417" s="42"/>
      <c r="AA417" s="42"/>
      <c r="AB417" s="42"/>
    </row>
    <row r="418" spans="1:28" ht="12.75">
      <c r="A418" s="38"/>
      <c r="B418" s="38"/>
      <c r="C418" s="42"/>
      <c r="D418" s="38"/>
      <c r="E418" s="38"/>
      <c r="F418" s="42"/>
      <c r="G418" s="42"/>
      <c r="H418" s="42"/>
      <c r="I418" s="42"/>
      <c r="J418" s="42"/>
      <c r="K418" s="42"/>
      <c r="L418" s="42"/>
      <c r="M418" s="42"/>
      <c r="N418" s="42"/>
      <c r="O418" s="42"/>
      <c r="P418" s="42"/>
      <c r="Q418" s="42"/>
      <c r="R418" s="42"/>
      <c r="S418" s="42"/>
      <c r="T418" s="42"/>
      <c r="U418" s="42"/>
      <c r="V418" s="42"/>
      <c r="W418" s="42"/>
      <c r="X418" s="42"/>
      <c r="Y418" s="42"/>
      <c r="Z418" s="42"/>
      <c r="AA418" s="42"/>
      <c r="AB418" s="42"/>
    </row>
    <row r="419" spans="1:28" ht="12.75">
      <c r="A419" s="38"/>
      <c r="B419" s="38"/>
      <c r="C419" s="42"/>
      <c r="D419" s="38"/>
      <c r="E419" s="38"/>
      <c r="F419" s="42"/>
      <c r="G419" s="42"/>
      <c r="H419" s="42"/>
      <c r="I419" s="42"/>
      <c r="J419" s="42"/>
      <c r="K419" s="42"/>
      <c r="L419" s="42"/>
      <c r="M419" s="42"/>
      <c r="N419" s="42"/>
      <c r="O419" s="42"/>
      <c r="P419" s="42"/>
      <c r="Q419" s="42"/>
      <c r="R419" s="42"/>
      <c r="S419" s="42"/>
      <c r="T419" s="42"/>
      <c r="U419" s="42"/>
      <c r="V419" s="42"/>
      <c r="W419" s="42"/>
      <c r="X419" s="42"/>
      <c r="Y419" s="42"/>
      <c r="Z419" s="42"/>
      <c r="AA419" s="42"/>
      <c r="AB419" s="42"/>
    </row>
    <row r="420" spans="1:28" ht="12.75">
      <c r="A420" s="38"/>
      <c r="B420" s="38"/>
      <c r="C420" s="42"/>
      <c r="D420" s="38"/>
      <c r="E420" s="38"/>
      <c r="F420" s="42"/>
      <c r="G420" s="42"/>
      <c r="H420" s="42"/>
      <c r="I420" s="42"/>
      <c r="J420" s="42"/>
      <c r="K420" s="42"/>
      <c r="L420" s="42"/>
      <c r="M420" s="42"/>
      <c r="N420" s="42"/>
      <c r="O420" s="42"/>
      <c r="P420" s="42"/>
      <c r="Q420" s="42"/>
      <c r="R420" s="42"/>
      <c r="S420" s="42"/>
      <c r="T420" s="42"/>
      <c r="U420" s="42"/>
      <c r="V420" s="42"/>
      <c r="W420" s="42"/>
      <c r="X420" s="42"/>
      <c r="Y420" s="42"/>
      <c r="Z420" s="42"/>
      <c r="AA420" s="42"/>
      <c r="AB420" s="42"/>
    </row>
    <row r="421" spans="1:28" ht="12.75">
      <c r="A421" s="38"/>
      <c r="B421" s="38"/>
      <c r="C421" s="42"/>
      <c r="D421" s="38"/>
      <c r="E421" s="38"/>
      <c r="F421" s="42"/>
      <c r="G421" s="42"/>
      <c r="H421" s="42"/>
      <c r="I421" s="42"/>
      <c r="J421" s="42"/>
      <c r="K421" s="42"/>
      <c r="L421" s="42"/>
      <c r="M421" s="42"/>
      <c r="N421" s="42"/>
      <c r="O421" s="42"/>
      <c r="P421" s="42"/>
      <c r="Q421" s="42"/>
      <c r="R421" s="42"/>
      <c r="S421" s="42"/>
      <c r="T421" s="42"/>
      <c r="U421" s="42"/>
      <c r="V421" s="42"/>
      <c r="W421" s="42"/>
      <c r="X421" s="42"/>
      <c r="Y421" s="42"/>
      <c r="Z421" s="42"/>
      <c r="AA421" s="42"/>
      <c r="AB421" s="42"/>
    </row>
    <row r="422" spans="1:28" ht="12.75">
      <c r="A422" s="38"/>
      <c r="B422" s="38"/>
      <c r="C422" s="42"/>
      <c r="D422" s="38"/>
      <c r="E422" s="38"/>
      <c r="F422" s="42"/>
      <c r="G422" s="42"/>
      <c r="H422" s="42"/>
      <c r="I422" s="42"/>
      <c r="J422" s="42"/>
      <c r="K422" s="42"/>
      <c r="L422" s="42"/>
      <c r="M422" s="42"/>
      <c r="N422" s="42"/>
      <c r="O422" s="42"/>
      <c r="P422" s="42"/>
      <c r="Q422" s="42"/>
      <c r="R422" s="42"/>
      <c r="S422" s="42"/>
      <c r="T422" s="42"/>
      <c r="U422" s="42"/>
      <c r="V422" s="42"/>
      <c r="W422" s="42"/>
      <c r="X422" s="42"/>
      <c r="Y422" s="42"/>
      <c r="Z422" s="42"/>
      <c r="AA422" s="42"/>
      <c r="AB422" s="42"/>
    </row>
    <row r="423" spans="1:28" ht="12.75">
      <c r="A423" s="38"/>
      <c r="B423" s="38"/>
      <c r="C423" s="42"/>
      <c r="D423" s="38"/>
      <c r="E423" s="38"/>
      <c r="F423" s="42"/>
      <c r="G423" s="42"/>
      <c r="H423" s="42"/>
      <c r="I423" s="42"/>
      <c r="J423" s="42"/>
      <c r="K423" s="42"/>
      <c r="L423" s="42"/>
      <c r="M423" s="42"/>
      <c r="N423" s="42"/>
      <c r="O423" s="42"/>
      <c r="P423" s="42"/>
      <c r="Q423" s="42"/>
      <c r="R423" s="42"/>
      <c r="S423" s="42"/>
      <c r="T423" s="42"/>
      <c r="U423" s="42"/>
      <c r="V423" s="42"/>
      <c r="W423" s="42"/>
      <c r="X423" s="42"/>
      <c r="Y423" s="42"/>
      <c r="Z423" s="42"/>
      <c r="AA423" s="42"/>
      <c r="AB423" s="42"/>
    </row>
    <row r="424" spans="1:28" ht="12.75">
      <c r="A424" s="38"/>
      <c r="B424" s="38"/>
      <c r="C424" s="42"/>
      <c r="D424" s="38"/>
      <c r="E424" s="38"/>
      <c r="F424" s="42"/>
      <c r="G424" s="42"/>
      <c r="H424" s="42"/>
      <c r="I424" s="42"/>
      <c r="J424" s="42"/>
      <c r="K424" s="42"/>
      <c r="L424" s="42"/>
      <c r="M424" s="42"/>
      <c r="N424" s="42"/>
      <c r="O424" s="42"/>
      <c r="P424" s="42"/>
      <c r="Q424" s="42"/>
      <c r="R424" s="42"/>
      <c r="S424" s="42"/>
      <c r="T424" s="42"/>
      <c r="U424" s="42"/>
      <c r="V424" s="42"/>
      <c r="W424" s="42"/>
      <c r="X424" s="42"/>
      <c r="Y424" s="42"/>
      <c r="Z424" s="42"/>
      <c r="AA424" s="42"/>
      <c r="AB424" s="42"/>
    </row>
    <row r="425" spans="1:28" ht="12.75">
      <c r="A425" s="38"/>
      <c r="B425" s="38"/>
      <c r="C425" s="42"/>
      <c r="D425" s="38"/>
      <c r="E425" s="38"/>
      <c r="F425" s="42"/>
      <c r="G425" s="42"/>
      <c r="H425" s="42"/>
      <c r="I425" s="42"/>
      <c r="J425" s="42"/>
      <c r="K425" s="42"/>
      <c r="L425" s="42"/>
      <c r="M425" s="42"/>
      <c r="N425" s="42"/>
      <c r="O425" s="42"/>
      <c r="P425" s="42"/>
      <c r="Q425" s="42"/>
      <c r="R425" s="42"/>
      <c r="S425" s="42"/>
      <c r="T425" s="42"/>
      <c r="U425" s="42"/>
      <c r="V425" s="42"/>
      <c r="W425" s="42"/>
      <c r="X425" s="42"/>
      <c r="Y425" s="42"/>
      <c r="Z425" s="42"/>
      <c r="AA425" s="42"/>
      <c r="AB425" s="42"/>
    </row>
    <row r="426" spans="1:28" ht="12.75">
      <c r="A426" s="38"/>
      <c r="B426" s="38"/>
      <c r="C426" s="42"/>
      <c r="D426" s="38"/>
      <c r="E426" s="38"/>
      <c r="F426" s="42"/>
      <c r="G426" s="42"/>
      <c r="H426" s="42"/>
      <c r="I426" s="42"/>
      <c r="J426" s="42"/>
      <c r="K426" s="42"/>
      <c r="L426" s="42"/>
      <c r="M426" s="42"/>
      <c r="N426" s="42"/>
      <c r="O426" s="42"/>
      <c r="P426" s="42"/>
      <c r="Q426" s="42"/>
      <c r="R426" s="42"/>
      <c r="S426" s="42"/>
      <c r="T426" s="42"/>
      <c r="U426" s="42"/>
      <c r="V426" s="42"/>
      <c r="W426" s="42"/>
      <c r="X426" s="42"/>
      <c r="Y426" s="42"/>
      <c r="Z426" s="42"/>
      <c r="AA426" s="42"/>
      <c r="AB426" s="42"/>
    </row>
    <row r="427" spans="1:28" ht="12.75">
      <c r="A427" s="38"/>
      <c r="B427" s="38"/>
      <c r="C427" s="42"/>
      <c r="D427" s="38"/>
      <c r="E427" s="38"/>
      <c r="F427" s="42"/>
      <c r="G427" s="42"/>
      <c r="H427" s="42"/>
      <c r="I427" s="42"/>
      <c r="J427" s="42"/>
      <c r="K427" s="42"/>
      <c r="L427" s="42"/>
      <c r="M427" s="42"/>
      <c r="N427" s="42"/>
      <c r="O427" s="42"/>
      <c r="P427" s="42"/>
      <c r="Q427" s="42"/>
      <c r="R427" s="42"/>
      <c r="S427" s="42"/>
      <c r="T427" s="42"/>
      <c r="U427" s="42"/>
      <c r="V427" s="42"/>
      <c r="W427" s="42"/>
      <c r="X427" s="42"/>
      <c r="Y427" s="42"/>
      <c r="Z427" s="42"/>
      <c r="AA427" s="42"/>
      <c r="AB427" s="42"/>
    </row>
    <row r="428" spans="1:28" ht="12.75">
      <c r="A428" s="38"/>
      <c r="B428" s="38"/>
      <c r="C428" s="42"/>
      <c r="D428" s="38"/>
      <c r="E428" s="38"/>
      <c r="F428" s="42"/>
      <c r="G428" s="42"/>
      <c r="H428" s="42"/>
      <c r="I428" s="42"/>
      <c r="J428" s="42"/>
      <c r="K428" s="42"/>
      <c r="L428" s="42"/>
      <c r="M428" s="42"/>
      <c r="N428" s="42"/>
      <c r="O428" s="42"/>
      <c r="P428" s="42"/>
      <c r="Q428" s="42"/>
      <c r="R428" s="42"/>
      <c r="S428" s="42"/>
      <c r="T428" s="42"/>
      <c r="U428" s="42"/>
      <c r="V428" s="42"/>
      <c r="W428" s="42"/>
      <c r="X428" s="42"/>
      <c r="Y428" s="42"/>
      <c r="Z428" s="42"/>
      <c r="AA428" s="42"/>
      <c r="AB428" s="42"/>
    </row>
    <row r="429" spans="1:28" ht="12.75">
      <c r="A429" s="38"/>
      <c r="B429" s="38"/>
      <c r="C429" s="42"/>
      <c r="D429" s="38"/>
      <c r="E429" s="38"/>
      <c r="F429" s="42"/>
      <c r="G429" s="42"/>
      <c r="H429" s="42"/>
      <c r="I429" s="42"/>
      <c r="J429" s="42"/>
      <c r="K429" s="42"/>
      <c r="L429" s="42"/>
      <c r="M429" s="42"/>
      <c r="N429" s="42"/>
      <c r="O429" s="42"/>
      <c r="P429" s="42"/>
      <c r="Q429" s="42"/>
      <c r="R429" s="42"/>
      <c r="S429" s="42"/>
      <c r="T429" s="42"/>
      <c r="U429" s="42"/>
      <c r="V429" s="42"/>
      <c r="W429" s="42"/>
      <c r="X429" s="42"/>
      <c r="Y429" s="42"/>
      <c r="Z429" s="42"/>
      <c r="AA429" s="42"/>
      <c r="AB429" s="42"/>
    </row>
    <row r="430" spans="1:28" ht="12.75">
      <c r="A430" s="38"/>
      <c r="B430" s="38"/>
      <c r="C430" s="42"/>
      <c r="D430" s="38"/>
      <c r="E430" s="38"/>
      <c r="F430" s="42"/>
      <c r="G430" s="42"/>
      <c r="H430" s="42"/>
      <c r="I430" s="42"/>
      <c r="J430" s="42"/>
      <c r="K430" s="42"/>
      <c r="L430" s="42"/>
      <c r="M430" s="42"/>
      <c r="N430" s="42"/>
      <c r="O430" s="42"/>
      <c r="P430" s="42"/>
      <c r="Q430" s="42"/>
      <c r="R430" s="42"/>
      <c r="S430" s="42"/>
      <c r="T430" s="42"/>
      <c r="U430" s="42"/>
      <c r="V430" s="42"/>
      <c r="W430" s="42"/>
      <c r="X430" s="42"/>
      <c r="Y430" s="42"/>
      <c r="Z430" s="42"/>
      <c r="AA430" s="42"/>
      <c r="AB430" s="42"/>
    </row>
    <row r="431" spans="1:28" ht="12.75">
      <c r="A431" s="38"/>
      <c r="B431" s="38"/>
      <c r="C431" s="42"/>
      <c r="D431" s="38"/>
      <c r="E431" s="38"/>
      <c r="F431" s="42"/>
      <c r="G431" s="42"/>
      <c r="H431" s="42"/>
      <c r="I431" s="42"/>
      <c r="J431" s="42"/>
      <c r="K431" s="42"/>
      <c r="L431" s="42"/>
      <c r="M431" s="42"/>
      <c r="N431" s="42"/>
      <c r="O431" s="42"/>
      <c r="P431" s="42"/>
      <c r="Q431" s="42"/>
      <c r="R431" s="42"/>
      <c r="S431" s="42"/>
      <c r="T431" s="42"/>
      <c r="U431" s="42"/>
      <c r="V431" s="42"/>
      <c r="W431" s="42"/>
      <c r="X431" s="42"/>
      <c r="Y431" s="42"/>
      <c r="Z431" s="42"/>
      <c r="AA431" s="42"/>
      <c r="AB431" s="42"/>
    </row>
    <row r="432" spans="1:28" ht="12.75">
      <c r="A432" s="38"/>
      <c r="B432" s="38"/>
      <c r="C432" s="42"/>
      <c r="D432" s="38"/>
      <c r="E432" s="38"/>
      <c r="F432" s="42"/>
      <c r="G432" s="42"/>
      <c r="H432" s="42"/>
      <c r="I432" s="42"/>
      <c r="J432" s="42"/>
      <c r="K432" s="42"/>
      <c r="L432" s="42"/>
      <c r="M432" s="42"/>
      <c r="N432" s="42"/>
      <c r="O432" s="42"/>
      <c r="P432" s="42"/>
      <c r="Q432" s="42"/>
      <c r="R432" s="42"/>
      <c r="S432" s="42"/>
      <c r="T432" s="42"/>
      <c r="U432" s="42"/>
      <c r="V432" s="42"/>
      <c r="W432" s="42"/>
      <c r="X432" s="42"/>
      <c r="Y432" s="42"/>
      <c r="Z432" s="42"/>
      <c r="AA432" s="42"/>
      <c r="AB432" s="42"/>
    </row>
    <row r="433" spans="1:28" ht="12.75">
      <c r="A433" s="38"/>
      <c r="B433" s="38"/>
      <c r="C433" s="42"/>
      <c r="D433" s="38"/>
      <c r="E433" s="38"/>
      <c r="F433" s="42"/>
      <c r="G433" s="42"/>
      <c r="H433" s="42"/>
      <c r="I433" s="42"/>
      <c r="J433" s="42"/>
      <c r="K433" s="42"/>
      <c r="L433" s="42"/>
      <c r="M433" s="42"/>
      <c r="N433" s="42"/>
      <c r="O433" s="42"/>
      <c r="P433" s="42"/>
      <c r="Q433" s="42"/>
      <c r="R433" s="42"/>
      <c r="S433" s="42"/>
      <c r="T433" s="42"/>
      <c r="U433" s="42"/>
      <c r="V433" s="42"/>
      <c r="W433" s="42"/>
      <c r="X433" s="42"/>
      <c r="Y433" s="42"/>
      <c r="Z433" s="42"/>
      <c r="AA433" s="42"/>
      <c r="AB433" s="42"/>
    </row>
    <row r="434" spans="1:28" ht="12.75">
      <c r="A434" s="38"/>
      <c r="B434" s="38"/>
      <c r="C434" s="42"/>
      <c r="D434" s="38"/>
      <c r="E434" s="38"/>
      <c r="F434" s="42"/>
      <c r="G434" s="42"/>
      <c r="H434" s="42"/>
      <c r="I434" s="42"/>
      <c r="J434" s="42"/>
      <c r="K434" s="42"/>
      <c r="L434" s="42"/>
      <c r="M434" s="42"/>
      <c r="N434" s="42"/>
      <c r="O434" s="42"/>
      <c r="P434" s="42"/>
      <c r="Q434" s="42"/>
      <c r="R434" s="42"/>
      <c r="S434" s="42"/>
      <c r="T434" s="42"/>
      <c r="U434" s="42"/>
      <c r="V434" s="42"/>
      <c r="W434" s="42"/>
      <c r="X434" s="42"/>
      <c r="Y434" s="42"/>
      <c r="Z434" s="42"/>
      <c r="AA434" s="42"/>
      <c r="AB434" s="42"/>
    </row>
    <row r="435" spans="1:28" ht="12.75">
      <c r="A435" s="38"/>
      <c r="B435" s="38"/>
      <c r="C435" s="42"/>
      <c r="D435" s="38"/>
      <c r="E435" s="38"/>
      <c r="F435" s="42"/>
      <c r="G435" s="42"/>
      <c r="H435" s="42"/>
      <c r="I435" s="42"/>
      <c r="J435" s="42"/>
      <c r="K435" s="42"/>
      <c r="L435" s="42"/>
      <c r="M435" s="42"/>
      <c r="N435" s="42"/>
      <c r="O435" s="42"/>
      <c r="P435" s="42"/>
      <c r="Q435" s="42"/>
      <c r="R435" s="42"/>
      <c r="S435" s="42"/>
      <c r="T435" s="42"/>
      <c r="U435" s="42"/>
      <c r="V435" s="42"/>
      <c r="W435" s="42"/>
      <c r="X435" s="42"/>
      <c r="Y435" s="42"/>
      <c r="Z435" s="42"/>
      <c r="AA435" s="42"/>
      <c r="AB435" s="42"/>
    </row>
    <row r="436" spans="1:28" ht="12.75">
      <c r="A436" s="38"/>
      <c r="B436" s="38"/>
      <c r="C436" s="42"/>
      <c r="D436" s="38"/>
      <c r="E436" s="38"/>
      <c r="F436" s="42"/>
      <c r="G436" s="42"/>
      <c r="H436" s="42"/>
      <c r="I436" s="42"/>
      <c r="J436" s="42"/>
      <c r="K436" s="42"/>
      <c r="L436" s="42"/>
      <c r="M436" s="42"/>
      <c r="N436" s="42"/>
      <c r="O436" s="42"/>
      <c r="P436" s="42"/>
      <c r="Q436" s="42"/>
      <c r="R436" s="42"/>
      <c r="S436" s="42"/>
      <c r="T436" s="42"/>
      <c r="U436" s="42"/>
      <c r="V436" s="42"/>
      <c r="W436" s="42"/>
      <c r="X436" s="42"/>
      <c r="Y436" s="42"/>
      <c r="Z436" s="42"/>
      <c r="AA436" s="42"/>
      <c r="AB436" s="42"/>
    </row>
    <row r="437" spans="1:28" ht="12.75">
      <c r="A437" s="38"/>
      <c r="B437" s="38"/>
      <c r="C437" s="42"/>
      <c r="D437" s="38"/>
      <c r="E437" s="38"/>
      <c r="F437" s="42"/>
      <c r="G437" s="42"/>
      <c r="H437" s="42"/>
      <c r="I437" s="42"/>
      <c r="J437" s="42"/>
      <c r="K437" s="42"/>
      <c r="L437" s="42"/>
      <c r="M437" s="42"/>
      <c r="N437" s="42"/>
      <c r="O437" s="42"/>
      <c r="P437" s="42"/>
      <c r="Q437" s="42"/>
      <c r="R437" s="42"/>
      <c r="S437" s="42"/>
      <c r="T437" s="42"/>
      <c r="U437" s="42"/>
      <c r="V437" s="42"/>
      <c r="W437" s="42"/>
      <c r="X437" s="42"/>
      <c r="Y437" s="42"/>
      <c r="Z437" s="42"/>
      <c r="AA437" s="42"/>
      <c r="AB437" s="42"/>
    </row>
    <row r="438" spans="1:28" ht="12.75">
      <c r="A438" s="38"/>
      <c r="B438" s="38"/>
      <c r="C438" s="42"/>
      <c r="D438" s="38"/>
      <c r="E438" s="38"/>
      <c r="F438" s="42"/>
      <c r="G438" s="42"/>
      <c r="H438" s="42"/>
      <c r="I438" s="42"/>
      <c r="J438" s="42"/>
      <c r="K438" s="42"/>
      <c r="L438" s="42"/>
      <c r="M438" s="42"/>
      <c r="N438" s="42"/>
      <c r="O438" s="42"/>
      <c r="P438" s="42"/>
      <c r="Q438" s="42"/>
      <c r="R438" s="42"/>
      <c r="S438" s="42"/>
      <c r="T438" s="42"/>
      <c r="U438" s="42"/>
      <c r="V438" s="42"/>
      <c r="W438" s="42"/>
      <c r="X438" s="42"/>
      <c r="Y438" s="42"/>
      <c r="Z438" s="42"/>
      <c r="AA438" s="42"/>
      <c r="AB438" s="42"/>
    </row>
    <row r="439" spans="1:28" ht="12.75">
      <c r="A439" s="38"/>
      <c r="B439" s="38"/>
      <c r="C439" s="42"/>
      <c r="D439" s="38"/>
      <c r="E439" s="38"/>
      <c r="F439" s="42"/>
      <c r="G439" s="42"/>
      <c r="H439" s="42"/>
      <c r="I439" s="42"/>
      <c r="J439" s="42"/>
      <c r="K439" s="42"/>
      <c r="L439" s="42"/>
      <c r="M439" s="42"/>
      <c r="N439" s="42"/>
      <c r="O439" s="42"/>
      <c r="P439" s="42"/>
      <c r="Q439" s="42"/>
      <c r="R439" s="42"/>
      <c r="S439" s="42"/>
      <c r="T439" s="42"/>
      <c r="U439" s="42"/>
      <c r="V439" s="42"/>
      <c r="W439" s="42"/>
      <c r="X439" s="42"/>
      <c r="Y439" s="42"/>
      <c r="Z439" s="42"/>
      <c r="AA439" s="42"/>
      <c r="AB439" s="42"/>
    </row>
    <row r="440" spans="1:28" ht="12.75">
      <c r="A440" s="38"/>
      <c r="B440" s="38"/>
      <c r="C440" s="42"/>
      <c r="D440" s="38"/>
      <c r="E440" s="38"/>
      <c r="F440" s="42"/>
      <c r="G440" s="42"/>
      <c r="H440" s="42"/>
      <c r="I440" s="42"/>
      <c r="J440" s="42"/>
      <c r="K440" s="42"/>
      <c r="L440" s="42"/>
      <c r="M440" s="42"/>
      <c r="N440" s="42"/>
      <c r="O440" s="42"/>
      <c r="P440" s="42"/>
      <c r="Q440" s="42"/>
      <c r="R440" s="42"/>
      <c r="S440" s="42"/>
      <c r="T440" s="42"/>
      <c r="U440" s="42"/>
      <c r="V440" s="42"/>
      <c r="W440" s="42"/>
      <c r="X440" s="42"/>
      <c r="Y440" s="42"/>
      <c r="Z440" s="42"/>
      <c r="AA440" s="42"/>
      <c r="AB440" s="42"/>
    </row>
    <row r="441" spans="1:28" ht="12.75">
      <c r="A441" s="38"/>
      <c r="B441" s="38"/>
      <c r="C441" s="42"/>
      <c r="D441" s="38"/>
      <c r="E441" s="38"/>
      <c r="F441" s="42"/>
      <c r="G441" s="42"/>
      <c r="H441" s="42"/>
      <c r="I441" s="42"/>
      <c r="J441" s="42"/>
      <c r="K441" s="42"/>
      <c r="L441" s="42"/>
      <c r="M441" s="42"/>
      <c r="N441" s="42"/>
      <c r="O441" s="42"/>
      <c r="P441" s="42"/>
      <c r="Q441" s="42"/>
      <c r="R441" s="42"/>
      <c r="S441" s="42"/>
      <c r="T441" s="42"/>
      <c r="U441" s="42"/>
      <c r="V441" s="42"/>
      <c r="W441" s="42"/>
      <c r="X441" s="42"/>
      <c r="Y441" s="42"/>
      <c r="Z441" s="42"/>
      <c r="AA441" s="42"/>
      <c r="AB441" s="42"/>
    </row>
    <row r="442" spans="1:28" ht="12.75">
      <c r="A442" s="38"/>
      <c r="B442" s="38"/>
      <c r="C442" s="42"/>
      <c r="D442" s="38"/>
      <c r="E442" s="38"/>
      <c r="F442" s="42"/>
      <c r="G442" s="42"/>
      <c r="H442" s="42"/>
      <c r="I442" s="42"/>
      <c r="J442" s="42"/>
      <c r="K442" s="42"/>
      <c r="L442" s="42"/>
      <c r="M442" s="42"/>
      <c r="N442" s="42"/>
      <c r="O442" s="42"/>
      <c r="P442" s="42"/>
      <c r="Q442" s="42"/>
      <c r="R442" s="42"/>
      <c r="S442" s="42"/>
      <c r="T442" s="42"/>
      <c r="U442" s="42"/>
      <c r="V442" s="42"/>
      <c r="W442" s="42"/>
      <c r="X442" s="42"/>
      <c r="Y442" s="42"/>
      <c r="Z442" s="42"/>
      <c r="AA442" s="42"/>
      <c r="AB442" s="42"/>
    </row>
    <row r="443" spans="1:28" ht="12.75">
      <c r="A443" s="38"/>
      <c r="B443" s="38"/>
      <c r="C443" s="42"/>
      <c r="D443" s="38"/>
      <c r="E443" s="38"/>
      <c r="F443" s="42"/>
      <c r="G443" s="42"/>
      <c r="H443" s="42"/>
      <c r="I443" s="42"/>
      <c r="J443" s="42"/>
      <c r="K443" s="42"/>
      <c r="L443" s="42"/>
      <c r="M443" s="42"/>
      <c r="N443" s="42"/>
      <c r="O443" s="42"/>
      <c r="P443" s="42"/>
      <c r="Q443" s="42"/>
      <c r="R443" s="42"/>
      <c r="S443" s="42"/>
      <c r="T443" s="42"/>
      <c r="U443" s="42"/>
      <c r="V443" s="42"/>
      <c r="W443" s="42"/>
      <c r="X443" s="42"/>
      <c r="Y443" s="42"/>
      <c r="Z443" s="42"/>
      <c r="AA443" s="42"/>
      <c r="AB443" s="42"/>
    </row>
    <row r="444" spans="1:28" ht="12.75">
      <c r="A444" s="38"/>
      <c r="B444" s="38"/>
      <c r="C444" s="42"/>
      <c r="D444" s="38"/>
      <c r="E444" s="38"/>
      <c r="F444" s="42"/>
      <c r="G444" s="42"/>
      <c r="H444" s="42"/>
      <c r="I444" s="42"/>
      <c r="J444" s="42"/>
      <c r="K444" s="42"/>
      <c r="L444" s="42"/>
      <c r="M444" s="42"/>
      <c r="N444" s="42"/>
      <c r="O444" s="42"/>
      <c r="P444" s="42"/>
      <c r="Q444" s="42"/>
      <c r="R444" s="42"/>
      <c r="S444" s="42"/>
      <c r="T444" s="42"/>
      <c r="U444" s="42"/>
      <c r="V444" s="42"/>
      <c r="W444" s="42"/>
      <c r="X444" s="42"/>
      <c r="Y444" s="42"/>
      <c r="Z444" s="42"/>
      <c r="AA444" s="42"/>
      <c r="AB444" s="42"/>
    </row>
    <row r="445" spans="1:28" ht="12.75">
      <c r="A445" s="38"/>
      <c r="B445" s="38"/>
      <c r="C445" s="42"/>
      <c r="D445" s="38"/>
      <c r="E445" s="38"/>
      <c r="F445" s="42"/>
      <c r="G445" s="42"/>
      <c r="H445" s="42"/>
      <c r="I445" s="42"/>
      <c r="J445" s="42"/>
      <c r="K445" s="42"/>
      <c r="L445" s="42"/>
      <c r="M445" s="42"/>
      <c r="N445" s="42"/>
      <c r="O445" s="42"/>
      <c r="P445" s="42"/>
      <c r="Q445" s="42"/>
      <c r="R445" s="42"/>
      <c r="S445" s="42"/>
      <c r="T445" s="42"/>
      <c r="U445" s="42"/>
      <c r="V445" s="42"/>
      <c r="W445" s="42"/>
      <c r="X445" s="42"/>
      <c r="Y445" s="42"/>
      <c r="Z445" s="42"/>
      <c r="AA445" s="42"/>
      <c r="AB445" s="42"/>
    </row>
    <row r="446" spans="1:28" ht="12.75">
      <c r="A446" s="38"/>
      <c r="B446" s="38"/>
      <c r="C446" s="42"/>
      <c r="D446" s="38"/>
      <c r="E446" s="38"/>
      <c r="F446" s="42"/>
      <c r="G446" s="42"/>
      <c r="H446" s="42"/>
      <c r="I446" s="42"/>
      <c r="J446" s="42"/>
      <c r="K446" s="42"/>
      <c r="L446" s="42"/>
      <c r="M446" s="42"/>
      <c r="N446" s="42"/>
      <c r="O446" s="42"/>
      <c r="P446" s="42"/>
      <c r="Q446" s="42"/>
      <c r="R446" s="42"/>
      <c r="S446" s="42"/>
      <c r="T446" s="42"/>
      <c r="U446" s="42"/>
      <c r="V446" s="42"/>
      <c r="W446" s="42"/>
      <c r="X446" s="42"/>
      <c r="Y446" s="42"/>
      <c r="Z446" s="42"/>
      <c r="AA446" s="42"/>
      <c r="AB446" s="42"/>
    </row>
    <row r="447" spans="1:28" ht="12.75">
      <c r="A447" s="38"/>
      <c r="B447" s="38"/>
      <c r="C447" s="42"/>
      <c r="D447" s="38"/>
      <c r="E447" s="38"/>
      <c r="F447" s="42"/>
      <c r="G447" s="42"/>
      <c r="H447" s="42"/>
      <c r="I447" s="42"/>
      <c r="J447" s="42"/>
      <c r="K447" s="42"/>
      <c r="L447" s="42"/>
      <c r="M447" s="42"/>
      <c r="N447" s="42"/>
      <c r="O447" s="42"/>
      <c r="P447" s="42"/>
      <c r="Q447" s="42"/>
      <c r="R447" s="42"/>
      <c r="S447" s="42"/>
      <c r="T447" s="42"/>
      <c r="U447" s="42"/>
      <c r="V447" s="42"/>
      <c r="W447" s="42"/>
      <c r="X447" s="42"/>
      <c r="Y447" s="42"/>
      <c r="Z447" s="42"/>
      <c r="AA447" s="42"/>
      <c r="AB447" s="42"/>
    </row>
    <row r="448" spans="1:28" ht="12.75">
      <c r="A448" s="38"/>
      <c r="B448" s="38"/>
      <c r="C448" s="42"/>
      <c r="D448" s="38"/>
      <c r="E448" s="38"/>
      <c r="F448" s="42"/>
      <c r="G448" s="42"/>
      <c r="H448" s="42"/>
      <c r="I448" s="42"/>
      <c r="J448" s="42"/>
      <c r="K448" s="42"/>
      <c r="L448" s="42"/>
      <c r="M448" s="42"/>
      <c r="N448" s="42"/>
      <c r="O448" s="42"/>
      <c r="P448" s="42"/>
      <c r="Q448" s="42"/>
      <c r="R448" s="42"/>
      <c r="S448" s="42"/>
      <c r="T448" s="42"/>
      <c r="U448" s="42"/>
      <c r="V448" s="42"/>
      <c r="W448" s="42"/>
      <c r="X448" s="42"/>
      <c r="Y448" s="42"/>
      <c r="Z448" s="42"/>
      <c r="AA448" s="42"/>
      <c r="AB448" s="42"/>
    </row>
    <row r="449" spans="1:28" ht="12.75">
      <c r="A449" s="38"/>
      <c r="B449" s="38"/>
      <c r="C449" s="42"/>
      <c r="D449" s="38"/>
      <c r="E449" s="38"/>
      <c r="F449" s="42"/>
      <c r="G449" s="42"/>
      <c r="H449" s="42"/>
      <c r="I449" s="42"/>
      <c r="J449" s="42"/>
      <c r="K449" s="42"/>
      <c r="L449" s="42"/>
      <c r="M449" s="42"/>
      <c r="N449" s="42"/>
      <c r="O449" s="42"/>
      <c r="P449" s="42"/>
      <c r="Q449" s="42"/>
      <c r="R449" s="42"/>
      <c r="S449" s="42"/>
      <c r="T449" s="42"/>
      <c r="U449" s="42"/>
      <c r="V449" s="42"/>
      <c r="W449" s="42"/>
      <c r="X449" s="42"/>
      <c r="Y449" s="42"/>
      <c r="Z449" s="42"/>
      <c r="AA449" s="42"/>
      <c r="AB449" s="42"/>
    </row>
    <row r="450" spans="1:28" ht="12.75">
      <c r="A450" s="38"/>
      <c r="B450" s="38"/>
      <c r="C450" s="42"/>
      <c r="D450" s="38"/>
      <c r="E450" s="38"/>
      <c r="F450" s="42"/>
      <c r="G450" s="42"/>
      <c r="H450" s="42"/>
      <c r="I450" s="42"/>
      <c r="J450" s="42"/>
      <c r="K450" s="42"/>
      <c r="L450" s="42"/>
      <c r="M450" s="42"/>
      <c r="N450" s="42"/>
      <c r="O450" s="42"/>
      <c r="P450" s="42"/>
      <c r="Q450" s="42"/>
      <c r="R450" s="42"/>
      <c r="S450" s="42"/>
      <c r="T450" s="42"/>
      <c r="U450" s="42"/>
      <c r="V450" s="42"/>
      <c r="W450" s="42"/>
      <c r="X450" s="42"/>
      <c r="Y450" s="42"/>
      <c r="Z450" s="42"/>
      <c r="AA450" s="42"/>
      <c r="AB450" s="42"/>
    </row>
    <row r="451" spans="1:28" ht="12.75">
      <c r="A451" s="38"/>
      <c r="B451" s="38"/>
      <c r="C451" s="42"/>
      <c r="D451" s="38"/>
      <c r="E451" s="38"/>
      <c r="F451" s="42"/>
      <c r="G451" s="42"/>
      <c r="H451" s="42"/>
      <c r="I451" s="42"/>
      <c r="J451" s="42"/>
      <c r="K451" s="42"/>
      <c r="L451" s="42"/>
      <c r="M451" s="42"/>
      <c r="N451" s="42"/>
      <c r="O451" s="42"/>
      <c r="P451" s="42"/>
      <c r="Q451" s="42"/>
      <c r="R451" s="42"/>
      <c r="S451" s="42"/>
      <c r="T451" s="42"/>
      <c r="U451" s="42"/>
      <c r="V451" s="42"/>
      <c r="W451" s="42"/>
      <c r="X451" s="42"/>
      <c r="Y451" s="42"/>
      <c r="Z451" s="42"/>
      <c r="AA451" s="42"/>
      <c r="AB451" s="42"/>
    </row>
    <row r="452" spans="1:28" ht="12.75">
      <c r="A452" s="38"/>
      <c r="B452" s="38"/>
      <c r="C452" s="42"/>
      <c r="D452" s="38"/>
      <c r="E452" s="38"/>
      <c r="F452" s="42"/>
      <c r="G452" s="42"/>
      <c r="H452" s="42"/>
      <c r="I452" s="42"/>
      <c r="J452" s="42"/>
      <c r="K452" s="42"/>
      <c r="L452" s="42"/>
      <c r="M452" s="42"/>
      <c r="N452" s="42"/>
      <c r="O452" s="42"/>
      <c r="P452" s="42"/>
      <c r="Q452" s="42"/>
      <c r="R452" s="42"/>
      <c r="S452" s="42"/>
      <c r="T452" s="42"/>
      <c r="U452" s="42"/>
      <c r="V452" s="42"/>
      <c r="W452" s="42"/>
      <c r="X452" s="42"/>
      <c r="Y452" s="42"/>
      <c r="Z452" s="42"/>
      <c r="AA452" s="42"/>
      <c r="AB452" s="42"/>
    </row>
    <row r="453" spans="1:28" ht="12.75">
      <c r="A453" s="38"/>
      <c r="B453" s="38"/>
      <c r="C453" s="42"/>
      <c r="D453" s="38"/>
      <c r="E453" s="38"/>
      <c r="F453" s="42"/>
      <c r="G453" s="42"/>
      <c r="H453" s="42"/>
      <c r="I453" s="42"/>
      <c r="J453" s="42"/>
      <c r="K453" s="42"/>
      <c r="L453" s="42"/>
      <c r="M453" s="42"/>
      <c r="N453" s="42"/>
      <c r="O453" s="42"/>
      <c r="P453" s="42"/>
      <c r="Q453" s="42"/>
      <c r="R453" s="42"/>
      <c r="S453" s="42"/>
      <c r="T453" s="42"/>
      <c r="U453" s="42"/>
      <c r="V453" s="42"/>
      <c r="W453" s="42"/>
      <c r="X453" s="42"/>
      <c r="Y453" s="42"/>
      <c r="Z453" s="42"/>
      <c r="AA453" s="42"/>
      <c r="AB453" s="42"/>
    </row>
    <row r="454" spans="1:28" ht="12.75">
      <c r="A454" s="38"/>
      <c r="B454" s="38"/>
      <c r="C454" s="42"/>
      <c r="D454" s="38"/>
      <c r="E454" s="38"/>
      <c r="F454" s="42"/>
      <c r="G454" s="42"/>
      <c r="H454" s="42"/>
      <c r="I454" s="42"/>
      <c r="J454" s="42"/>
      <c r="K454" s="42"/>
      <c r="L454" s="42"/>
      <c r="M454" s="42"/>
      <c r="N454" s="42"/>
      <c r="O454" s="42"/>
      <c r="P454" s="42"/>
      <c r="Q454" s="42"/>
      <c r="R454" s="42"/>
      <c r="S454" s="42"/>
      <c r="T454" s="42"/>
      <c r="U454" s="42"/>
      <c r="V454" s="42"/>
      <c r="W454" s="42"/>
      <c r="X454" s="42"/>
      <c r="Y454" s="42"/>
      <c r="Z454" s="42"/>
      <c r="AA454" s="42"/>
      <c r="AB454" s="42"/>
    </row>
    <row r="455" spans="1:28" ht="12.75">
      <c r="A455" s="38"/>
      <c r="B455" s="38"/>
      <c r="C455" s="42"/>
      <c r="D455" s="38"/>
      <c r="E455" s="38"/>
      <c r="F455" s="42"/>
      <c r="G455" s="42"/>
      <c r="H455" s="42"/>
      <c r="I455" s="42"/>
      <c r="J455" s="42"/>
      <c r="K455" s="42"/>
      <c r="L455" s="42"/>
      <c r="M455" s="42"/>
      <c r="N455" s="42"/>
      <c r="O455" s="42"/>
      <c r="P455" s="42"/>
      <c r="Q455" s="42"/>
      <c r="R455" s="42"/>
      <c r="S455" s="42"/>
      <c r="T455" s="42"/>
      <c r="U455" s="42"/>
      <c r="V455" s="42"/>
      <c r="W455" s="42"/>
      <c r="X455" s="42"/>
      <c r="Y455" s="42"/>
      <c r="Z455" s="42"/>
      <c r="AA455" s="42"/>
      <c r="AB455" s="42"/>
    </row>
    <row r="456" spans="1:28" ht="12.75">
      <c r="A456" s="38"/>
      <c r="B456" s="38"/>
      <c r="C456" s="42"/>
      <c r="D456" s="38"/>
      <c r="E456" s="38"/>
      <c r="F456" s="42"/>
      <c r="G456" s="42"/>
      <c r="H456" s="42"/>
      <c r="I456" s="42"/>
      <c r="J456" s="42"/>
      <c r="K456" s="42"/>
      <c r="L456" s="42"/>
      <c r="M456" s="42"/>
      <c r="N456" s="42"/>
      <c r="O456" s="42"/>
      <c r="P456" s="42"/>
      <c r="Q456" s="42"/>
      <c r="R456" s="42"/>
      <c r="S456" s="42"/>
      <c r="T456" s="42"/>
      <c r="U456" s="42"/>
      <c r="V456" s="42"/>
      <c r="W456" s="42"/>
      <c r="X456" s="42"/>
      <c r="Y456" s="42"/>
      <c r="Z456" s="42"/>
      <c r="AA456" s="42"/>
      <c r="AB456" s="42"/>
    </row>
    <row r="457" spans="1:28" ht="12.75">
      <c r="A457" s="38"/>
      <c r="B457" s="38"/>
      <c r="C457" s="42"/>
      <c r="D457" s="38"/>
      <c r="E457" s="38"/>
      <c r="F457" s="42"/>
      <c r="G457" s="42"/>
      <c r="H457" s="42"/>
      <c r="I457" s="42"/>
      <c r="J457" s="42"/>
      <c r="K457" s="42"/>
      <c r="L457" s="42"/>
      <c r="M457" s="42"/>
      <c r="N457" s="42"/>
      <c r="O457" s="42"/>
      <c r="P457" s="42"/>
      <c r="Q457" s="42"/>
      <c r="R457" s="42"/>
      <c r="S457" s="42"/>
      <c r="T457" s="42"/>
      <c r="U457" s="42"/>
      <c r="V457" s="42"/>
      <c r="W457" s="42"/>
      <c r="X457" s="42"/>
      <c r="Y457" s="42"/>
      <c r="Z457" s="42"/>
      <c r="AA457" s="42"/>
      <c r="AB457" s="42"/>
    </row>
    <row r="458" spans="1:28" ht="12.75">
      <c r="A458" s="38"/>
      <c r="B458" s="38"/>
      <c r="C458" s="42"/>
      <c r="D458" s="38"/>
      <c r="E458" s="38"/>
      <c r="F458" s="42"/>
      <c r="G458" s="42"/>
      <c r="H458" s="42"/>
      <c r="I458" s="42"/>
      <c r="J458" s="42"/>
      <c r="K458" s="42"/>
      <c r="L458" s="42"/>
      <c r="M458" s="42"/>
      <c r="N458" s="42"/>
      <c r="O458" s="42"/>
      <c r="P458" s="42"/>
      <c r="Q458" s="42"/>
      <c r="R458" s="42"/>
      <c r="S458" s="42"/>
      <c r="T458" s="42"/>
      <c r="U458" s="42"/>
      <c r="V458" s="42"/>
      <c r="W458" s="42"/>
      <c r="X458" s="42"/>
      <c r="Y458" s="42"/>
      <c r="Z458" s="42"/>
      <c r="AA458" s="42"/>
      <c r="AB458" s="42"/>
    </row>
    <row r="459" spans="1:28" ht="12.75">
      <c r="A459" s="38"/>
      <c r="B459" s="38"/>
      <c r="C459" s="42"/>
      <c r="D459" s="38"/>
      <c r="E459" s="38"/>
      <c r="F459" s="42"/>
      <c r="G459" s="42"/>
      <c r="H459" s="42"/>
      <c r="I459" s="42"/>
      <c r="J459" s="42"/>
      <c r="K459" s="42"/>
      <c r="L459" s="42"/>
      <c r="M459" s="42"/>
      <c r="N459" s="42"/>
      <c r="O459" s="42"/>
      <c r="P459" s="42"/>
      <c r="Q459" s="42"/>
      <c r="R459" s="42"/>
      <c r="S459" s="42"/>
      <c r="T459" s="42"/>
      <c r="U459" s="42"/>
      <c r="V459" s="42"/>
      <c r="W459" s="42"/>
      <c r="X459" s="42"/>
      <c r="Y459" s="42"/>
      <c r="Z459" s="42"/>
      <c r="AA459" s="42"/>
      <c r="AB459" s="42"/>
    </row>
    <row r="460" spans="1:28" ht="12.75">
      <c r="A460" s="38"/>
      <c r="B460" s="38"/>
      <c r="C460" s="42"/>
      <c r="D460" s="38"/>
      <c r="E460" s="38"/>
      <c r="F460" s="42"/>
      <c r="G460" s="42"/>
      <c r="H460" s="42"/>
      <c r="I460" s="42"/>
      <c r="J460" s="42"/>
      <c r="K460" s="42"/>
      <c r="L460" s="42"/>
      <c r="M460" s="42"/>
      <c r="N460" s="42"/>
      <c r="O460" s="42"/>
      <c r="P460" s="42"/>
      <c r="Q460" s="42"/>
      <c r="R460" s="42"/>
      <c r="S460" s="42"/>
      <c r="T460" s="42"/>
      <c r="U460" s="42"/>
      <c r="V460" s="42"/>
      <c r="W460" s="42"/>
      <c r="X460" s="42"/>
      <c r="Y460" s="42"/>
      <c r="Z460" s="42"/>
      <c r="AA460" s="42"/>
      <c r="AB460" s="42"/>
    </row>
    <row r="461" spans="1:28" ht="12.75">
      <c r="A461" s="38"/>
      <c r="B461" s="38"/>
      <c r="C461" s="42"/>
      <c r="D461" s="38"/>
      <c r="E461" s="38"/>
      <c r="F461" s="42"/>
      <c r="G461" s="42"/>
      <c r="H461" s="42"/>
      <c r="I461" s="42"/>
      <c r="J461" s="42"/>
      <c r="K461" s="42"/>
      <c r="L461" s="42"/>
      <c r="M461" s="42"/>
      <c r="N461" s="42"/>
      <c r="O461" s="42"/>
      <c r="P461" s="42"/>
      <c r="Q461" s="42"/>
      <c r="R461" s="42"/>
      <c r="S461" s="42"/>
      <c r="T461" s="42"/>
      <c r="U461" s="42"/>
      <c r="V461" s="42"/>
      <c r="W461" s="42"/>
      <c r="X461" s="42"/>
      <c r="Y461" s="42"/>
      <c r="Z461" s="42"/>
      <c r="AA461" s="42"/>
      <c r="AB461" s="42"/>
    </row>
    <row r="462" spans="1:28" ht="12.75">
      <c r="A462" s="38"/>
      <c r="B462" s="38"/>
      <c r="C462" s="42"/>
      <c r="D462" s="38"/>
      <c r="E462" s="38"/>
      <c r="F462" s="42"/>
      <c r="G462" s="42"/>
      <c r="H462" s="42"/>
      <c r="I462" s="42"/>
      <c r="J462" s="42"/>
      <c r="K462" s="42"/>
      <c r="L462" s="42"/>
      <c r="M462" s="42"/>
      <c r="N462" s="42"/>
      <c r="O462" s="42"/>
      <c r="P462" s="42"/>
      <c r="Q462" s="42"/>
      <c r="R462" s="42"/>
      <c r="S462" s="42"/>
      <c r="T462" s="42"/>
      <c r="U462" s="42"/>
      <c r="V462" s="42"/>
      <c r="W462" s="42"/>
      <c r="X462" s="42"/>
      <c r="Y462" s="42"/>
      <c r="Z462" s="42"/>
      <c r="AA462" s="42"/>
      <c r="AB462" s="42"/>
    </row>
    <row r="463" spans="1:28" ht="12.75">
      <c r="A463" s="38"/>
      <c r="B463" s="38"/>
      <c r="C463" s="42"/>
      <c r="D463" s="38"/>
      <c r="E463" s="38"/>
      <c r="F463" s="42"/>
      <c r="G463" s="42"/>
      <c r="H463" s="42"/>
      <c r="I463" s="42"/>
      <c r="J463" s="42"/>
      <c r="K463" s="42"/>
      <c r="L463" s="42"/>
      <c r="M463" s="42"/>
      <c r="N463" s="42"/>
      <c r="O463" s="42"/>
      <c r="P463" s="42"/>
      <c r="Q463" s="42"/>
      <c r="R463" s="42"/>
      <c r="S463" s="42"/>
      <c r="T463" s="42"/>
      <c r="U463" s="42"/>
      <c r="V463" s="42"/>
      <c r="W463" s="42"/>
      <c r="X463" s="42"/>
      <c r="Y463" s="42"/>
      <c r="Z463" s="42"/>
      <c r="AA463" s="42"/>
      <c r="AB463" s="42"/>
    </row>
    <row r="464" spans="1:28" ht="12.75">
      <c r="A464" s="38"/>
      <c r="B464" s="38"/>
      <c r="C464" s="42"/>
      <c r="D464" s="38"/>
      <c r="E464" s="38"/>
      <c r="F464" s="42"/>
      <c r="G464" s="42"/>
      <c r="H464" s="42"/>
      <c r="I464" s="42"/>
      <c r="J464" s="42"/>
      <c r="K464" s="42"/>
      <c r="L464" s="42"/>
      <c r="M464" s="42"/>
      <c r="N464" s="42"/>
      <c r="O464" s="42"/>
      <c r="P464" s="42"/>
      <c r="Q464" s="42"/>
      <c r="R464" s="42"/>
      <c r="S464" s="42"/>
      <c r="T464" s="42"/>
      <c r="U464" s="42"/>
      <c r="V464" s="42"/>
      <c r="W464" s="42"/>
      <c r="X464" s="42"/>
      <c r="Y464" s="42"/>
      <c r="Z464" s="42"/>
      <c r="AA464" s="42"/>
      <c r="AB464" s="42"/>
    </row>
    <row r="465" spans="1:28" ht="12.75">
      <c r="A465" s="38"/>
      <c r="B465" s="38"/>
      <c r="C465" s="42"/>
      <c r="D465" s="38"/>
      <c r="E465" s="38"/>
      <c r="F465" s="42"/>
      <c r="G465" s="42"/>
      <c r="H465" s="42"/>
      <c r="I465" s="42"/>
      <c r="J465" s="42"/>
      <c r="K465" s="42"/>
      <c r="L465" s="42"/>
      <c r="M465" s="42"/>
      <c r="N465" s="42"/>
      <c r="O465" s="42"/>
      <c r="P465" s="42"/>
      <c r="Q465" s="42"/>
      <c r="R465" s="42"/>
      <c r="S465" s="42"/>
      <c r="T465" s="42"/>
      <c r="U465" s="42"/>
      <c r="V465" s="42"/>
      <c r="W465" s="42"/>
      <c r="X465" s="42"/>
      <c r="Y465" s="42"/>
      <c r="Z465" s="42"/>
      <c r="AA465" s="42"/>
      <c r="AB465" s="42"/>
    </row>
    <row r="466" spans="1:28" ht="12.75">
      <c r="A466" s="38"/>
      <c r="B466" s="38"/>
      <c r="C466" s="42"/>
      <c r="D466" s="38"/>
      <c r="E466" s="38"/>
      <c r="F466" s="42"/>
      <c r="G466" s="42"/>
      <c r="H466" s="42"/>
      <c r="I466" s="42"/>
      <c r="J466" s="42"/>
      <c r="K466" s="42"/>
      <c r="L466" s="42"/>
      <c r="M466" s="42"/>
      <c r="N466" s="42"/>
      <c r="O466" s="42"/>
      <c r="P466" s="42"/>
      <c r="Q466" s="42"/>
      <c r="R466" s="42"/>
      <c r="S466" s="42"/>
      <c r="T466" s="42"/>
      <c r="U466" s="42"/>
      <c r="V466" s="42"/>
      <c r="W466" s="42"/>
      <c r="X466" s="42"/>
      <c r="Y466" s="42"/>
      <c r="Z466" s="42"/>
      <c r="AA466" s="42"/>
      <c r="AB466" s="42"/>
    </row>
    <row r="467" spans="1:28" ht="12.75">
      <c r="A467" s="38"/>
      <c r="B467" s="38"/>
      <c r="C467" s="42"/>
      <c r="D467" s="38"/>
      <c r="E467" s="38"/>
      <c r="F467" s="42"/>
      <c r="G467" s="42"/>
      <c r="H467" s="42"/>
      <c r="I467" s="42"/>
      <c r="J467" s="42"/>
      <c r="K467" s="42"/>
      <c r="L467" s="42"/>
      <c r="M467" s="42"/>
      <c r="N467" s="42"/>
      <c r="O467" s="42"/>
      <c r="P467" s="42"/>
      <c r="Q467" s="42"/>
      <c r="R467" s="42"/>
      <c r="S467" s="42"/>
      <c r="T467" s="42"/>
      <c r="U467" s="42"/>
      <c r="V467" s="42"/>
      <c r="W467" s="42"/>
      <c r="X467" s="42"/>
      <c r="Y467" s="42"/>
      <c r="Z467" s="42"/>
      <c r="AA467" s="42"/>
      <c r="AB467" s="42"/>
    </row>
    <row r="468" spans="1:28" ht="12.75">
      <c r="A468" s="38"/>
      <c r="B468" s="38"/>
      <c r="C468" s="42"/>
      <c r="D468" s="38"/>
      <c r="E468" s="38"/>
      <c r="F468" s="42"/>
      <c r="G468" s="42"/>
      <c r="H468" s="42"/>
      <c r="I468" s="42"/>
      <c r="J468" s="42"/>
      <c r="K468" s="42"/>
      <c r="L468" s="42"/>
      <c r="M468" s="42"/>
      <c r="N468" s="42"/>
      <c r="O468" s="42"/>
      <c r="P468" s="42"/>
      <c r="Q468" s="42"/>
      <c r="R468" s="42"/>
      <c r="S468" s="42"/>
      <c r="T468" s="42"/>
      <c r="U468" s="42"/>
      <c r="V468" s="42"/>
      <c r="W468" s="42"/>
      <c r="X468" s="42"/>
      <c r="Y468" s="42"/>
      <c r="Z468" s="42"/>
      <c r="AA468" s="42"/>
      <c r="AB468" s="42"/>
    </row>
    <row r="469" spans="1:28" ht="12.75">
      <c r="A469" s="38"/>
      <c r="B469" s="38"/>
      <c r="C469" s="42"/>
      <c r="D469" s="38"/>
      <c r="E469" s="38"/>
      <c r="F469" s="42"/>
      <c r="G469" s="42"/>
      <c r="H469" s="42"/>
      <c r="I469" s="42"/>
      <c r="J469" s="42"/>
      <c r="K469" s="42"/>
      <c r="L469" s="42"/>
      <c r="M469" s="42"/>
      <c r="N469" s="42"/>
      <c r="O469" s="42"/>
      <c r="P469" s="42"/>
      <c r="Q469" s="42"/>
      <c r="R469" s="42"/>
      <c r="S469" s="42"/>
      <c r="T469" s="42"/>
      <c r="U469" s="42"/>
      <c r="V469" s="42"/>
      <c r="W469" s="42"/>
      <c r="X469" s="42"/>
      <c r="Y469" s="42"/>
      <c r="Z469" s="42"/>
      <c r="AA469" s="42"/>
      <c r="AB469" s="42"/>
    </row>
    <row r="470" spans="1:28" ht="12.75">
      <c r="A470" s="38"/>
      <c r="B470" s="38"/>
      <c r="C470" s="42"/>
      <c r="D470" s="38"/>
      <c r="E470" s="38"/>
      <c r="F470" s="42"/>
      <c r="G470" s="42"/>
      <c r="H470" s="42"/>
      <c r="I470" s="42"/>
      <c r="J470" s="42"/>
      <c r="K470" s="42"/>
      <c r="L470" s="42"/>
      <c r="M470" s="42"/>
      <c r="N470" s="42"/>
      <c r="O470" s="42"/>
      <c r="P470" s="42"/>
      <c r="Q470" s="42"/>
      <c r="R470" s="42"/>
      <c r="S470" s="42"/>
      <c r="T470" s="42"/>
      <c r="U470" s="42"/>
      <c r="V470" s="42"/>
      <c r="W470" s="42"/>
      <c r="X470" s="42"/>
      <c r="Y470" s="42"/>
      <c r="Z470" s="42"/>
      <c r="AA470" s="42"/>
      <c r="AB470" s="42"/>
    </row>
    <row r="471" spans="1:28" ht="12.75">
      <c r="A471" s="38"/>
      <c r="B471" s="38"/>
      <c r="C471" s="42"/>
      <c r="D471" s="38"/>
      <c r="E471" s="38"/>
      <c r="F471" s="42"/>
      <c r="G471" s="42"/>
      <c r="H471" s="42"/>
      <c r="I471" s="42"/>
      <c r="J471" s="42"/>
      <c r="K471" s="42"/>
      <c r="L471" s="42"/>
      <c r="M471" s="42"/>
      <c r="N471" s="42"/>
      <c r="O471" s="42"/>
      <c r="P471" s="42"/>
      <c r="Q471" s="42"/>
      <c r="R471" s="42"/>
      <c r="S471" s="42"/>
      <c r="T471" s="42"/>
      <c r="U471" s="42"/>
      <c r="V471" s="42"/>
      <c r="W471" s="42"/>
      <c r="X471" s="42"/>
      <c r="Y471" s="42"/>
      <c r="Z471" s="42"/>
      <c r="AA471" s="42"/>
      <c r="AB471" s="42"/>
    </row>
    <row r="472" spans="1:28" ht="12.75">
      <c r="A472" s="38"/>
      <c r="B472" s="38"/>
      <c r="C472" s="42"/>
      <c r="D472" s="38"/>
      <c r="E472" s="38"/>
      <c r="F472" s="42"/>
      <c r="G472" s="42"/>
      <c r="H472" s="42"/>
      <c r="I472" s="42"/>
      <c r="J472" s="42"/>
      <c r="K472" s="42"/>
      <c r="L472" s="42"/>
      <c r="M472" s="42"/>
      <c r="N472" s="42"/>
      <c r="O472" s="42"/>
      <c r="P472" s="42"/>
      <c r="Q472" s="42"/>
      <c r="R472" s="42"/>
      <c r="S472" s="42"/>
      <c r="T472" s="42"/>
      <c r="U472" s="42"/>
      <c r="V472" s="42"/>
      <c r="W472" s="42"/>
      <c r="X472" s="42"/>
      <c r="Y472" s="42"/>
      <c r="Z472" s="42"/>
      <c r="AA472" s="42"/>
      <c r="AB472" s="42"/>
    </row>
    <row r="473" spans="1:28" ht="12.75">
      <c r="A473" s="38"/>
      <c r="B473" s="38"/>
      <c r="C473" s="42"/>
      <c r="D473" s="38"/>
      <c r="E473" s="38"/>
      <c r="F473" s="42"/>
      <c r="G473" s="42"/>
      <c r="H473" s="42"/>
      <c r="I473" s="42"/>
      <c r="J473" s="42"/>
      <c r="K473" s="42"/>
      <c r="L473" s="42"/>
      <c r="M473" s="42"/>
      <c r="N473" s="42"/>
      <c r="O473" s="42"/>
      <c r="P473" s="42"/>
      <c r="Q473" s="42"/>
      <c r="R473" s="42"/>
      <c r="S473" s="42"/>
      <c r="T473" s="42"/>
      <c r="U473" s="42"/>
      <c r="V473" s="42"/>
      <c r="W473" s="42"/>
      <c r="X473" s="42"/>
      <c r="Y473" s="42"/>
      <c r="Z473" s="42"/>
      <c r="AA473" s="42"/>
      <c r="AB473" s="42"/>
    </row>
    <row r="474" spans="1:28" ht="12.75">
      <c r="A474" s="38"/>
      <c r="B474" s="38"/>
      <c r="C474" s="42"/>
      <c r="D474" s="38"/>
      <c r="E474" s="38"/>
      <c r="F474" s="42"/>
      <c r="G474" s="42"/>
      <c r="H474" s="42"/>
      <c r="I474" s="42"/>
      <c r="J474" s="42"/>
      <c r="K474" s="42"/>
      <c r="L474" s="42"/>
      <c r="M474" s="42"/>
      <c r="N474" s="42"/>
      <c r="O474" s="42"/>
      <c r="P474" s="42"/>
      <c r="Q474" s="42"/>
      <c r="R474" s="42"/>
      <c r="S474" s="42"/>
      <c r="T474" s="42"/>
      <c r="U474" s="42"/>
      <c r="V474" s="42"/>
      <c r="W474" s="42"/>
      <c r="X474" s="42"/>
      <c r="Y474" s="42"/>
      <c r="Z474" s="42"/>
      <c r="AA474" s="42"/>
      <c r="AB474" s="42"/>
    </row>
    <row r="475" spans="1:28" ht="12.75">
      <c r="A475" s="38"/>
      <c r="B475" s="38"/>
      <c r="C475" s="42"/>
      <c r="D475" s="38"/>
      <c r="E475" s="38"/>
      <c r="F475" s="42"/>
      <c r="G475" s="42"/>
      <c r="H475" s="42"/>
      <c r="I475" s="42"/>
      <c r="J475" s="42"/>
      <c r="K475" s="42"/>
      <c r="L475" s="42"/>
      <c r="M475" s="42"/>
      <c r="N475" s="42"/>
      <c r="O475" s="42"/>
      <c r="P475" s="42"/>
      <c r="Q475" s="42"/>
      <c r="R475" s="42"/>
      <c r="S475" s="42"/>
      <c r="T475" s="42"/>
      <c r="U475" s="42"/>
      <c r="V475" s="42"/>
      <c r="W475" s="42"/>
      <c r="X475" s="42"/>
      <c r="Y475" s="42"/>
      <c r="Z475" s="42"/>
      <c r="AA475" s="42"/>
      <c r="AB475" s="42"/>
    </row>
    <row r="476" spans="1:28" ht="12.75">
      <c r="A476" s="38"/>
      <c r="B476" s="38"/>
      <c r="C476" s="42"/>
      <c r="D476" s="38"/>
      <c r="E476" s="38"/>
      <c r="F476" s="42"/>
      <c r="G476" s="42"/>
      <c r="H476" s="42"/>
      <c r="I476" s="42"/>
      <c r="J476" s="42"/>
      <c r="K476" s="42"/>
      <c r="L476" s="42"/>
      <c r="M476" s="42"/>
      <c r="N476" s="42"/>
      <c r="O476" s="42"/>
      <c r="P476" s="42"/>
      <c r="Q476" s="42"/>
      <c r="R476" s="42"/>
      <c r="S476" s="42"/>
      <c r="T476" s="42"/>
      <c r="U476" s="42"/>
      <c r="V476" s="42"/>
      <c r="W476" s="42"/>
      <c r="X476" s="42"/>
      <c r="Y476" s="42"/>
      <c r="Z476" s="42"/>
      <c r="AA476" s="42"/>
      <c r="AB476" s="42"/>
    </row>
    <row r="477" spans="1:28" ht="12.75">
      <c r="A477" s="38"/>
      <c r="B477" s="38"/>
      <c r="C477" s="42"/>
      <c r="D477" s="38"/>
      <c r="E477" s="38"/>
      <c r="F477" s="42"/>
      <c r="G477" s="42"/>
      <c r="H477" s="42"/>
      <c r="I477" s="42"/>
      <c r="J477" s="42"/>
      <c r="K477" s="42"/>
      <c r="L477" s="42"/>
      <c r="M477" s="42"/>
      <c r="N477" s="42"/>
      <c r="O477" s="42"/>
      <c r="P477" s="42"/>
      <c r="Q477" s="42"/>
      <c r="R477" s="42"/>
      <c r="S477" s="42"/>
      <c r="T477" s="42"/>
      <c r="U477" s="42"/>
      <c r="V477" s="42"/>
      <c r="W477" s="42"/>
      <c r="X477" s="42"/>
      <c r="Y477" s="42"/>
      <c r="Z477" s="42"/>
      <c r="AA477" s="42"/>
      <c r="AB477" s="42"/>
    </row>
    <row r="478" spans="1:28" ht="12.75">
      <c r="A478" s="38"/>
      <c r="B478" s="38"/>
      <c r="C478" s="42"/>
      <c r="D478" s="38"/>
      <c r="E478" s="38"/>
      <c r="F478" s="42"/>
      <c r="G478" s="42"/>
      <c r="H478" s="42"/>
      <c r="I478" s="42"/>
      <c r="J478" s="42"/>
      <c r="K478" s="42"/>
      <c r="L478" s="42"/>
      <c r="M478" s="42"/>
      <c r="N478" s="42"/>
      <c r="O478" s="42"/>
      <c r="P478" s="42"/>
      <c r="Q478" s="42"/>
      <c r="R478" s="42"/>
      <c r="S478" s="42"/>
      <c r="T478" s="42"/>
      <c r="U478" s="42"/>
      <c r="V478" s="42"/>
      <c r="W478" s="42"/>
      <c r="X478" s="42"/>
      <c r="Y478" s="42"/>
      <c r="Z478" s="42"/>
      <c r="AA478" s="42"/>
      <c r="AB478" s="42"/>
    </row>
    <row r="479" spans="1:28" ht="12.75">
      <c r="A479" s="38"/>
      <c r="B479" s="38"/>
      <c r="C479" s="42"/>
      <c r="D479" s="38"/>
      <c r="E479" s="38"/>
      <c r="F479" s="42"/>
      <c r="G479" s="42"/>
      <c r="H479" s="42"/>
      <c r="I479" s="42"/>
      <c r="J479" s="42"/>
      <c r="K479" s="42"/>
      <c r="L479" s="42"/>
      <c r="M479" s="42"/>
      <c r="N479" s="42"/>
      <c r="O479" s="42"/>
      <c r="P479" s="42"/>
      <c r="Q479" s="42"/>
      <c r="R479" s="42"/>
      <c r="S479" s="42"/>
      <c r="T479" s="42"/>
      <c r="U479" s="42"/>
      <c r="V479" s="42"/>
      <c r="W479" s="42"/>
      <c r="X479" s="42"/>
      <c r="Y479" s="42"/>
      <c r="Z479" s="42"/>
      <c r="AA479" s="42"/>
      <c r="AB479" s="42"/>
    </row>
    <row r="480" spans="1:28" ht="12.75">
      <c r="A480" s="38"/>
      <c r="B480" s="38"/>
      <c r="C480" s="42"/>
      <c r="D480" s="38"/>
      <c r="E480" s="38"/>
      <c r="F480" s="42"/>
      <c r="G480" s="42"/>
      <c r="H480" s="42"/>
      <c r="I480" s="42"/>
      <c r="J480" s="42"/>
      <c r="K480" s="42"/>
      <c r="L480" s="42"/>
      <c r="M480" s="42"/>
      <c r="N480" s="42"/>
      <c r="O480" s="42"/>
      <c r="P480" s="42"/>
      <c r="Q480" s="42"/>
      <c r="R480" s="42"/>
      <c r="S480" s="42"/>
      <c r="T480" s="42"/>
      <c r="U480" s="42"/>
      <c r="V480" s="42"/>
      <c r="W480" s="42"/>
      <c r="X480" s="42"/>
      <c r="Y480" s="42"/>
      <c r="Z480" s="42"/>
      <c r="AA480" s="42"/>
      <c r="AB480" s="42"/>
    </row>
    <row r="481" spans="1:28" ht="12.75">
      <c r="A481" s="38"/>
      <c r="B481" s="38"/>
      <c r="C481" s="42"/>
      <c r="D481" s="38"/>
      <c r="E481" s="38"/>
      <c r="F481" s="42"/>
      <c r="G481" s="42"/>
      <c r="H481" s="42"/>
      <c r="I481" s="42"/>
      <c r="J481" s="42"/>
      <c r="K481" s="42"/>
      <c r="L481" s="42"/>
      <c r="M481" s="42"/>
      <c r="N481" s="42"/>
      <c r="O481" s="42"/>
      <c r="P481" s="42"/>
      <c r="Q481" s="42"/>
      <c r="R481" s="42"/>
      <c r="S481" s="42"/>
      <c r="T481" s="42"/>
      <c r="U481" s="42"/>
      <c r="V481" s="42"/>
      <c r="W481" s="42"/>
      <c r="X481" s="42"/>
      <c r="Y481" s="42"/>
      <c r="Z481" s="42"/>
      <c r="AA481" s="42"/>
      <c r="AB481" s="42"/>
    </row>
    <row r="482" spans="1:28" ht="12.75">
      <c r="A482" s="38"/>
      <c r="B482" s="38"/>
      <c r="C482" s="42"/>
      <c r="D482" s="38"/>
      <c r="E482" s="38"/>
      <c r="F482" s="42"/>
      <c r="G482" s="42"/>
      <c r="H482" s="42"/>
      <c r="I482" s="42"/>
      <c r="J482" s="42"/>
      <c r="K482" s="42"/>
      <c r="L482" s="42"/>
      <c r="M482" s="42"/>
      <c r="N482" s="42"/>
      <c r="O482" s="42"/>
      <c r="P482" s="42"/>
      <c r="Q482" s="42"/>
      <c r="R482" s="42"/>
      <c r="S482" s="42"/>
      <c r="T482" s="42"/>
      <c r="U482" s="42"/>
      <c r="V482" s="42"/>
      <c r="W482" s="42"/>
      <c r="X482" s="42"/>
      <c r="Y482" s="42"/>
      <c r="Z482" s="42"/>
      <c r="AA482" s="42"/>
      <c r="AB482" s="42"/>
    </row>
    <row r="483" spans="1:28" ht="12.75">
      <c r="A483" s="38"/>
      <c r="B483" s="38"/>
      <c r="C483" s="42"/>
      <c r="D483" s="38"/>
      <c r="E483" s="38"/>
      <c r="F483" s="42"/>
      <c r="G483" s="42"/>
      <c r="H483" s="42"/>
      <c r="I483" s="42"/>
      <c r="J483" s="42"/>
      <c r="K483" s="42"/>
      <c r="L483" s="42"/>
      <c r="M483" s="42"/>
      <c r="N483" s="42"/>
      <c r="O483" s="42"/>
      <c r="P483" s="42"/>
      <c r="Q483" s="42"/>
      <c r="R483" s="42"/>
      <c r="S483" s="42"/>
      <c r="T483" s="42"/>
      <c r="U483" s="42"/>
      <c r="V483" s="42"/>
      <c r="W483" s="42"/>
      <c r="X483" s="42"/>
      <c r="Y483" s="42"/>
      <c r="Z483" s="42"/>
      <c r="AA483" s="42"/>
      <c r="AB483" s="42"/>
    </row>
    <row r="484" spans="1:28" ht="12.75">
      <c r="A484" s="38"/>
      <c r="B484" s="38"/>
      <c r="C484" s="42"/>
      <c r="D484" s="38"/>
      <c r="E484" s="38"/>
      <c r="F484" s="42"/>
      <c r="G484" s="42"/>
      <c r="H484" s="42"/>
      <c r="I484" s="42"/>
      <c r="J484" s="42"/>
      <c r="K484" s="42"/>
      <c r="L484" s="42"/>
      <c r="M484" s="42"/>
      <c r="N484" s="42"/>
      <c r="O484" s="42"/>
      <c r="P484" s="42"/>
      <c r="Q484" s="42"/>
      <c r="R484" s="42"/>
      <c r="S484" s="42"/>
      <c r="T484" s="42"/>
      <c r="U484" s="42"/>
      <c r="V484" s="42"/>
      <c r="W484" s="42"/>
      <c r="X484" s="42"/>
      <c r="Y484" s="42"/>
      <c r="Z484" s="42"/>
      <c r="AA484" s="42"/>
      <c r="AB484" s="42"/>
    </row>
    <row r="485" spans="1:28" ht="12.75">
      <c r="A485" s="38"/>
      <c r="B485" s="38"/>
      <c r="C485" s="42"/>
      <c r="D485" s="38"/>
      <c r="E485" s="38"/>
      <c r="F485" s="42"/>
      <c r="G485" s="42"/>
      <c r="H485" s="42"/>
      <c r="I485" s="42"/>
      <c r="J485" s="42"/>
      <c r="K485" s="42"/>
      <c r="L485" s="42"/>
      <c r="M485" s="42"/>
      <c r="N485" s="42"/>
      <c r="O485" s="42"/>
      <c r="P485" s="42"/>
      <c r="Q485" s="42"/>
      <c r="R485" s="42"/>
      <c r="S485" s="42"/>
      <c r="T485" s="42"/>
      <c r="U485" s="42"/>
      <c r="V485" s="42"/>
      <c r="W485" s="42"/>
      <c r="X485" s="42"/>
      <c r="Y485" s="42"/>
      <c r="Z485" s="42"/>
      <c r="AA485" s="42"/>
      <c r="AB485" s="42"/>
    </row>
    <row r="486" spans="1:28" ht="12.75">
      <c r="A486" s="38"/>
      <c r="B486" s="38"/>
      <c r="C486" s="42"/>
      <c r="D486" s="38"/>
      <c r="E486" s="38"/>
      <c r="F486" s="42"/>
      <c r="G486" s="42"/>
      <c r="H486" s="42"/>
      <c r="I486" s="42"/>
      <c r="J486" s="42"/>
      <c r="K486" s="42"/>
      <c r="L486" s="42"/>
      <c r="M486" s="42"/>
      <c r="N486" s="42"/>
      <c r="O486" s="42"/>
      <c r="P486" s="42"/>
      <c r="Q486" s="42"/>
      <c r="R486" s="42"/>
      <c r="S486" s="42"/>
      <c r="T486" s="42"/>
      <c r="U486" s="42"/>
      <c r="V486" s="42"/>
      <c r="W486" s="42"/>
      <c r="X486" s="42"/>
      <c r="Y486" s="42"/>
      <c r="Z486" s="42"/>
      <c r="AA486" s="42"/>
      <c r="AB486" s="42"/>
    </row>
    <row r="487" spans="1:28" ht="12.75">
      <c r="A487" s="38"/>
      <c r="B487" s="38"/>
      <c r="C487" s="42"/>
      <c r="D487" s="38"/>
      <c r="E487" s="38"/>
      <c r="F487" s="42"/>
      <c r="G487" s="42"/>
      <c r="H487" s="42"/>
      <c r="I487" s="42"/>
      <c r="J487" s="42"/>
      <c r="K487" s="42"/>
      <c r="L487" s="42"/>
      <c r="M487" s="42"/>
      <c r="N487" s="42"/>
      <c r="O487" s="42"/>
      <c r="P487" s="42"/>
      <c r="Q487" s="42"/>
      <c r="R487" s="42"/>
      <c r="S487" s="42"/>
      <c r="T487" s="42"/>
      <c r="U487" s="42"/>
      <c r="V487" s="42"/>
      <c r="W487" s="42"/>
      <c r="X487" s="42"/>
      <c r="Y487" s="42"/>
      <c r="Z487" s="42"/>
      <c r="AA487" s="42"/>
      <c r="AB487" s="42"/>
    </row>
    <row r="488" spans="1:28" ht="12.75">
      <c r="A488" s="38"/>
      <c r="B488" s="38"/>
      <c r="C488" s="42"/>
      <c r="D488" s="38"/>
      <c r="E488" s="38"/>
      <c r="F488" s="42"/>
      <c r="G488" s="42"/>
      <c r="H488" s="42"/>
      <c r="I488" s="42"/>
      <c r="J488" s="42"/>
      <c r="K488" s="42"/>
      <c r="L488" s="42"/>
      <c r="M488" s="42"/>
      <c r="N488" s="42"/>
      <c r="O488" s="42"/>
      <c r="P488" s="42"/>
      <c r="Q488" s="42"/>
      <c r="R488" s="42"/>
      <c r="S488" s="42"/>
      <c r="T488" s="42"/>
      <c r="U488" s="42"/>
      <c r="V488" s="42"/>
      <c r="W488" s="42"/>
      <c r="X488" s="42"/>
      <c r="Y488" s="42"/>
      <c r="Z488" s="42"/>
      <c r="AA488" s="42"/>
      <c r="AB488" s="42"/>
    </row>
    <row r="489" spans="1:28" ht="12.75">
      <c r="A489" s="38"/>
      <c r="B489" s="38"/>
      <c r="C489" s="42"/>
      <c r="D489" s="38"/>
      <c r="E489" s="38"/>
      <c r="F489" s="42"/>
      <c r="G489" s="42"/>
      <c r="H489" s="42"/>
      <c r="I489" s="42"/>
      <c r="J489" s="42"/>
      <c r="K489" s="42"/>
      <c r="L489" s="42"/>
      <c r="M489" s="42"/>
      <c r="N489" s="42"/>
      <c r="O489" s="42"/>
      <c r="P489" s="42"/>
      <c r="Q489" s="42"/>
      <c r="R489" s="42"/>
      <c r="S489" s="42"/>
      <c r="T489" s="42"/>
      <c r="U489" s="42"/>
      <c r="V489" s="42"/>
      <c r="W489" s="42"/>
      <c r="X489" s="42"/>
      <c r="Y489" s="42"/>
      <c r="Z489" s="42"/>
      <c r="AA489" s="42"/>
      <c r="AB489" s="42"/>
    </row>
    <row r="490" spans="1:28" ht="12.75">
      <c r="A490" s="38"/>
      <c r="B490" s="38"/>
      <c r="C490" s="42"/>
      <c r="D490" s="38"/>
      <c r="E490" s="38"/>
      <c r="F490" s="42"/>
      <c r="G490" s="42"/>
      <c r="H490" s="42"/>
      <c r="I490" s="42"/>
      <c r="J490" s="42"/>
      <c r="K490" s="42"/>
      <c r="L490" s="42"/>
      <c r="M490" s="42"/>
      <c r="N490" s="42"/>
      <c r="O490" s="42"/>
      <c r="P490" s="42"/>
      <c r="Q490" s="42"/>
      <c r="R490" s="42"/>
      <c r="S490" s="42"/>
      <c r="T490" s="42"/>
      <c r="U490" s="42"/>
      <c r="V490" s="42"/>
      <c r="W490" s="42"/>
      <c r="X490" s="42"/>
      <c r="Y490" s="42"/>
      <c r="Z490" s="42"/>
      <c r="AA490" s="42"/>
      <c r="AB490" s="42"/>
    </row>
    <row r="491" spans="1:28" ht="12.75">
      <c r="A491" s="38"/>
      <c r="B491" s="38"/>
      <c r="C491" s="42"/>
      <c r="D491" s="38"/>
      <c r="E491" s="38"/>
      <c r="F491" s="42"/>
      <c r="G491" s="42"/>
      <c r="H491" s="42"/>
      <c r="I491" s="42"/>
      <c r="J491" s="42"/>
      <c r="K491" s="42"/>
      <c r="L491" s="42"/>
      <c r="M491" s="42"/>
      <c r="N491" s="42"/>
      <c r="O491" s="42"/>
      <c r="P491" s="42"/>
      <c r="Q491" s="42"/>
      <c r="R491" s="42"/>
      <c r="S491" s="42"/>
      <c r="T491" s="42"/>
      <c r="U491" s="42"/>
      <c r="V491" s="42"/>
      <c r="W491" s="42"/>
      <c r="X491" s="42"/>
      <c r="Y491" s="42"/>
      <c r="Z491" s="42"/>
      <c r="AA491" s="42"/>
      <c r="AB491" s="42"/>
    </row>
    <row r="492" spans="1:28" ht="12.75">
      <c r="A492" s="38"/>
      <c r="B492" s="38"/>
      <c r="C492" s="42"/>
      <c r="D492" s="38"/>
      <c r="E492" s="38"/>
      <c r="F492" s="42"/>
      <c r="G492" s="42"/>
      <c r="H492" s="42"/>
      <c r="I492" s="42"/>
      <c r="J492" s="42"/>
      <c r="K492" s="42"/>
      <c r="L492" s="42"/>
      <c r="M492" s="42"/>
      <c r="N492" s="42"/>
      <c r="O492" s="42"/>
      <c r="P492" s="42"/>
      <c r="Q492" s="42"/>
      <c r="R492" s="42"/>
      <c r="S492" s="42"/>
      <c r="T492" s="42"/>
      <c r="U492" s="42"/>
      <c r="V492" s="42"/>
      <c r="W492" s="42"/>
      <c r="X492" s="42"/>
      <c r="Y492" s="42"/>
      <c r="Z492" s="42"/>
      <c r="AA492" s="42"/>
      <c r="AB492" s="42"/>
    </row>
    <row r="493" spans="1:28" ht="12.75">
      <c r="A493" s="38"/>
      <c r="B493" s="38"/>
      <c r="C493" s="42"/>
      <c r="D493" s="38"/>
      <c r="E493" s="38"/>
      <c r="F493" s="42"/>
      <c r="G493" s="42"/>
      <c r="H493" s="42"/>
      <c r="I493" s="42"/>
      <c r="J493" s="42"/>
      <c r="K493" s="42"/>
      <c r="L493" s="42"/>
      <c r="M493" s="42"/>
      <c r="N493" s="42"/>
      <c r="O493" s="42"/>
      <c r="P493" s="42"/>
      <c r="Q493" s="42"/>
      <c r="R493" s="42"/>
      <c r="S493" s="42"/>
      <c r="T493" s="42"/>
      <c r="U493" s="42"/>
      <c r="V493" s="42"/>
      <c r="W493" s="42"/>
      <c r="X493" s="42"/>
      <c r="Y493" s="42"/>
      <c r="Z493" s="42"/>
      <c r="AA493" s="42"/>
      <c r="AB493" s="42"/>
    </row>
    <row r="494" spans="1:28" ht="12.75">
      <c r="A494" s="38"/>
      <c r="B494" s="38"/>
      <c r="C494" s="42"/>
      <c r="D494" s="38"/>
      <c r="E494" s="38"/>
      <c r="F494" s="42"/>
      <c r="G494" s="42"/>
      <c r="H494" s="42"/>
      <c r="I494" s="42"/>
      <c r="J494" s="42"/>
      <c r="K494" s="42"/>
      <c r="L494" s="42"/>
      <c r="M494" s="42"/>
      <c r="N494" s="42"/>
      <c r="O494" s="42"/>
      <c r="P494" s="42"/>
      <c r="Q494" s="42"/>
      <c r="R494" s="42"/>
      <c r="S494" s="42"/>
      <c r="T494" s="42"/>
      <c r="U494" s="42"/>
      <c r="V494" s="42"/>
      <c r="W494" s="42"/>
      <c r="X494" s="42"/>
      <c r="Y494" s="42"/>
      <c r="Z494" s="42"/>
      <c r="AA494" s="42"/>
      <c r="AB494" s="42"/>
    </row>
    <row r="495" spans="1:28" ht="12.75">
      <c r="A495" s="38"/>
      <c r="B495" s="38"/>
      <c r="C495" s="42"/>
      <c r="D495" s="38"/>
      <c r="E495" s="38"/>
      <c r="F495" s="42"/>
      <c r="G495" s="42"/>
      <c r="H495" s="42"/>
      <c r="I495" s="42"/>
      <c r="J495" s="42"/>
      <c r="K495" s="42"/>
      <c r="L495" s="42"/>
      <c r="M495" s="42"/>
      <c r="N495" s="42"/>
      <c r="O495" s="42"/>
      <c r="P495" s="42"/>
      <c r="Q495" s="42"/>
      <c r="R495" s="42"/>
      <c r="S495" s="42"/>
      <c r="T495" s="42"/>
      <c r="U495" s="42"/>
      <c r="V495" s="42"/>
      <c r="W495" s="42"/>
      <c r="X495" s="42"/>
      <c r="Y495" s="42"/>
      <c r="Z495" s="42"/>
      <c r="AA495" s="42"/>
      <c r="AB495" s="42"/>
    </row>
    <row r="496" spans="1:28" ht="12.75">
      <c r="A496" s="38"/>
      <c r="B496" s="38"/>
      <c r="C496" s="42"/>
      <c r="D496" s="38"/>
      <c r="E496" s="38"/>
      <c r="F496" s="42"/>
      <c r="G496" s="42"/>
      <c r="H496" s="42"/>
      <c r="I496" s="42"/>
      <c r="J496" s="42"/>
      <c r="K496" s="42"/>
      <c r="L496" s="42"/>
      <c r="M496" s="42"/>
      <c r="N496" s="42"/>
      <c r="O496" s="42"/>
      <c r="P496" s="42"/>
      <c r="Q496" s="42"/>
      <c r="R496" s="42"/>
      <c r="S496" s="42"/>
      <c r="T496" s="42"/>
      <c r="U496" s="42"/>
      <c r="V496" s="42"/>
      <c r="W496" s="42"/>
      <c r="X496" s="42"/>
      <c r="Y496" s="42"/>
      <c r="Z496" s="42"/>
      <c r="AA496" s="42"/>
      <c r="AB496" s="42"/>
    </row>
    <row r="497" spans="1:28" ht="12.75">
      <c r="A497" s="38"/>
      <c r="B497" s="38"/>
      <c r="C497" s="42"/>
      <c r="D497" s="38"/>
      <c r="E497" s="38"/>
      <c r="F497" s="42"/>
      <c r="G497" s="42"/>
      <c r="H497" s="42"/>
      <c r="I497" s="42"/>
      <c r="J497" s="42"/>
      <c r="K497" s="42"/>
      <c r="L497" s="42"/>
      <c r="M497" s="42"/>
      <c r="N497" s="42"/>
      <c r="O497" s="42"/>
      <c r="P497" s="42"/>
      <c r="Q497" s="42"/>
      <c r="R497" s="42"/>
      <c r="S497" s="42"/>
      <c r="T497" s="42"/>
      <c r="U497" s="42"/>
      <c r="V497" s="42"/>
      <c r="W497" s="42"/>
      <c r="X497" s="42"/>
      <c r="Y497" s="42"/>
      <c r="Z497" s="42"/>
      <c r="AA497" s="42"/>
      <c r="AB497" s="42"/>
    </row>
    <row r="498" spans="1:28" ht="12.75">
      <c r="A498" s="38"/>
      <c r="B498" s="38"/>
      <c r="C498" s="42"/>
      <c r="D498" s="38"/>
      <c r="E498" s="38"/>
      <c r="F498" s="42"/>
      <c r="G498" s="42"/>
      <c r="H498" s="42"/>
      <c r="I498" s="42"/>
      <c r="J498" s="42"/>
      <c r="K498" s="42"/>
      <c r="L498" s="42"/>
      <c r="M498" s="42"/>
      <c r="N498" s="42"/>
      <c r="O498" s="42"/>
      <c r="P498" s="42"/>
      <c r="Q498" s="42"/>
      <c r="R498" s="42"/>
      <c r="S498" s="42"/>
      <c r="T498" s="42"/>
      <c r="U498" s="42"/>
      <c r="V498" s="42"/>
      <c r="W498" s="42"/>
      <c r="X498" s="42"/>
      <c r="Y498" s="42"/>
      <c r="Z498" s="42"/>
      <c r="AA498" s="42"/>
      <c r="AB498" s="42"/>
    </row>
    <row r="499" spans="1:28" ht="12.75">
      <c r="A499" s="38"/>
      <c r="B499" s="38"/>
      <c r="C499" s="42"/>
      <c r="D499" s="38"/>
      <c r="E499" s="38"/>
      <c r="F499" s="42"/>
      <c r="G499" s="42"/>
      <c r="H499" s="42"/>
      <c r="I499" s="42"/>
      <c r="J499" s="42"/>
      <c r="K499" s="42"/>
      <c r="L499" s="42"/>
      <c r="M499" s="42"/>
      <c r="N499" s="42"/>
      <c r="O499" s="42"/>
      <c r="P499" s="42"/>
      <c r="Q499" s="42"/>
      <c r="R499" s="42"/>
      <c r="S499" s="42"/>
      <c r="T499" s="42"/>
      <c r="U499" s="42"/>
      <c r="V499" s="42"/>
      <c r="W499" s="42"/>
      <c r="X499" s="42"/>
      <c r="Y499" s="42"/>
      <c r="Z499" s="42"/>
      <c r="AA499" s="42"/>
      <c r="AB499" s="42"/>
    </row>
    <row r="500" spans="1:28" ht="12.75">
      <c r="A500" s="38"/>
      <c r="B500" s="38"/>
      <c r="C500" s="42"/>
      <c r="D500" s="38"/>
      <c r="E500" s="38"/>
      <c r="F500" s="42"/>
      <c r="G500" s="42"/>
      <c r="H500" s="42"/>
      <c r="I500" s="42"/>
      <c r="J500" s="42"/>
      <c r="K500" s="42"/>
      <c r="L500" s="42"/>
      <c r="M500" s="42"/>
      <c r="N500" s="42"/>
      <c r="O500" s="42"/>
      <c r="P500" s="42"/>
      <c r="Q500" s="42"/>
      <c r="R500" s="42"/>
      <c r="S500" s="42"/>
      <c r="T500" s="42"/>
      <c r="U500" s="42"/>
      <c r="V500" s="42"/>
      <c r="W500" s="42"/>
      <c r="X500" s="42"/>
      <c r="Y500" s="42"/>
      <c r="Z500" s="42"/>
      <c r="AA500" s="42"/>
      <c r="AB500" s="42"/>
    </row>
    <row r="501" spans="1:28" ht="12.75">
      <c r="A501" s="38"/>
      <c r="B501" s="38"/>
      <c r="C501" s="42"/>
      <c r="D501" s="38"/>
      <c r="E501" s="38"/>
      <c r="F501" s="42"/>
      <c r="G501" s="42"/>
      <c r="H501" s="42"/>
      <c r="I501" s="42"/>
      <c r="J501" s="42"/>
      <c r="K501" s="42"/>
      <c r="L501" s="42"/>
      <c r="M501" s="42"/>
      <c r="N501" s="42"/>
      <c r="O501" s="42"/>
      <c r="P501" s="42"/>
      <c r="Q501" s="42"/>
      <c r="R501" s="42"/>
      <c r="S501" s="42"/>
      <c r="T501" s="42"/>
      <c r="U501" s="42"/>
      <c r="V501" s="42"/>
      <c r="W501" s="42"/>
      <c r="X501" s="42"/>
      <c r="Y501" s="42"/>
      <c r="Z501" s="42"/>
      <c r="AA501" s="42"/>
      <c r="AB501" s="42"/>
    </row>
    <row r="502" spans="1:28" ht="12.75">
      <c r="A502" s="38"/>
      <c r="B502" s="38"/>
      <c r="C502" s="42"/>
      <c r="D502" s="38"/>
      <c r="E502" s="38"/>
      <c r="F502" s="42"/>
      <c r="G502" s="42"/>
      <c r="H502" s="42"/>
      <c r="I502" s="42"/>
      <c r="J502" s="42"/>
      <c r="K502" s="42"/>
      <c r="L502" s="42"/>
      <c r="M502" s="42"/>
      <c r="N502" s="42"/>
      <c r="O502" s="42"/>
      <c r="P502" s="42"/>
      <c r="Q502" s="42"/>
      <c r="R502" s="42"/>
      <c r="S502" s="42"/>
      <c r="T502" s="42"/>
      <c r="U502" s="42"/>
      <c r="V502" s="42"/>
      <c r="W502" s="42"/>
      <c r="X502" s="42"/>
      <c r="Y502" s="42"/>
      <c r="Z502" s="42"/>
      <c r="AA502" s="42"/>
      <c r="AB502" s="42"/>
    </row>
    <row r="503" spans="1:28" ht="12.75">
      <c r="A503" s="38"/>
      <c r="B503" s="38"/>
      <c r="C503" s="42"/>
      <c r="D503" s="38"/>
      <c r="E503" s="38"/>
      <c r="F503" s="42"/>
      <c r="G503" s="42"/>
      <c r="H503" s="42"/>
      <c r="I503" s="42"/>
      <c r="J503" s="42"/>
      <c r="K503" s="42"/>
      <c r="L503" s="42"/>
      <c r="M503" s="42"/>
      <c r="N503" s="42"/>
      <c r="O503" s="42"/>
      <c r="P503" s="42"/>
      <c r="Q503" s="42"/>
      <c r="R503" s="42"/>
      <c r="S503" s="42"/>
      <c r="T503" s="42"/>
      <c r="U503" s="42"/>
      <c r="V503" s="42"/>
      <c r="W503" s="42"/>
      <c r="X503" s="42"/>
      <c r="Y503" s="42"/>
      <c r="Z503" s="42"/>
      <c r="AA503" s="42"/>
      <c r="AB503" s="42"/>
    </row>
    <row r="504" spans="1:28" ht="12.75">
      <c r="A504" s="38"/>
      <c r="B504" s="38"/>
      <c r="C504" s="42"/>
      <c r="D504" s="38"/>
      <c r="E504" s="38"/>
      <c r="F504" s="42"/>
      <c r="G504" s="42"/>
      <c r="H504" s="42"/>
      <c r="I504" s="42"/>
      <c r="J504" s="42"/>
      <c r="K504" s="42"/>
      <c r="L504" s="42"/>
      <c r="M504" s="42"/>
      <c r="N504" s="42"/>
      <c r="O504" s="42"/>
      <c r="P504" s="42"/>
      <c r="Q504" s="42"/>
      <c r="R504" s="42"/>
      <c r="S504" s="42"/>
      <c r="T504" s="42"/>
      <c r="U504" s="42"/>
      <c r="V504" s="42"/>
      <c r="W504" s="42"/>
      <c r="X504" s="42"/>
      <c r="Y504" s="42"/>
      <c r="Z504" s="42"/>
      <c r="AA504" s="42"/>
      <c r="AB504" s="42"/>
    </row>
    <row r="505" spans="1:28" ht="12.75">
      <c r="A505" s="38"/>
      <c r="B505" s="38"/>
      <c r="C505" s="42"/>
      <c r="D505" s="38"/>
      <c r="E505" s="38"/>
      <c r="F505" s="42"/>
      <c r="G505" s="42"/>
      <c r="H505" s="42"/>
      <c r="I505" s="42"/>
      <c r="J505" s="42"/>
      <c r="K505" s="42"/>
      <c r="L505" s="42"/>
      <c r="M505" s="42"/>
      <c r="N505" s="42"/>
      <c r="O505" s="42"/>
      <c r="P505" s="42"/>
      <c r="Q505" s="42"/>
      <c r="R505" s="42"/>
      <c r="S505" s="42"/>
      <c r="T505" s="42"/>
      <c r="U505" s="42"/>
      <c r="V505" s="42"/>
      <c r="W505" s="42"/>
      <c r="X505" s="42"/>
      <c r="Y505" s="42"/>
      <c r="Z505" s="42"/>
      <c r="AA505" s="42"/>
      <c r="AB505" s="42"/>
    </row>
    <row r="506" spans="1:28" ht="12.75">
      <c r="A506" s="38"/>
      <c r="B506" s="38"/>
      <c r="C506" s="42"/>
      <c r="D506" s="38"/>
      <c r="E506" s="38"/>
      <c r="F506" s="42"/>
      <c r="G506" s="42"/>
      <c r="H506" s="42"/>
      <c r="I506" s="42"/>
      <c r="J506" s="42"/>
      <c r="K506" s="42"/>
      <c r="L506" s="42"/>
      <c r="M506" s="42"/>
      <c r="N506" s="42"/>
      <c r="O506" s="42"/>
      <c r="P506" s="42"/>
      <c r="Q506" s="42"/>
      <c r="R506" s="42"/>
      <c r="S506" s="42"/>
      <c r="T506" s="42"/>
      <c r="U506" s="42"/>
      <c r="V506" s="42"/>
      <c r="W506" s="42"/>
      <c r="X506" s="42"/>
      <c r="Y506" s="42"/>
      <c r="Z506" s="42"/>
      <c r="AA506" s="42"/>
      <c r="AB506" s="42"/>
    </row>
    <row r="507" spans="1:28" ht="12.75">
      <c r="A507" s="38"/>
      <c r="B507" s="38"/>
      <c r="C507" s="42"/>
      <c r="D507" s="38"/>
      <c r="E507" s="38"/>
      <c r="F507" s="42"/>
      <c r="G507" s="42"/>
      <c r="H507" s="42"/>
      <c r="I507" s="42"/>
      <c r="J507" s="42"/>
      <c r="K507" s="42"/>
      <c r="L507" s="42"/>
      <c r="M507" s="42"/>
      <c r="N507" s="42"/>
      <c r="O507" s="42"/>
      <c r="P507" s="42"/>
      <c r="Q507" s="42"/>
      <c r="R507" s="42"/>
      <c r="S507" s="42"/>
      <c r="T507" s="42"/>
      <c r="U507" s="42"/>
      <c r="V507" s="42"/>
      <c r="W507" s="42"/>
      <c r="X507" s="42"/>
      <c r="Y507" s="42"/>
      <c r="Z507" s="42"/>
      <c r="AA507" s="42"/>
      <c r="AB507" s="42"/>
    </row>
    <row r="508" spans="1:28" ht="12.75">
      <c r="A508" s="38"/>
      <c r="B508" s="38"/>
      <c r="C508" s="42"/>
      <c r="D508" s="38"/>
      <c r="E508" s="38"/>
      <c r="F508" s="42"/>
      <c r="G508" s="42"/>
      <c r="H508" s="42"/>
      <c r="I508" s="42"/>
      <c r="J508" s="42"/>
      <c r="K508" s="42"/>
      <c r="L508" s="42"/>
      <c r="M508" s="42"/>
      <c r="N508" s="42"/>
      <c r="O508" s="42"/>
      <c r="P508" s="42"/>
      <c r="Q508" s="42"/>
      <c r="R508" s="42"/>
      <c r="S508" s="42"/>
      <c r="T508" s="42"/>
      <c r="U508" s="42"/>
      <c r="V508" s="42"/>
      <c r="W508" s="42"/>
      <c r="X508" s="42"/>
      <c r="Y508" s="42"/>
      <c r="Z508" s="42"/>
      <c r="AA508" s="42"/>
      <c r="AB508" s="42"/>
    </row>
    <row r="509" spans="1:28" ht="12.75">
      <c r="A509" s="38"/>
      <c r="B509" s="38"/>
      <c r="C509" s="42"/>
      <c r="D509" s="38"/>
      <c r="E509" s="38"/>
      <c r="F509" s="42"/>
      <c r="G509" s="42"/>
      <c r="H509" s="42"/>
      <c r="I509" s="42"/>
      <c r="J509" s="42"/>
      <c r="K509" s="42"/>
      <c r="L509" s="42"/>
      <c r="M509" s="42"/>
      <c r="N509" s="42"/>
      <c r="O509" s="42"/>
      <c r="P509" s="42"/>
      <c r="Q509" s="42"/>
      <c r="R509" s="42"/>
      <c r="S509" s="42"/>
      <c r="T509" s="42"/>
      <c r="U509" s="42"/>
      <c r="V509" s="42"/>
      <c r="W509" s="42"/>
      <c r="X509" s="42"/>
      <c r="Y509" s="42"/>
      <c r="Z509" s="42"/>
      <c r="AA509" s="42"/>
      <c r="AB509" s="42"/>
    </row>
    <row r="510" spans="1:28" ht="12.75">
      <c r="A510" s="38"/>
      <c r="B510" s="38"/>
      <c r="C510" s="42"/>
      <c r="D510" s="38"/>
      <c r="E510" s="38"/>
      <c r="F510" s="42"/>
      <c r="G510" s="42"/>
      <c r="H510" s="42"/>
      <c r="I510" s="42"/>
      <c r="J510" s="42"/>
      <c r="K510" s="42"/>
      <c r="L510" s="42"/>
      <c r="M510" s="42"/>
      <c r="N510" s="42"/>
      <c r="O510" s="42"/>
      <c r="P510" s="42"/>
      <c r="Q510" s="42"/>
      <c r="R510" s="42"/>
      <c r="S510" s="42"/>
      <c r="T510" s="42"/>
      <c r="U510" s="42"/>
      <c r="V510" s="42"/>
      <c r="W510" s="42"/>
      <c r="X510" s="42"/>
      <c r="Y510" s="42"/>
      <c r="Z510" s="42"/>
      <c r="AA510" s="42"/>
      <c r="AB510" s="42"/>
    </row>
    <row r="511" spans="1:28" ht="12.75">
      <c r="A511" s="38"/>
      <c r="B511" s="38"/>
      <c r="C511" s="42"/>
      <c r="D511" s="38"/>
      <c r="E511" s="38"/>
      <c r="F511" s="42"/>
      <c r="G511" s="42"/>
      <c r="H511" s="42"/>
      <c r="I511" s="42"/>
      <c r="J511" s="42"/>
      <c r="K511" s="42"/>
      <c r="L511" s="42"/>
      <c r="M511" s="42"/>
      <c r="N511" s="42"/>
      <c r="O511" s="42"/>
      <c r="P511" s="42"/>
      <c r="Q511" s="42"/>
      <c r="R511" s="42"/>
      <c r="S511" s="42"/>
      <c r="T511" s="42"/>
      <c r="U511" s="42"/>
      <c r="V511" s="42"/>
      <c r="W511" s="42"/>
      <c r="X511" s="42"/>
      <c r="Y511" s="42"/>
      <c r="Z511" s="42"/>
      <c r="AA511" s="42"/>
      <c r="AB511" s="42"/>
    </row>
    <row r="512" spans="1:28" ht="12.75">
      <c r="A512" s="38"/>
      <c r="B512" s="38"/>
      <c r="C512" s="42"/>
      <c r="D512" s="38"/>
      <c r="E512" s="38"/>
      <c r="F512" s="42"/>
      <c r="G512" s="42"/>
      <c r="H512" s="42"/>
      <c r="I512" s="42"/>
      <c r="J512" s="42"/>
      <c r="K512" s="42"/>
      <c r="L512" s="42"/>
      <c r="M512" s="42"/>
      <c r="N512" s="42"/>
      <c r="O512" s="42"/>
      <c r="P512" s="42"/>
      <c r="Q512" s="42"/>
      <c r="R512" s="42"/>
      <c r="S512" s="42"/>
      <c r="T512" s="42"/>
      <c r="U512" s="42"/>
      <c r="V512" s="42"/>
      <c r="W512" s="42"/>
      <c r="X512" s="42"/>
      <c r="Y512" s="42"/>
      <c r="Z512" s="42"/>
      <c r="AA512" s="42"/>
      <c r="AB512" s="42"/>
    </row>
    <row r="513" spans="1:28" ht="12.75">
      <c r="A513" s="38"/>
      <c r="B513" s="38"/>
      <c r="C513" s="42"/>
      <c r="D513" s="38"/>
      <c r="E513" s="38"/>
      <c r="F513" s="42"/>
      <c r="G513" s="42"/>
      <c r="H513" s="42"/>
      <c r="I513" s="42"/>
      <c r="J513" s="42"/>
      <c r="K513" s="42"/>
      <c r="L513" s="42"/>
      <c r="M513" s="42"/>
      <c r="N513" s="42"/>
      <c r="O513" s="42"/>
      <c r="P513" s="42"/>
      <c r="Q513" s="42"/>
      <c r="R513" s="42"/>
      <c r="S513" s="42"/>
      <c r="T513" s="42"/>
      <c r="U513" s="42"/>
      <c r="V513" s="42"/>
      <c r="W513" s="42"/>
      <c r="X513" s="42"/>
      <c r="Y513" s="42"/>
      <c r="Z513" s="42"/>
      <c r="AA513" s="42"/>
      <c r="AB513" s="42"/>
    </row>
    <row r="514" spans="1:28" ht="12.75">
      <c r="A514" s="38"/>
      <c r="B514" s="38"/>
      <c r="C514" s="42"/>
      <c r="D514" s="38"/>
      <c r="E514" s="38"/>
      <c r="F514" s="42"/>
      <c r="G514" s="42"/>
      <c r="H514" s="42"/>
      <c r="I514" s="42"/>
      <c r="J514" s="42"/>
      <c r="K514" s="42"/>
      <c r="L514" s="42"/>
      <c r="M514" s="42"/>
      <c r="N514" s="42"/>
      <c r="O514" s="42"/>
      <c r="P514" s="42"/>
      <c r="Q514" s="42"/>
      <c r="R514" s="42"/>
      <c r="S514" s="42"/>
      <c r="T514" s="42"/>
      <c r="U514" s="42"/>
      <c r="V514" s="42"/>
      <c r="W514" s="42"/>
      <c r="X514" s="42"/>
      <c r="Y514" s="42"/>
      <c r="Z514" s="42"/>
      <c r="AA514" s="42"/>
      <c r="AB514" s="42"/>
    </row>
    <row r="515" spans="1:28" ht="12.75">
      <c r="A515" s="38"/>
      <c r="B515" s="38"/>
      <c r="C515" s="42"/>
      <c r="D515" s="38"/>
      <c r="E515" s="38"/>
      <c r="F515" s="42"/>
      <c r="G515" s="42"/>
      <c r="H515" s="42"/>
      <c r="I515" s="42"/>
      <c r="J515" s="42"/>
      <c r="K515" s="42"/>
      <c r="L515" s="42"/>
      <c r="M515" s="42"/>
      <c r="N515" s="42"/>
      <c r="O515" s="42"/>
      <c r="P515" s="42"/>
      <c r="Q515" s="42"/>
      <c r="R515" s="42"/>
      <c r="S515" s="42"/>
      <c r="T515" s="42"/>
      <c r="U515" s="42"/>
      <c r="V515" s="42"/>
      <c r="W515" s="42"/>
      <c r="X515" s="42"/>
      <c r="Y515" s="42"/>
      <c r="Z515" s="42"/>
      <c r="AA515" s="42"/>
      <c r="AB515" s="42"/>
    </row>
    <row r="516" spans="1:28" ht="12.75">
      <c r="A516" s="38"/>
      <c r="B516" s="38"/>
      <c r="C516" s="42"/>
      <c r="D516" s="38"/>
      <c r="E516" s="38"/>
      <c r="F516" s="42"/>
      <c r="G516" s="42"/>
      <c r="H516" s="42"/>
      <c r="I516" s="42"/>
      <c r="J516" s="42"/>
      <c r="K516" s="42"/>
      <c r="L516" s="42"/>
      <c r="M516" s="42"/>
      <c r="N516" s="42"/>
      <c r="O516" s="42"/>
      <c r="P516" s="42"/>
      <c r="Q516" s="42"/>
      <c r="R516" s="42"/>
      <c r="S516" s="42"/>
      <c r="T516" s="42"/>
      <c r="U516" s="42"/>
      <c r="V516" s="42"/>
      <c r="W516" s="42"/>
      <c r="X516" s="42"/>
      <c r="Y516" s="42"/>
      <c r="Z516" s="42"/>
      <c r="AA516" s="42"/>
      <c r="AB516" s="42"/>
    </row>
    <row r="517" spans="1:28" ht="12.75">
      <c r="A517" s="38"/>
      <c r="B517" s="38"/>
      <c r="C517" s="42"/>
      <c r="D517" s="38"/>
      <c r="E517" s="38"/>
      <c r="F517" s="42"/>
      <c r="G517" s="42"/>
      <c r="H517" s="42"/>
      <c r="I517" s="42"/>
      <c r="J517" s="42"/>
      <c r="K517" s="42"/>
      <c r="L517" s="42"/>
      <c r="M517" s="42"/>
      <c r="N517" s="42"/>
      <c r="O517" s="42"/>
      <c r="P517" s="42"/>
      <c r="Q517" s="42"/>
      <c r="R517" s="42"/>
      <c r="S517" s="42"/>
      <c r="T517" s="42"/>
      <c r="U517" s="42"/>
      <c r="V517" s="42"/>
      <c r="W517" s="42"/>
      <c r="X517" s="42"/>
      <c r="Y517" s="42"/>
      <c r="Z517" s="42"/>
      <c r="AA517" s="42"/>
      <c r="AB517" s="42"/>
    </row>
    <row r="518" spans="1:28" ht="12.75">
      <c r="A518" s="38"/>
      <c r="B518" s="38"/>
      <c r="C518" s="42"/>
      <c r="D518" s="38"/>
      <c r="E518" s="38"/>
      <c r="F518" s="42"/>
      <c r="G518" s="42"/>
      <c r="H518" s="42"/>
      <c r="I518" s="42"/>
      <c r="J518" s="42"/>
      <c r="K518" s="42"/>
      <c r="L518" s="42"/>
      <c r="M518" s="42"/>
      <c r="N518" s="42"/>
      <c r="O518" s="42"/>
      <c r="P518" s="42"/>
      <c r="Q518" s="42"/>
      <c r="R518" s="42"/>
      <c r="S518" s="42"/>
      <c r="T518" s="42"/>
      <c r="U518" s="42"/>
      <c r="V518" s="42"/>
      <c r="W518" s="42"/>
      <c r="X518" s="42"/>
      <c r="Y518" s="42"/>
      <c r="Z518" s="42"/>
      <c r="AA518" s="42"/>
      <c r="AB518" s="42"/>
    </row>
    <row r="519" spans="1:28" ht="12.75">
      <c r="A519" s="38"/>
      <c r="B519" s="38"/>
      <c r="C519" s="42"/>
      <c r="D519" s="38"/>
      <c r="E519" s="38"/>
      <c r="F519" s="42"/>
      <c r="G519" s="42"/>
      <c r="H519" s="42"/>
      <c r="I519" s="42"/>
      <c r="J519" s="42"/>
      <c r="K519" s="42"/>
      <c r="L519" s="42"/>
      <c r="M519" s="42"/>
      <c r="N519" s="42"/>
      <c r="O519" s="42"/>
      <c r="P519" s="42"/>
      <c r="Q519" s="42"/>
      <c r="R519" s="42"/>
      <c r="S519" s="42"/>
      <c r="T519" s="42"/>
      <c r="U519" s="42"/>
      <c r="V519" s="42"/>
      <c r="W519" s="42"/>
      <c r="X519" s="42"/>
      <c r="Y519" s="42"/>
      <c r="Z519" s="42"/>
      <c r="AA519" s="42"/>
      <c r="AB519" s="42"/>
    </row>
    <row r="520" spans="1:28" ht="12.75">
      <c r="A520" s="38"/>
      <c r="B520" s="38"/>
      <c r="C520" s="42"/>
      <c r="D520" s="38"/>
      <c r="E520" s="38"/>
      <c r="F520" s="42"/>
      <c r="G520" s="42"/>
      <c r="H520" s="42"/>
      <c r="I520" s="42"/>
      <c r="J520" s="42"/>
      <c r="K520" s="42"/>
      <c r="L520" s="42"/>
      <c r="M520" s="42"/>
      <c r="N520" s="42"/>
      <c r="O520" s="42"/>
      <c r="P520" s="42"/>
      <c r="Q520" s="42"/>
      <c r="R520" s="42"/>
      <c r="S520" s="42"/>
      <c r="T520" s="42"/>
      <c r="U520" s="42"/>
      <c r="V520" s="42"/>
      <c r="W520" s="42"/>
      <c r="X520" s="42"/>
      <c r="Y520" s="42"/>
      <c r="Z520" s="42"/>
      <c r="AA520" s="42"/>
      <c r="AB520" s="42"/>
    </row>
    <row r="521" spans="1:28" ht="12.75">
      <c r="A521" s="38"/>
      <c r="B521" s="38"/>
      <c r="C521" s="42"/>
      <c r="D521" s="38"/>
      <c r="E521" s="38"/>
      <c r="F521" s="42"/>
      <c r="G521" s="42"/>
      <c r="H521" s="42"/>
      <c r="I521" s="42"/>
      <c r="J521" s="42"/>
      <c r="K521" s="42"/>
      <c r="L521" s="42"/>
      <c r="M521" s="42"/>
      <c r="N521" s="42"/>
      <c r="O521" s="42"/>
      <c r="P521" s="42"/>
      <c r="Q521" s="42"/>
      <c r="R521" s="42"/>
      <c r="S521" s="42"/>
      <c r="T521" s="42"/>
      <c r="U521" s="42"/>
      <c r="V521" s="42"/>
      <c r="W521" s="42"/>
      <c r="X521" s="42"/>
      <c r="Y521" s="42"/>
      <c r="Z521" s="42"/>
      <c r="AA521" s="42"/>
      <c r="AB521" s="42"/>
    </row>
    <row r="522" spans="1:28" ht="12.75">
      <c r="A522" s="38"/>
      <c r="B522" s="38"/>
      <c r="C522" s="42"/>
      <c r="D522" s="38"/>
      <c r="E522" s="38"/>
      <c r="F522" s="42"/>
      <c r="G522" s="42"/>
      <c r="H522" s="42"/>
      <c r="I522" s="42"/>
      <c r="J522" s="42"/>
      <c r="K522" s="42"/>
      <c r="L522" s="42"/>
      <c r="M522" s="42"/>
      <c r="N522" s="42"/>
      <c r="O522" s="42"/>
      <c r="P522" s="42"/>
      <c r="Q522" s="42"/>
      <c r="R522" s="42"/>
      <c r="S522" s="42"/>
      <c r="T522" s="42"/>
      <c r="U522" s="42"/>
      <c r="V522" s="42"/>
      <c r="W522" s="42"/>
      <c r="X522" s="42"/>
      <c r="Y522" s="42"/>
      <c r="Z522" s="42"/>
      <c r="AA522" s="42"/>
      <c r="AB522" s="42"/>
    </row>
    <row r="523" spans="1:28" ht="12.75">
      <c r="A523" s="38"/>
      <c r="B523" s="38"/>
      <c r="C523" s="42"/>
      <c r="D523" s="38"/>
      <c r="E523" s="38"/>
      <c r="F523" s="42"/>
      <c r="G523" s="42"/>
      <c r="H523" s="42"/>
      <c r="I523" s="42"/>
      <c r="J523" s="42"/>
      <c r="K523" s="42"/>
      <c r="L523" s="42"/>
      <c r="M523" s="42"/>
      <c r="N523" s="42"/>
      <c r="O523" s="42"/>
      <c r="P523" s="42"/>
      <c r="Q523" s="42"/>
      <c r="R523" s="42"/>
      <c r="S523" s="42"/>
      <c r="T523" s="42"/>
      <c r="U523" s="42"/>
      <c r="V523" s="42"/>
      <c r="W523" s="42"/>
      <c r="X523" s="42"/>
      <c r="Y523" s="42"/>
      <c r="Z523" s="42"/>
      <c r="AA523" s="42"/>
      <c r="AB523" s="42"/>
    </row>
    <row r="524" spans="1:28" ht="12.75">
      <c r="A524" s="38"/>
      <c r="B524" s="38"/>
      <c r="C524" s="42"/>
      <c r="D524" s="38"/>
      <c r="E524" s="38"/>
      <c r="F524" s="42"/>
      <c r="G524" s="42"/>
      <c r="H524" s="42"/>
      <c r="I524" s="42"/>
      <c r="J524" s="42"/>
      <c r="K524" s="42"/>
      <c r="L524" s="42"/>
      <c r="M524" s="42"/>
      <c r="N524" s="42"/>
      <c r="O524" s="42"/>
      <c r="P524" s="42"/>
      <c r="Q524" s="42"/>
      <c r="R524" s="42"/>
      <c r="S524" s="42"/>
      <c r="T524" s="42"/>
      <c r="U524" s="42"/>
      <c r="V524" s="42"/>
      <c r="W524" s="42"/>
      <c r="X524" s="42"/>
      <c r="Y524" s="42"/>
      <c r="Z524" s="42"/>
      <c r="AA524" s="42"/>
      <c r="AB524" s="42"/>
    </row>
    <row r="525" spans="1:28" ht="12.75">
      <c r="A525" s="38"/>
      <c r="B525" s="38"/>
      <c r="C525" s="42"/>
      <c r="D525" s="38"/>
      <c r="E525" s="38"/>
      <c r="F525" s="42"/>
      <c r="G525" s="42"/>
      <c r="H525" s="42"/>
      <c r="I525" s="42"/>
      <c r="J525" s="42"/>
      <c r="K525" s="42"/>
      <c r="L525" s="42"/>
      <c r="M525" s="42"/>
      <c r="N525" s="42"/>
      <c r="O525" s="42"/>
      <c r="P525" s="42"/>
      <c r="Q525" s="42"/>
      <c r="R525" s="42"/>
      <c r="S525" s="42"/>
      <c r="T525" s="42"/>
      <c r="U525" s="42"/>
      <c r="V525" s="42"/>
      <c r="W525" s="42"/>
      <c r="X525" s="42"/>
      <c r="Y525" s="42"/>
      <c r="Z525" s="42"/>
      <c r="AA525" s="42"/>
      <c r="AB525" s="42"/>
    </row>
    <row r="526" spans="1:28" ht="12.75">
      <c r="A526" s="38"/>
      <c r="B526" s="38"/>
      <c r="C526" s="42"/>
      <c r="D526" s="38"/>
      <c r="E526" s="38"/>
      <c r="F526" s="42"/>
      <c r="G526" s="42"/>
      <c r="H526" s="42"/>
      <c r="I526" s="42"/>
      <c r="J526" s="42"/>
      <c r="K526" s="42"/>
      <c r="L526" s="42"/>
      <c r="M526" s="42"/>
      <c r="N526" s="42"/>
      <c r="O526" s="42"/>
      <c r="P526" s="42"/>
      <c r="Q526" s="42"/>
      <c r="R526" s="42"/>
      <c r="S526" s="42"/>
      <c r="T526" s="42"/>
      <c r="U526" s="42"/>
      <c r="V526" s="42"/>
      <c r="W526" s="42"/>
      <c r="X526" s="42"/>
      <c r="Y526" s="42"/>
      <c r="Z526" s="42"/>
      <c r="AA526" s="42"/>
      <c r="AB526" s="42"/>
    </row>
    <row r="527" spans="1:28" ht="12.75">
      <c r="A527" s="38"/>
      <c r="B527" s="38"/>
      <c r="C527" s="42"/>
      <c r="D527" s="38"/>
      <c r="E527" s="38"/>
      <c r="F527" s="42"/>
      <c r="G527" s="42"/>
      <c r="H527" s="42"/>
      <c r="I527" s="42"/>
      <c r="J527" s="42"/>
      <c r="K527" s="42"/>
      <c r="L527" s="42"/>
      <c r="M527" s="42"/>
      <c r="N527" s="42"/>
      <c r="O527" s="42"/>
      <c r="P527" s="42"/>
      <c r="Q527" s="42"/>
      <c r="R527" s="42"/>
      <c r="S527" s="42"/>
      <c r="T527" s="42"/>
      <c r="U527" s="42"/>
      <c r="V527" s="42"/>
      <c r="W527" s="42"/>
      <c r="X527" s="42"/>
      <c r="Y527" s="42"/>
      <c r="Z527" s="42"/>
      <c r="AA527" s="42"/>
      <c r="AB527" s="42"/>
    </row>
    <row r="528" spans="1:28" ht="12.75">
      <c r="A528" s="38"/>
      <c r="B528" s="38"/>
      <c r="C528" s="42"/>
      <c r="D528" s="38"/>
      <c r="E528" s="38"/>
      <c r="F528" s="42"/>
      <c r="G528" s="42"/>
      <c r="H528" s="42"/>
      <c r="I528" s="42"/>
      <c r="J528" s="42"/>
      <c r="K528" s="42"/>
      <c r="L528" s="42"/>
      <c r="M528" s="42"/>
      <c r="N528" s="42"/>
      <c r="O528" s="42"/>
      <c r="P528" s="42"/>
      <c r="Q528" s="42"/>
      <c r="R528" s="42"/>
      <c r="S528" s="42"/>
      <c r="T528" s="42"/>
      <c r="U528" s="42"/>
      <c r="V528" s="42"/>
      <c r="W528" s="42"/>
      <c r="X528" s="42"/>
      <c r="Y528" s="42"/>
      <c r="Z528" s="42"/>
      <c r="AA528" s="42"/>
      <c r="AB528" s="42"/>
    </row>
    <row r="529" spans="1:28" ht="12.75">
      <c r="A529" s="38"/>
      <c r="B529" s="38"/>
      <c r="C529" s="42"/>
      <c r="D529" s="38"/>
      <c r="E529" s="38"/>
      <c r="F529" s="42"/>
      <c r="G529" s="42"/>
      <c r="H529" s="42"/>
      <c r="I529" s="42"/>
      <c r="J529" s="42"/>
      <c r="K529" s="42"/>
      <c r="L529" s="42"/>
      <c r="M529" s="42"/>
      <c r="N529" s="42"/>
      <c r="O529" s="42"/>
      <c r="P529" s="42"/>
      <c r="Q529" s="42"/>
      <c r="R529" s="42"/>
      <c r="S529" s="42"/>
      <c r="T529" s="42"/>
      <c r="U529" s="42"/>
      <c r="V529" s="42"/>
      <c r="W529" s="42"/>
      <c r="X529" s="42"/>
      <c r="Y529" s="42"/>
      <c r="Z529" s="42"/>
      <c r="AA529" s="42"/>
      <c r="AB529" s="42"/>
    </row>
    <row r="530" spans="1:28" ht="12.75">
      <c r="A530" s="38"/>
      <c r="B530" s="38"/>
      <c r="C530" s="42"/>
      <c r="D530" s="38"/>
      <c r="E530" s="38"/>
      <c r="F530" s="42"/>
      <c r="G530" s="42"/>
      <c r="H530" s="42"/>
      <c r="I530" s="42"/>
      <c r="J530" s="42"/>
      <c r="K530" s="42"/>
      <c r="L530" s="42"/>
      <c r="M530" s="42"/>
      <c r="N530" s="42"/>
      <c r="O530" s="42"/>
      <c r="P530" s="42"/>
      <c r="Q530" s="42"/>
      <c r="R530" s="42"/>
      <c r="S530" s="42"/>
      <c r="T530" s="42"/>
      <c r="U530" s="42"/>
      <c r="V530" s="42"/>
      <c r="W530" s="42"/>
      <c r="X530" s="42"/>
      <c r="Y530" s="42"/>
      <c r="Z530" s="42"/>
      <c r="AA530" s="42"/>
      <c r="AB530" s="42"/>
    </row>
    <row r="531" spans="1:28" ht="12.75">
      <c r="A531" s="38"/>
      <c r="B531" s="38"/>
      <c r="C531" s="42"/>
      <c r="D531" s="38"/>
      <c r="E531" s="38"/>
      <c r="F531" s="42"/>
      <c r="G531" s="42"/>
      <c r="H531" s="42"/>
      <c r="I531" s="42"/>
      <c r="J531" s="42"/>
      <c r="K531" s="42"/>
      <c r="L531" s="42"/>
      <c r="M531" s="42"/>
      <c r="N531" s="42"/>
      <c r="O531" s="42"/>
      <c r="P531" s="42"/>
      <c r="Q531" s="42"/>
      <c r="R531" s="42"/>
      <c r="S531" s="42"/>
      <c r="T531" s="42"/>
      <c r="U531" s="42"/>
      <c r="V531" s="42"/>
      <c r="W531" s="42"/>
      <c r="X531" s="42"/>
      <c r="Y531" s="42"/>
      <c r="Z531" s="42"/>
      <c r="AA531" s="42"/>
      <c r="AB531" s="42"/>
    </row>
    <row r="532" spans="1:28" ht="12.75">
      <c r="A532" s="38"/>
      <c r="B532" s="38"/>
      <c r="C532" s="42"/>
      <c r="D532" s="38"/>
      <c r="E532" s="38"/>
      <c r="F532" s="42"/>
      <c r="G532" s="42"/>
      <c r="H532" s="42"/>
      <c r="I532" s="42"/>
      <c r="J532" s="42"/>
      <c r="K532" s="42"/>
      <c r="L532" s="42"/>
      <c r="M532" s="42"/>
      <c r="N532" s="42"/>
      <c r="O532" s="42"/>
      <c r="P532" s="42"/>
      <c r="Q532" s="42"/>
      <c r="R532" s="42"/>
      <c r="S532" s="42"/>
      <c r="T532" s="42"/>
      <c r="U532" s="42"/>
      <c r="V532" s="42"/>
      <c r="W532" s="42"/>
      <c r="X532" s="42"/>
      <c r="Y532" s="42"/>
      <c r="Z532" s="42"/>
      <c r="AA532" s="42"/>
      <c r="AB532" s="42"/>
    </row>
    <row r="533" spans="1:28" ht="12.75">
      <c r="A533" s="38"/>
      <c r="B533" s="38"/>
      <c r="C533" s="42"/>
      <c r="D533" s="38"/>
      <c r="E533" s="38"/>
      <c r="F533" s="42"/>
      <c r="G533" s="42"/>
      <c r="H533" s="42"/>
      <c r="I533" s="42"/>
      <c r="J533" s="42"/>
      <c r="K533" s="42"/>
      <c r="L533" s="42"/>
      <c r="M533" s="42"/>
      <c r="N533" s="42"/>
      <c r="O533" s="42"/>
      <c r="P533" s="42"/>
      <c r="Q533" s="42"/>
      <c r="R533" s="42"/>
      <c r="S533" s="42"/>
      <c r="T533" s="42"/>
      <c r="U533" s="42"/>
      <c r="V533" s="42"/>
      <c r="W533" s="42"/>
      <c r="X533" s="42"/>
      <c r="Y533" s="42"/>
      <c r="Z533" s="42"/>
      <c r="AA533" s="42"/>
      <c r="AB533" s="42"/>
    </row>
    <row r="534" spans="1:28" ht="12.75">
      <c r="A534" s="38"/>
      <c r="B534" s="38"/>
      <c r="C534" s="42"/>
      <c r="D534" s="38"/>
      <c r="E534" s="38"/>
      <c r="F534" s="42"/>
      <c r="G534" s="42"/>
      <c r="H534" s="42"/>
      <c r="I534" s="42"/>
      <c r="J534" s="42"/>
      <c r="K534" s="42"/>
      <c r="L534" s="42"/>
      <c r="M534" s="42"/>
      <c r="N534" s="42"/>
      <c r="O534" s="42"/>
      <c r="P534" s="42"/>
      <c r="Q534" s="42"/>
      <c r="R534" s="42"/>
      <c r="S534" s="42"/>
      <c r="T534" s="42"/>
      <c r="U534" s="42"/>
      <c r="V534" s="42"/>
      <c r="W534" s="42"/>
      <c r="X534" s="42"/>
      <c r="Y534" s="42"/>
      <c r="Z534" s="42"/>
      <c r="AA534" s="42"/>
      <c r="AB534" s="42"/>
    </row>
    <row r="535" spans="1:28" ht="12.75">
      <c r="A535" s="38"/>
      <c r="B535" s="38"/>
      <c r="C535" s="42"/>
      <c r="D535" s="38"/>
      <c r="E535" s="38"/>
      <c r="F535" s="42"/>
      <c r="G535" s="42"/>
      <c r="H535" s="42"/>
      <c r="I535" s="42"/>
      <c r="J535" s="42"/>
      <c r="K535" s="42"/>
      <c r="L535" s="42"/>
      <c r="M535" s="42"/>
      <c r="N535" s="42"/>
      <c r="O535" s="42"/>
      <c r="P535" s="42"/>
      <c r="Q535" s="42"/>
      <c r="R535" s="42"/>
      <c r="S535" s="42"/>
      <c r="T535" s="42"/>
      <c r="U535" s="42"/>
      <c r="V535" s="42"/>
      <c r="W535" s="42"/>
      <c r="X535" s="42"/>
      <c r="Y535" s="42"/>
      <c r="Z535" s="42"/>
      <c r="AA535" s="42"/>
      <c r="AB535" s="42"/>
    </row>
    <row r="536" spans="1:28" ht="12.75">
      <c r="A536" s="38"/>
      <c r="B536" s="38"/>
      <c r="C536" s="42"/>
      <c r="D536" s="38"/>
      <c r="E536" s="38"/>
      <c r="F536" s="42"/>
      <c r="G536" s="42"/>
      <c r="H536" s="42"/>
      <c r="I536" s="42"/>
      <c r="J536" s="42"/>
      <c r="K536" s="42"/>
      <c r="L536" s="42"/>
      <c r="M536" s="42"/>
      <c r="N536" s="42"/>
      <c r="O536" s="42"/>
      <c r="P536" s="42"/>
      <c r="Q536" s="42"/>
      <c r="R536" s="42"/>
      <c r="S536" s="42"/>
      <c r="T536" s="42"/>
      <c r="U536" s="42"/>
      <c r="V536" s="42"/>
      <c r="W536" s="42"/>
      <c r="X536" s="42"/>
      <c r="Y536" s="42"/>
      <c r="Z536" s="42"/>
      <c r="AA536" s="42"/>
      <c r="AB536" s="42"/>
    </row>
    <row r="537" spans="1:28" ht="12.75">
      <c r="A537" s="38"/>
      <c r="B537" s="38"/>
      <c r="C537" s="42"/>
      <c r="D537" s="38"/>
      <c r="E537" s="38"/>
      <c r="F537" s="42"/>
      <c r="G537" s="42"/>
      <c r="H537" s="42"/>
      <c r="I537" s="42"/>
      <c r="J537" s="42"/>
      <c r="K537" s="42"/>
      <c r="L537" s="42"/>
      <c r="M537" s="42"/>
      <c r="N537" s="42"/>
      <c r="O537" s="42"/>
      <c r="P537" s="42"/>
      <c r="Q537" s="42"/>
      <c r="R537" s="42"/>
      <c r="S537" s="42"/>
      <c r="T537" s="42"/>
      <c r="U537" s="42"/>
      <c r="V537" s="42"/>
      <c r="W537" s="42"/>
      <c r="X537" s="42"/>
      <c r="Y537" s="42"/>
      <c r="Z537" s="42"/>
      <c r="AA537" s="42"/>
      <c r="AB537" s="42"/>
    </row>
    <row r="538" spans="1:28" ht="12.75">
      <c r="A538" s="38"/>
      <c r="B538" s="38"/>
      <c r="C538" s="42"/>
      <c r="D538" s="38"/>
      <c r="E538" s="38"/>
      <c r="F538" s="42"/>
      <c r="G538" s="42"/>
      <c r="H538" s="42"/>
      <c r="I538" s="42"/>
      <c r="J538" s="42"/>
      <c r="K538" s="42"/>
      <c r="L538" s="42"/>
      <c r="M538" s="42"/>
      <c r="N538" s="42"/>
      <c r="O538" s="42"/>
      <c r="P538" s="42"/>
      <c r="Q538" s="42"/>
      <c r="R538" s="42"/>
      <c r="S538" s="42"/>
      <c r="T538" s="42"/>
      <c r="U538" s="42"/>
      <c r="V538" s="42"/>
      <c r="W538" s="42"/>
      <c r="X538" s="42"/>
      <c r="Y538" s="42"/>
      <c r="Z538" s="42"/>
      <c r="AA538" s="42"/>
      <c r="AB538" s="42"/>
    </row>
    <row r="539" spans="1:28" ht="12.75">
      <c r="A539" s="38"/>
      <c r="B539" s="38"/>
      <c r="C539" s="42"/>
      <c r="D539" s="38"/>
      <c r="E539" s="38"/>
      <c r="F539" s="42"/>
      <c r="G539" s="42"/>
      <c r="H539" s="42"/>
      <c r="I539" s="42"/>
      <c r="J539" s="42"/>
      <c r="K539" s="42"/>
      <c r="L539" s="42"/>
      <c r="M539" s="42"/>
      <c r="N539" s="42"/>
      <c r="O539" s="42"/>
      <c r="P539" s="42"/>
      <c r="Q539" s="42"/>
      <c r="R539" s="42"/>
      <c r="S539" s="42"/>
      <c r="T539" s="42"/>
      <c r="U539" s="42"/>
      <c r="V539" s="42"/>
      <c r="W539" s="42"/>
      <c r="X539" s="42"/>
      <c r="Y539" s="42"/>
      <c r="Z539" s="42"/>
      <c r="AA539" s="42"/>
      <c r="AB539" s="42"/>
    </row>
    <row r="540" spans="1:28" ht="12.75">
      <c r="A540" s="38"/>
      <c r="B540" s="38"/>
      <c r="C540" s="42"/>
      <c r="D540" s="38"/>
      <c r="E540" s="38"/>
      <c r="F540" s="42"/>
      <c r="G540" s="42"/>
      <c r="H540" s="42"/>
      <c r="I540" s="42"/>
      <c r="J540" s="42"/>
      <c r="K540" s="42"/>
      <c r="L540" s="42"/>
      <c r="M540" s="42"/>
      <c r="N540" s="42"/>
      <c r="O540" s="42"/>
      <c r="P540" s="42"/>
      <c r="Q540" s="42"/>
      <c r="R540" s="42"/>
      <c r="S540" s="42"/>
      <c r="T540" s="42"/>
      <c r="U540" s="42"/>
      <c r="V540" s="42"/>
      <c r="W540" s="42"/>
      <c r="X540" s="42"/>
      <c r="Y540" s="42"/>
      <c r="Z540" s="42"/>
      <c r="AA540" s="42"/>
      <c r="AB540" s="42"/>
    </row>
    <row r="541" spans="1:28" ht="12.75">
      <c r="A541" s="38"/>
      <c r="B541" s="38"/>
      <c r="C541" s="42"/>
      <c r="D541" s="38"/>
      <c r="E541" s="38"/>
      <c r="F541" s="42"/>
      <c r="G541" s="42"/>
      <c r="H541" s="42"/>
      <c r="I541" s="42"/>
      <c r="J541" s="42"/>
      <c r="K541" s="42"/>
      <c r="L541" s="42"/>
      <c r="M541" s="42"/>
      <c r="N541" s="42"/>
      <c r="O541" s="42"/>
      <c r="P541" s="42"/>
      <c r="Q541" s="42"/>
      <c r="R541" s="42"/>
      <c r="S541" s="42"/>
      <c r="T541" s="42"/>
      <c r="U541" s="42"/>
      <c r="V541" s="42"/>
      <c r="W541" s="42"/>
      <c r="X541" s="42"/>
      <c r="Y541" s="42"/>
      <c r="Z541" s="42"/>
      <c r="AA541" s="42"/>
      <c r="AB541" s="42"/>
    </row>
    <row r="542" spans="1:28" ht="12.75">
      <c r="A542" s="38"/>
      <c r="B542" s="38"/>
      <c r="C542" s="42"/>
      <c r="D542" s="38"/>
      <c r="E542" s="38"/>
      <c r="F542" s="42"/>
      <c r="G542" s="42"/>
      <c r="H542" s="42"/>
      <c r="I542" s="42"/>
      <c r="J542" s="42"/>
      <c r="K542" s="42"/>
      <c r="L542" s="42"/>
      <c r="M542" s="42"/>
      <c r="N542" s="42"/>
      <c r="O542" s="42"/>
      <c r="P542" s="42"/>
      <c r="Q542" s="42"/>
      <c r="R542" s="42"/>
      <c r="S542" s="42"/>
      <c r="T542" s="42"/>
      <c r="U542" s="42"/>
      <c r="V542" s="42"/>
      <c r="W542" s="42"/>
      <c r="X542" s="42"/>
      <c r="Y542" s="42"/>
      <c r="Z542" s="42"/>
      <c r="AA542" s="42"/>
      <c r="AB542" s="42"/>
    </row>
    <row r="543" spans="1:28" ht="12.75">
      <c r="A543" s="38"/>
      <c r="B543" s="38"/>
      <c r="C543" s="42"/>
      <c r="D543" s="38"/>
      <c r="E543" s="38"/>
      <c r="F543" s="42"/>
      <c r="G543" s="42"/>
      <c r="H543" s="42"/>
      <c r="I543" s="42"/>
      <c r="J543" s="42"/>
      <c r="K543" s="42"/>
      <c r="L543" s="42"/>
      <c r="M543" s="42"/>
      <c r="N543" s="42"/>
      <c r="O543" s="42"/>
      <c r="P543" s="42"/>
      <c r="Q543" s="42"/>
      <c r="R543" s="42"/>
      <c r="S543" s="42"/>
      <c r="T543" s="42"/>
      <c r="U543" s="42"/>
      <c r="V543" s="42"/>
      <c r="W543" s="42"/>
      <c r="X543" s="42"/>
      <c r="Y543" s="42"/>
      <c r="Z543" s="42"/>
      <c r="AA543" s="42"/>
      <c r="AB543" s="42"/>
    </row>
    <row r="544" spans="1:28" ht="12.75">
      <c r="A544" s="38"/>
      <c r="B544" s="38"/>
      <c r="C544" s="42"/>
      <c r="D544" s="38"/>
      <c r="E544" s="38"/>
      <c r="F544" s="42"/>
      <c r="G544" s="42"/>
      <c r="H544" s="42"/>
      <c r="I544" s="42"/>
      <c r="J544" s="42"/>
      <c r="K544" s="42"/>
      <c r="L544" s="42"/>
      <c r="M544" s="42"/>
      <c r="N544" s="42"/>
      <c r="O544" s="42"/>
      <c r="P544" s="42"/>
      <c r="Q544" s="42"/>
      <c r="R544" s="42"/>
      <c r="S544" s="42"/>
      <c r="T544" s="42"/>
      <c r="U544" s="42"/>
      <c r="V544" s="42"/>
      <c r="W544" s="42"/>
      <c r="X544" s="42"/>
      <c r="Y544" s="42"/>
      <c r="Z544" s="42"/>
      <c r="AA544" s="42"/>
      <c r="AB544" s="42"/>
    </row>
    <row r="545" spans="1:28" ht="12.75">
      <c r="A545" s="38"/>
      <c r="B545" s="38"/>
      <c r="C545" s="42"/>
      <c r="D545" s="38"/>
      <c r="E545" s="38"/>
      <c r="F545" s="42"/>
      <c r="G545" s="42"/>
      <c r="H545" s="42"/>
      <c r="I545" s="42"/>
      <c r="J545" s="42"/>
      <c r="K545" s="42"/>
      <c r="L545" s="42"/>
      <c r="M545" s="42"/>
      <c r="N545" s="42"/>
      <c r="O545" s="42"/>
      <c r="P545" s="42"/>
      <c r="Q545" s="42"/>
      <c r="R545" s="42"/>
      <c r="S545" s="42"/>
      <c r="T545" s="42"/>
      <c r="U545" s="42"/>
      <c r="V545" s="42"/>
      <c r="W545" s="42"/>
      <c r="X545" s="42"/>
      <c r="Y545" s="42"/>
      <c r="Z545" s="42"/>
      <c r="AA545" s="42"/>
      <c r="AB545" s="42"/>
    </row>
    <row r="546" spans="1:28" ht="12.75">
      <c r="A546" s="38"/>
      <c r="B546" s="38"/>
      <c r="C546" s="42"/>
      <c r="D546" s="38"/>
      <c r="E546" s="38"/>
      <c r="F546" s="42"/>
      <c r="G546" s="42"/>
      <c r="H546" s="42"/>
      <c r="I546" s="42"/>
      <c r="J546" s="42"/>
      <c r="K546" s="42"/>
      <c r="L546" s="42"/>
      <c r="M546" s="42"/>
      <c r="N546" s="42"/>
      <c r="O546" s="42"/>
      <c r="P546" s="42"/>
      <c r="Q546" s="42"/>
      <c r="R546" s="42"/>
      <c r="S546" s="42"/>
      <c r="T546" s="42"/>
      <c r="U546" s="42"/>
      <c r="V546" s="42"/>
      <c r="W546" s="42"/>
      <c r="X546" s="42"/>
      <c r="Y546" s="42"/>
      <c r="Z546" s="42"/>
      <c r="AA546" s="42"/>
      <c r="AB546" s="42"/>
    </row>
    <row r="547" spans="1:28" ht="12.75">
      <c r="A547" s="38"/>
      <c r="B547" s="38"/>
      <c r="C547" s="42"/>
      <c r="D547" s="38"/>
      <c r="E547" s="38"/>
      <c r="F547" s="42"/>
      <c r="G547" s="42"/>
      <c r="H547" s="42"/>
      <c r="I547" s="42"/>
      <c r="J547" s="42"/>
      <c r="K547" s="42"/>
      <c r="L547" s="42"/>
      <c r="M547" s="42"/>
      <c r="N547" s="42"/>
      <c r="O547" s="42"/>
      <c r="P547" s="42"/>
      <c r="Q547" s="42"/>
      <c r="R547" s="42"/>
      <c r="S547" s="42"/>
      <c r="T547" s="42"/>
      <c r="U547" s="42"/>
      <c r="V547" s="42"/>
      <c r="W547" s="42"/>
      <c r="X547" s="42"/>
      <c r="Y547" s="42"/>
      <c r="Z547" s="42"/>
      <c r="AA547" s="42"/>
      <c r="AB547" s="42"/>
    </row>
    <row r="548" spans="1:28" ht="12.75">
      <c r="A548" s="38"/>
      <c r="B548" s="38"/>
      <c r="C548" s="42"/>
      <c r="D548" s="38"/>
      <c r="E548" s="38"/>
      <c r="F548" s="42"/>
      <c r="G548" s="42"/>
      <c r="H548" s="42"/>
      <c r="I548" s="42"/>
      <c r="J548" s="42"/>
      <c r="K548" s="42"/>
      <c r="L548" s="42"/>
      <c r="M548" s="42"/>
      <c r="N548" s="42"/>
      <c r="O548" s="42"/>
      <c r="P548" s="42"/>
      <c r="Q548" s="42"/>
      <c r="R548" s="42"/>
      <c r="S548" s="42"/>
      <c r="T548" s="42"/>
      <c r="U548" s="42"/>
      <c r="V548" s="42"/>
      <c r="W548" s="42"/>
      <c r="X548" s="42"/>
      <c r="Y548" s="42"/>
      <c r="Z548" s="42"/>
      <c r="AA548" s="42"/>
      <c r="AB548" s="42"/>
    </row>
    <row r="549" spans="1:28" ht="12.75">
      <c r="A549" s="38"/>
      <c r="B549" s="38"/>
      <c r="C549" s="42"/>
      <c r="D549" s="38"/>
      <c r="E549" s="38"/>
      <c r="F549" s="42"/>
      <c r="G549" s="42"/>
      <c r="H549" s="42"/>
      <c r="I549" s="42"/>
      <c r="J549" s="42"/>
      <c r="K549" s="42"/>
      <c r="L549" s="42"/>
      <c r="M549" s="42"/>
      <c r="N549" s="42"/>
      <c r="O549" s="42"/>
      <c r="P549" s="42"/>
      <c r="Q549" s="42"/>
      <c r="R549" s="42"/>
      <c r="S549" s="42"/>
      <c r="T549" s="42"/>
      <c r="U549" s="42"/>
      <c r="V549" s="42"/>
      <c r="W549" s="42"/>
      <c r="X549" s="42"/>
      <c r="Y549" s="42"/>
      <c r="Z549" s="42"/>
      <c r="AA549" s="42"/>
      <c r="AB549" s="42"/>
    </row>
    <row r="550" spans="1:28" ht="12.75">
      <c r="A550" s="38"/>
      <c r="B550" s="38"/>
      <c r="C550" s="42"/>
      <c r="D550" s="38"/>
      <c r="E550" s="38"/>
      <c r="F550" s="42"/>
      <c r="G550" s="42"/>
      <c r="H550" s="42"/>
      <c r="I550" s="42"/>
      <c r="J550" s="42"/>
      <c r="K550" s="42"/>
      <c r="L550" s="42"/>
      <c r="M550" s="42"/>
      <c r="N550" s="42"/>
      <c r="O550" s="42"/>
      <c r="P550" s="42"/>
      <c r="Q550" s="42"/>
      <c r="R550" s="42"/>
      <c r="S550" s="42"/>
      <c r="T550" s="42"/>
      <c r="U550" s="42"/>
      <c r="V550" s="42"/>
      <c r="W550" s="42"/>
      <c r="X550" s="42"/>
      <c r="Y550" s="42"/>
      <c r="Z550" s="42"/>
      <c r="AA550" s="42"/>
      <c r="AB550" s="42"/>
    </row>
    <row r="551" spans="1:28" ht="12.75">
      <c r="A551" s="38"/>
      <c r="B551" s="38"/>
      <c r="C551" s="42"/>
      <c r="D551" s="38"/>
      <c r="E551" s="38"/>
      <c r="F551" s="42"/>
      <c r="G551" s="42"/>
      <c r="H551" s="42"/>
      <c r="I551" s="42"/>
      <c r="J551" s="42"/>
      <c r="K551" s="42"/>
      <c r="L551" s="42"/>
      <c r="M551" s="42"/>
      <c r="N551" s="42"/>
      <c r="O551" s="42"/>
      <c r="P551" s="42"/>
      <c r="Q551" s="42"/>
      <c r="R551" s="42"/>
      <c r="S551" s="42"/>
      <c r="T551" s="42"/>
      <c r="U551" s="42"/>
      <c r="V551" s="42"/>
      <c r="W551" s="42"/>
      <c r="X551" s="42"/>
      <c r="Y551" s="42"/>
      <c r="Z551" s="42"/>
      <c r="AA551" s="42"/>
      <c r="AB551" s="42"/>
    </row>
    <row r="552" spans="1:28" ht="12.75">
      <c r="A552" s="38"/>
      <c r="B552" s="38"/>
      <c r="C552" s="42"/>
      <c r="D552" s="38"/>
      <c r="E552" s="38"/>
      <c r="F552" s="42"/>
      <c r="G552" s="42"/>
      <c r="H552" s="42"/>
      <c r="I552" s="42"/>
      <c r="J552" s="42"/>
      <c r="K552" s="42"/>
      <c r="L552" s="42"/>
      <c r="M552" s="42"/>
      <c r="N552" s="42"/>
      <c r="O552" s="42"/>
      <c r="P552" s="42"/>
      <c r="Q552" s="42"/>
      <c r="R552" s="42"/>
      <c r="S552" s="42"/>
      <c r="T552" s="42"/>
      <c r="U552" s="42"/>
      <c r="V552" s="42"/>
      <c r="W552" s="42"/>
      <c r="X552" s="42"/>
      <c r="Y552" s="42"/>
      <c r="Z552" s="42"/>
      <c r="AA552" s="42"/>
      <c r="AB552" s="42"/>
    </row>
    <row r="553" spans="1:28" ht="12.75">
      <c r="A553" s="38"/>
      <c r="B553" s="38"/>
      <c r="C553" s="42"/>
      <c r="D553" s="38"/>
      <c r="E553" s="38"/>
      <c r="F553" s="42"/>
      <c r="G553" s="42"/>
      <c r="H553" s="42"/>
      <c r="I553" s="42"/>
      <c r="J553" s="42"/>
      <c r="K553" s="42"/>
      <c r="L553" s="42"/>
      <c r="M553" s="42"/>
      <c r="N553" s="42"/>
      <c r="O553" s="42"/>
      <c r="P553" s="42"/>
      <c r="Q553" s="42"/>
      <c r="R553" s="42"/>
      <c r="S553" s="42"/>
      <c r="T553" s="42"/>
      <c r="U553" s="42"/>
      <c r="V553" s="42"/>
      <c r="W553" s="42"/>
      <c r="X553" s="42"/>
      <c r="Y553" s="42"/>
      <c r="Z553" s="42"/>
      <c r="AA553" s="42"/>
      <c r="AB553" s="42"/>
    </row>
    <row r="554" spans="1:28" ht="12.75">
      <c r="A554" s="38"/>
      <c r="B554" s="38"/>
      <c r="C554" s="42"/>
      <c r="D554" s="38"/>
      <c r="E554" s="38"/>
      <c r="F554" s="42"/>
      <c r="G554" s="42"/>
      <c r="H554" s="42"/>
      <c r="I554" s="42"/>
      <c r="J554" s="42"/>
      <c r="K554" s="42"/>
      <c r="L554" s="42"/>
      <c r="M554" s="42"/>
      <c r="N554" s="42"/>
      <c r="O554" s="42"/>
      <c r="P554" s="42"/>
      <c r="Q554" s="42"/>
      <c r="R554" s="42"/>
      <c r="S554" s="42"/>
      <c r="T554" s="42"/>
      <c r="U554" s="42"/>
      <c r="V554" s="42"/>
      <c r="W554" s="42"/>
      <c r="X554" s="42"/>
      <c r="Y554" s="42"/>
      <c r="Z554" s="42"/>
      <c r="AA554" s="42"/>
      <c r="AB554" s="42"/>
    </row>
    <row r="555" spans="1:28" ht="12.75">
      <c r="A555" s="38"/>
      <c r="B555" s="38"/>
      <c r="C555" s="42"/>
      <c r="D555" s="38"/>
      <c r="E555" s="38"/>
      <c r="F555" s="42"/>
      <c r="G555" s="42"/>
      <c r="H555" s="42"/>
      <c r="I555" s="42"/>
      <c r="J555" s="42"/>
      <c r="K555" s="42"/>
      <c r="L555" s="42"/>
      <c r="M555" s="42"/>
      <c r="N555" s="42"/>
      <c r="O555" s="42"/>
      <c r="P555" s="42"/>
      <c r="Q555" s="42"/>
      <c r="R555" s="42"/>
      <c r="S555" s="42"/>
      <c r="T555" s="42"/>
      <c r="U555" s="42"/>
      <c r="V555" s="42"/>
      <c r="W555" s="42"/>
      <c r="X555" s="42"/>
      <c r="Y555" s="42"/>
      <c r="Z555" s="42"/>
      <c r="AA555" s="42"/>
      <c r="AB555" s="42"/>
    </row>
    <row r="556" spans="1:28" ht="12.75">
      <c r="A556" s="38"/>
      <c r="B556" s="38"/>
      <c r="C556" s="42"/>
      <c r="D556" s="38"/>
      <c r="E556" s="38"/>
      <c r="F556" s="42"/>
      <c r="G556" s="42"/>
      <c r="H556" s="42"/>
      <c r="I556" s="42"/>
      <c r="J556" s="42"/>
      <c r="K556" s="42"/>
      <c r="L556" s="42"/>
      <c r="M556" s="42"/>
      <c r="N556" s="42"/>
      <c r="O556" s="42"/>
      <c r="P556" s="42"/>
      <c r="Q556" s="42"/>
      <c r="R556" s="42"/>
      <c r="S556" s="42"/>
      <c r="T556" s="42"/>
      <c r="U556" s="42"/>
      <c r="V556" s="42"/>
      <c r="W556" s="42"/>
      <c r="X556" s="42"/>
      <c r="Y556" s="42"/>
      <c r="Z556" s="42"/>
      <c r="AA556" s="42"/>
      <c r="AB556" s="42"/>
    </row>
    <row r="557" spans="1:28" ht="12.75">
      <c r="A557" s="38"/>
      <c r="B557" s="38"/>
      <c r="C557" s="42"/>
      <c r="D557" s="38"/>
      <c r="E557" s="38"/>
      <c r="F557" s="42"/>
      <c r="G557" s="42"/>
      <c r="H557" s="42"/>
      <c r="I557" s="42"/>
      <c r="J557" s="42"/>
      <c r="K557" s="42"/>
      <c r="L557" s="42"/>
      <c r="M557" s="42"/>
      <c r="N557" s="42"/>
      <c r="O557" s="42"/>
      <c r="P557" s="42"/>
      <c r="Q557" s="42"/>
      <c r="R557" s="42"/>
      <c r="S557" s="42"/>
      <c r="T557" s="42"/>
      <c r="U557" s="42"/>
      <c r="V557" s="42"/>
      <c r="W557" s="42"/>
      <c r="X557" s="42"/>
      <c r="Y557" s="42"/>
      <c r="Z557" s="42"/>
      <c r="AA557" s="42"/>
      <c r="AB557" s="42"/>
    </row>
    <row r="558" spans="1:28" ht="12.75">
      <c r="A558" s="38"/>
      <c r="B558" s="38"/>
      <c r="C558" s="42"/>
      <c r="D558" s="38"/>
      <c r="E558" s="38"/>
      <c r="F558" s="42"/>
      <c r="G558" s="42"/>
      <c r="H558" s="42"/>
      <c r="I558" s="42"/>
      <c r="J558" s="42"/>
      <c r="K558" s="42"/>
      <c r="L558" s="42"/>
      <c r="M558" s="42"/>
      <c r="N558" s="42"/>
      <c r="O558" s="42"/>
      <c r="P558" s="42"/>
      <c r="Q558" s="42"/>
      <c r="R558" s="42"/>
      <c r="S558" s="42"/>
      <c r="T558" s="42"/>
      <c r="U558" s="42"/>
      <c r="V558" s="42"/>
      <c r="W558" s="42"/>
      <c r="X558" s="42"/>
      <c r="Y558" s="42"/>
      <c r="Z558" s="42"/>
      <c r="AA558" s="42"/>
      <c r="AB558" s="42"/>
    </row>
    <row r="559" spans="1:28" ht="12.75">
      <c r="A559" s="38"/>
      <c r="B559" s="38"/>
      <c r="C559" s="42"/>
      <c r="D559" s="38"/>
      <c r="E559" s="38"/>
      <c r="F559" s="42"/>
      <c r="G559" s="42"/>
      <c r="H559" s="42"/>
      <c r="I559" s="42"/>
      <c r="J559" s="42"/>
      <c r="K559" s="42"/>
      <c r="L559" s="42"/>
      <c r="M559" s="42"/>
      <c r="N559" s="42"/>
      <c r="O559" s="42"/>
      <c r="P559" s="42"/>
      <c r="Q559" s="42"/>
      <c r="R559" s="42"/>
      <c r="S559" s="42"/>
      <c r="T559" s="42"/>
      <c r="U559" s="42"/>
      <c r="V559" s="42"/>
      <c r="W559" s="42"/>
      <c r="X559" s="42"/>
      <c r="Y559" s="42"/>
      <c r="Z559" s="42"/>
      <c r="AA559" s="42"/>
      <c r="AB559" s="42"/>
    </row>
    <row r="560" spans="1:28" ht="12.75">
      <c r="A560" s="38"/>
      <c r="B560" s="38"/>
      <c r="C560" s="42"/>
      <c r="D560" s="38"/>
      <c r="E560" s="38"/>
      <c r="F560" s="42"/>
      <c r="G560" s="42"/>
      <c r="H560" s="42"/>
      <c r="I560" s="42"/>
      <c r="J560" s="42"/>
      <c r="K560" s="42"/>
      <c r="L560" s="42"/>
      <c r="M560" s="42"/>
      <c r="N560" s="42"/>
      <c r="O560" s="42"/>
      <c r="P560" s="42"/>
      <c r="Q560" s="42"/>
      <c r="R560" s="42"/>
      <c r="S560" s="42"/>
      <c r="T560" s="42"/>
      <c r="U560" s="42"/>
      <c r="V560" s="42"/>
      <c r="W560" s="42"/>
      <c r="X560" s="42"/>
      <c r="Y560" s="42"/>
      <c r="Z560" s="42"/>
      <c r="AA560" s="42"/>
      <c r="AB560" s="42"/>
    </row>
    <row r="561" spans="1:28" ht="12.75">
      <c r="A561" s="38"/>
      <c r="B561" s="38"/>
      <c r="C561" s="42"/>
      <c r="D561" s="38"/>
      <c r="E561" s="38"/>
      <c r="F561" s="42"/>
      <c r="G561" s="42"/>
      <c r="H561" s="42"/>
      <c r="I561" s="42"/>
      <c r="J561" s="42"/>
      <c r="K561" s="42"/>
      <c r="L561" s="42"/>
      <c r="M561" s="42"/>
      <c r="N561" s="42"/>
      <c r="O561" s="42"/>
      <c r="P561" s="42"/>
      <c r="Q561" s="42"/>
      <c r="R561" s="42"/>
      <c r="S561" s="42"/>
      <c r="T561" s="42"/>
      <c r="U561" s="42"/>
      <c r="V561" s="42"/>
      <c r="W561" s="42"/>
      <c r="X561" s="42"/>
      <c r="Y561" s="42"/>
      <c r="Z561" s="42"/>
      <c r="AA561" s="42"/>
      <c r="AB561" s="42"/>
    </row>
    <row r="562" spans="1:28" ht="12.75">
      <c r="A562" s="38"/>
      <c r="B562" s="38"/>
      <c r="C562" s="42"/>
      <c r="D562" s="38"/>
      <c r="E562" s="38"/>
      <c r="F562" s="42"/>
      <c r="G562" s="42"/>
      <c r="H562" s="42"/>
      <c r="I562" s="42"/>
      <c r="J562" s="42"/>
      <c r="K562" s="42"/>
      <c r="L562" s="42"/>
      <c r="M562" s="42"/>
      <c r="N562" s="42"/>
      <c r="O562" s="42"/>
      <c r="P562" s="42"/>
      <c r="Q562" s="42"/>
      <c r="R562" s="42"/>
      <c r="S562" s="42"/>
      <c r="T562" s="42"/>
      <c r="U562" s="42"/>
      <c r="V562" s="42"/>
      <c r="W562" s="42"/>
      <c r="X562" s="42"/>
      <c r="Y562" s="42"/>
      <c r="Z562" s="42"/>
      <c r="AA562" s="42"/>
      <c r="AB562" s="42"/>
    </row>
    <row r="563" spans="1:28" ht="12.75">
      <c r="A563" s="38"/>
      <c r="B563" s="38"/>
      <c r="C563" s="42"/>
      <c r="D563" s="38"/>
      <c r="E563" s="38"/>
      <c r="F563" s="42"/>
      <c r="G563" s="42"/>
      <c r="H563" s="42"/>
      <c r="I563" s="42"/>
      <c r="J563" s="42"/>
      <c r="K563" s="42"/>
      <c r="L563" s="42"/>
      <c r="M563" s="42"/>
      <c r="N563" s="42"/>
      <c r="O563" s="42"/>
      <c r="P563" s="42"/>
      <c r="Q563" s="42"/>
      <c r="R563" s="42"/>
      <c r="S563" s="42"/>
      <c r="T563" s="42"/>
      <c r="U563" s="42"/>
      <c r="V563" s="42"/>
      <c r="W563" s="42"/>
      <c r="X563" s="42"/>
      <c r="Y563" s="42"/>
      <c r="Z563" s="42"/>
      <c r="AA563" s="42"/>
      <c r="AB563" s="42"/>
    </row>
    <row r="564" spans="1:28" ht="12.75">
      <c r="A564" s="38"/>
      <c r="B564" s="38"/>
      <c r="C564" s="42"/>
      <c r="D564" s="38"/>
      <c r="E564" s="38"/>
      <c r="F564" s="42"/>
      <c r="G564" s="42"/>
      <c r="H564" s="42"/>
      <c r="I564" s="42"/>
      <c r="J564" s="42"/>
      <c r="K564" s="42"/>
      <c r="L564" s="42"/>
      <c r="M564" s="42"/>
      <c r="N564" s="42"/>
      <c r="O564" s="42"/>
      <c r="P564" s="42"/>
      <c r="Q564" s="42"/>
      <c r="R564" s="42"/>
      <c r="S564" s="42"/>
      <c r="T564" s="42"/>
      <c r="U564" s="42"/>
      <c r="V564" s="42"/>
      <c r="W564" s="42"/>
      <c r="X564" s="42"/>
      <c r="Y564" s="42"/>
      <c r="Z564" s="42"/>
      <c r="AA564" s="42"/>
      <c r="AB564" s="42"/>
    </row>
    <row r="565" spans="1:28" ht="12.75">
      <c r="A565" s="38"/>
      <c r="B565" s="38"/>
      <c r="C565" s="42"/>
      <c r="D565" s="38"/>
      <c r="E565" s="38"/>
      <c r="F565" s="42"/>
      <c r="G565" s="42"/>
      <c r="H565" s="42"/>
      <c r="I565" s="42"/>
      <c r="J565" s="42"/>
      <c r="K565" s="42"/>
      <c r="L565" s="42"/>
      <c r="M565" s="42"/>
      <c r="N565" s="42"/>
      <c r="O565" s="42"/>
      <c r="P565" s="42"/>
      <c r="Q565" s="42"/>
      <c r="R565" s="42"/>
      <c r="S565" s="42"/>
      <c r="T565" s="42"/>
      <c r="U565" s="42"/>
      <c r="V565" s="42"/>
      <c r="W565" s="42"/>
      <c r="X565" s="42"/>
      <c r="Y565" s="42"/>
      <c r="Z565" s="42"/>
      <c r="AA565" s="42"/>
      <c r="AB565" s="42"/>
    </row>
    <row r="566" spans="1:28" ht="12.75">
      <c r="A566" s="38"/>
      <c r="B566" s="38"/>
      <c r="C566" s="42"/>
      <c r="D566" s="38"/>
      <c r="E566" s="38"/>
      <c r="F566" s="42"/>
      <c r="G566" s="42"/>
      <c r="H566" s="42"/>
      <c r="I566" s="42"/>
      <c r="J566" s="42"/>
      <c r="K566" s="42"/>
      <c r="L566" s="42"/>
      <c r="M566" s="42"/>
      <c r="N566" s="42"/>
      <c r="O566" s="42"/>
      <c r="P566" s="42"/>
      <c r="Q566" s="42"/>
      <c r="R566" s="42"/>
      <c r="S566" s="42"/>
      <c r="T566" s="42"/>
      <c r="U566" s="42"/>
      <c r="V566" s="42"/>
      <c r="W566" s="42"/>
      <c r="X566" s="42"/>
      <c r="Y566" s="42"/>
      <c r="Z566" s="42"/>
      <c r="AA566" s="42"/>
      <c r="AB566" s="42"/>
    </row>
    <row r="567" spans="1:28" ht="12.75">
      <c r="A567" s="38"/>
      <c r="B567" s="38"/>
      <c r="C567" s="42"/>
      <c r="D567" s="38"/>
      <c r="E567" s="38"/>
      <c r="F567" s="42"/>
      <c r="G567" s="42"/>
      <c r="H567" s="42"/>
      <c r="I567" s="42"/>
      <c r="J567" s="42"/>
      <c r="K567" s="42"/>
      <c r="L567" s="42"/>
      <c r="M567" s="42"/>
      <c r="N567" s="42"/>
      <c r="O567" s="42"/>
      <c r="P567" s="42"/>
      <c r="Q567" s="42"/>
      <c r="R567" s="42"/>
      <c r="S567" s="42"/>
      <c r="T567" s="42"/>
      <c r="U567" s="42"/>
      <c r="V567" s="42"/>
      <c r="W567" s="42"/>
      <c r="X567" s="42"/>
      <c r="Y567" s="42"/>
      <c r="Z567" s="42"/>
      <c r="AA567" s="42"/>
      <c r="AB567" s="42"/>
    </row>
    <row r="568" spans="1:28" ht="12.75">
      <c r="A568" s="38"/>
      <c r="B568" s="38"/>
      <c r="C568" s="42"/>
      <c r="D568" s="38"/>
      <c r="E568" s="38"/>
      <c r="F568" s="42"/>
      <c r="G568" s="42"/>
      <c r="H568" s="42"/>
      <c r="I568" s="42"/>
      <c r="J568" s="42"/>
      <c r="K568" s="42"/>
      <c r="L568" s="42"/>
      <c r="M568" s="42"/>
      <c r="N568" s="42"/>
      <c r="O568" s="42"/>
      <c r="P568" s="42"/>
      <c r="Q568" s="42"/>
      <c r="R568" s="42"/>
      <c r="S568" s="42"/>
      <c r="T568" s="42"/>
      <c r="U568" s="42"/>
      <c r="V568" s="42"/>
      <c r="W568" s="42"/>
      <c r="X568" s="42"/>
      <c r="Y568" s="42"/>
      <c r="Z568" s="42"/>
      <c r="AA568" s="42"/>
      <c r="AB568" s="42"/>
    </row>
    <row r="569" spans="1:28" ht="12.75">
      <c r="A569" s="38"/>
      <c r="B569" s="38"/>
      <c r="C569" s="42"/>
      <c r="D569" s="38"/>
      <c r="E569" s="38"/>
      <c r="F569" s="42"/>
      <c r="G569" s="42"/>
      <c r="H569" s="42"/>
      <c r="I569" s="42"/>
      <c r="J569" s="42"/>
      <c r="K569" s="42"/>
      <c r="L569" s="42"/>
      <c r="M569" s="42"/>
      <c r="N569" s="42"/>
      <c r="O569" s="42"/>
      <c r="P569" s="42"/>
      <c r="Q569" s="42"/>
      <c r="R569" s="42"/>
      <c r="S569" s="42"/>
      <c r="T569" s="42"/>
      <c r="U569" s="42"/>
      <c r="V569" s="42"/>
      <c r="W569" s="42"/>
      <c r="X569" s="42"/>
      <c r="Y569" s="42"/>
      <c r="Z569" s="42"/>
      <c r="AA569" s="42"/>
      <c r="AB569" s="42"/>
    </row>
    <row r="570" spans="1:28" ht="12.75">
      <c r="A570" s="38"/>
      <c r="B570" s="38"/>
      <c r="C570" s="42"/>
      <c r="D570" s="38"/>
      <c r="E570" s="38"/>
      <c r="F570" s="42"/>
      <c r="G570" s="42"/>
      <c r="H570" s="42"/>
      <c r="I570" s="42"/>
      <c r="J570" s="42"/>
      <c r="K570" s="42"/>
      <c r="L570" s="42"/>
      <c r="M570" s="42"/>
      <c r="N570" s="42"/>
      <c r="O570" s="42"/>
      <c r="P570" s="42"/>
      <c r="Q570" s="42"/>
      <c r="R570" s="42"/>
      <c r="S570" s="42"/>
      <c r="T570" s="42"/>
      <c r="U570" s="42"/>
      <c r="V570" s="42"/>
      <c r="W570" s="42"/>
      <c r="X570" s="42"/>
      <c r="Y570" s="42"/>
      <c r="Z570" s="42"/>
      <c r="AA570" s="42"/>
      <c r="AB570" s="42"/>
    </row>
    <row r="571" spans="1:28" ht="12.75">
      <c r="A571" s="38"/>
      <c r="B571" s="38"/>
      <c r="C571" s="42"/>
      <c r="D571" s="38"/>
      <c r="E571" s="38"/>
      <c r="F571" s="42"/>
      <c r="G571" s="42"/>
      <c r="H571" s="42"/>
      <c r="I571" s="42"/>
      <c r="J571" s="42"/>
      <c r="K571" s="42"/>
      <c r="L571" s="42"/>
      <c r="M571" s="42"/>
      <c r="N571" s="42"/>
      <c r="O571" s="42"/>
      <c r="P571" s="42"/>
      <c r="Q571" s="42"/>
      <c r="R571" s="42"/>
      <c r="S571" s="42"/>
      <c r="T571" s="42"/>
      <c r="U571" s="42"/>
      <c r="V571" s="42"/>
      <c r="W571" s="42"/>
      <c r="X571" s="42"/>
      <c r="Y571" s="42"/>
      <c r="Z571" s="42"/>
      <c r="AA571" s="42"/>
      <c r="AB571" s="42"/>
    </row>
    <row r="572" spans="1:28" ht="12.75">
      <c r="A572" s="38"/>
      <c r="B572" s="38"/>
      <c r="C572" s="42"/>
      <c r="D572" s="38"/>
      <c r="E572" s="38"/>
      <c r="F572" s="42"/>
      <c r="G572" s="42"/>
      <c r="H572" s="42"/>
      <c r="I572" s="42"/>
      <c r="J572" s="42"/>
      <c r="K572" s="42"/>
      <c r="L572" s="42"/>
      <c r="M572" s="42"/>
      <c r="N572" s="42"/>
      <c r="O572" s="42"/>
      <c r="P572" s="42"/>
      <c r="Q572" s="42"/>
      <c r="R572" s="42"/>
      <c r="S572" s="42"/>
      <c r="T572" s="42"/>
      <c r="U572" s="42"/>
      <c r="V572" s="42"/>
      <c r="W572" s="42"/>
      <c r="X572" s="42"/>
      <c r="Y572" s="42"/>
      <c r="Z572" s="42"/>
      <c r="AA572" s="42"/>
      <c r="AB572" s="42"/>
    </row>
    <row r="573" spans="1:28" ht="12.75">
      <c r="A573" s="38"/>
      <c r="B573" s="38"/>
      <c r="C573" s="42"/>
      <c r="D573" s="38"/>
      <c r="E573" s="38"/>
      <c r="F573" s="42"/>
      <c r="G573" s="42"/>
      <c r="H573" s="42"/>
      <c r="I573" s="42"/>
      <c r="J573" s="42"/>
      <c r="K573" s="42"/>
      <c r="L573" s="42"/>
      <c r="M573" s="42"/>
      <c r="N573" s="42"/>
      <c r="O573" s="42"/>
      <c r="P573" s="42"/>
      <c r="Q573" s="42"/>
      <c r="R573" s="42"/>
      <c r="S573" s="42"/>
      <c r="T573" s="42"/>
      <c r="U573" s="42"/>
      <c r="V573" s="42"/>
      <c r="W573" s="42"/>
      <c r="X573" s="42"/>
      <c r="Y573" s="42"/>
      <c r="Z573" s="42"/>
      <c r="AA573" s="42"/>
      <c r="AB573" s="42"/>
    </row>
    <row r="574" spans="1:28" ht="12.75">
      <c r="A574" s="38"/>
      <c r="B574" s="38"/>
      <c r="C574" s="42"/>
      <c r="D574" s="38"/>
      <c r="E574" s="38"/>
      <c r="F574" s="42"/>
      <c r="G574" s="42"/>
      <c r="H574" s="42"/>
      <c r="I574" s="42"/>
      <c r="J574" s="42"/>
      <c r="K574" s="42"/>
      <c r="L574" s="42"/>
      <c r="M574" s="42"/>
      <c r="N574" s="42"/>
      <c r="O574" s="42"/>
      <c r="P574" s="42"/>
      <c r="Q574" s="42"/>
      <c r="R574" s="42"/>
      <c r="S574" s="42"/>
      <c r="T574" s="42"/>
      <c r="U574" s="42"/>
      <c r="V574" s="42"/>
      <c r="W574" s="42"/>
      <c r="X574" s="42"/>
      <c r="Y574" s="42"/>
      <c r="Z574" s="42"/>
      <c r="AA574" s="42"/>
      <c r="AB574" s="42"/>
    </row>
    <row r="575" spans="1:28" ht="12.75">
      <c r="A575" s="38"/>
      <c r="B575" s="38"/>
      <c r="C575" s="42"/>
      <c r="D575" s="38"/>
      <c r="E575" s="38"/>
      <c r="F575" s="42"/>
      <c r="G575" s="42"/>
      <c r="H575" s="42"/>
      <c r="I575" s="42"/>
      <c r="J575" s="42"/>
      <c r="K575" s="42"/>
      <c r="L575" s="42"/>
      <c r="M575" s="42"/>
      <c r="N575" s="42"/>
      <c r="O575" s="42"/>
      <c r="P575" s="42"/>
      <c r="Q575" s="42"/>
      <c r="R575" s="42"/>
      <c r="S575" s="42"/>
      <c r="T575" s="42"/>
      <c r="U575" s="42"/>
      <c r="V575" s="42"/>
      <c r="W575" s="42"/>
      <c r="X575" s="42"/>
      <c r="Y575" s="42"/>
      <c r="Z575" s="42"/>
      <c r="AA575" s="42"/>
      <c r="AB575" s="42"/>
    </row>
    <row r="576" spans="1:28" ht="12.75">
      <c r="A576" s="38"/>
      <c r="B576" s="38"/>
      <c r="C576" s="42"/>
      <c r="D576" s="38"/>
      <c r="E576" s="38"/>
      <c r="F576" s="42"/>
      <c r="G576" s="42"/>
      <c r="H576" s="42"/>
      <c r="I576" s="42"/>
      <c r="J576" s="42"/>
      <c r="K576" s="42"/>
      <c r="L576" s="42"/>
      <c r="M576" s="42"/>
      <c r="N576" s="42"/>
      <c r="O576" s="42"/>
      <c r="P576" s="42"/>
      <c r="Q576" s="42"/>
      <c r="R576" s="42"/>
      <c r="S576" s="42"/>
      <c r="T576" s="42"/>
      <c r="U576" s="42"/>
      <c r="V576" s="42"/>
      <c r="W576" s="42"/>
      <c r="X576" s="42"/>
      <c r="Y576" s="42"/>
      <c r="Z576" s="42"/>
      <c r="AA576" s="42"/>
      <c r="AB576" s="42"/>
    </row>
    <row r="577" spans="1:28" ht="12.75">
      <c r="A577" s="38"/>
      <c r="B577" s="38"/>
      <c r="C577" s="42"/>
      <c r="D577" s="38"/>
      <c r="E577" s="38"/>
      <c r="F577" s="42"/>
      <c r="G577" s="42"/>
      <c r="H577" s="42"/>
      <c r="I577" s="42"/>
      <c r="J577" s="42"/>
      <c r="K577" s="42"/>
      <c r="L577" s="42"/>
      <c r="M577" s="42"/>
      <c r="N577" s="42"/>
      <c r="O577" s="42"/>
      <c r="P577" s="42"/>
      <c r="Q577" s="42"/>
      <c r="R577" s="42"/>
      <c r="S577" s="42"/>
      <c r="T577" s="42"/>
      <c r="U577" s="42"/>
      <c r="V577" s="42"/>
      <c r="W577" s="42"/>
      <c r="X577" s="42"/>
      <c r="Y577" s="42"/>
      <c r="Z577" s="42"/>
      <c r="AA577" s="42"/>
      <c r="AB577" s="42"/>
    </row>
    <row r="578" spans="1:28" ht="12.75">
      <c r="A578" s="38"/>
      <c r="B578" s="38"/>
      <c r="C578" s="42"/>
      <c r="D578" s="38"/>
      <c r="E578" s="38"/>
      <c r="F578" s="42"/>
      <c r="G578" s="42"/>
      <c r="H578" s="42"/>
      <c r="I578" s="42"/>
      <c r="J578" s="42"/>
      <c r="K578" s="42"/>
      <c r="L578" s="42"/>
      <c r="M578" s="42"/>
      <c r="N578" s="42"/>
      <c r="O578" s="42"/>
      <c r="P578" s="42"/>
      <c r="Q578" s="42"/>
      <c r="R578" s="42"/>
      <c r="S578" s="42"/>
      <c r="T578" s="42"/>
      <c r="U578" s="42"/>
      <c r="V578" s="42"/>
      <c r="W578" s="42"/>
      <c r="X578" s="42"/>
      <c r="Y578" s="42"/>
      <c r="Z578" s="42"/>
      <c r="AA578" s="42"/>
      <c r="AB578" s="42"/>
    </row>
    <row r="579" spans="1:28" ht="12.75">
      <c r="A579" s="38"/>
      <c r="B579" s="38"/>
      <c r="C579" s="42"/>
      <c r="D579" s="38"/>
      <c r="E579" s="38"/>
      <c r="F579" s="42"/>
      <c r="G579" s="42"/>
      <c r="H579" s="42"/>
      <c r="I579" s="42"/>
      <c r="J579" s="42"/>
      <c r="K579" s="42"/>
      <c r="L579" s="42"/>
      <c r="M579" s="42"/>
      <c r="N579" s="42"/>
      <c r="O579" s="42"/>
      <c r="P579" s="42"/>
      <c r="Q579" s="42"/>
      <c r="R579" s="42"/>
      <c r="S579" s="42"/>
      <c r="T579" s="42"/>
      <c r="U579" s="42"/>
      <c r="V579" s="42"/>
      <c r="W579" s="42"/>
      <c r="X579" s="42"/>
      <c r="Y579" s="42"/>
      <c r="Z579" s="42"/>
      <c r="AA579" s="42"/>
      <c r="AB579" s="42"/>
    </row>
    <row r="580" spans="1:28" ht="12.75">
      <c r="A580" s="38"/>
      <c r="B580" s="38"/>
      <c r="C580" s="42"/>
      <c r="D580" s="38"/>
      <c r="E580" s="38"/>
      <c r="F580" s="42"/>
      <c r="G580" s="42"/>
      <c r="H580" s="42"/>
      <c r="I580" s="42"/>
      <c r="J580" s="42"/>
      <c r="K580" s="42"/>
      <c r="L580" s="42"/>
      <c r="M580" s="42"/>
      <c r="N580" s="42"/>
      <c r="O580" s="42"/>
      <c r="P580" s="42"/>
      <c r="Q580" s="42"/>
      <c r="R580" s="42"/>
      <c r="S580" s="42"/>
      <c r="T580" s="42"/>
      <c r="U580" s="42"/>
      <c r="V580" s="42"/>
      <c r="W580" s="42"/>
      <c r="X580" s="42"/>
      <c r="Y580" s="42"/>
      <c r="Z580" s="42"/>
      <c r="AA580" s="42"/>
      <c r="AB580" s="42"/>
    </row>
    <row r="581" spans="1:28" ht="12.75">
      <c r="A581" s="38"/>
      <c r="B581" s="38"/>
      <c r="C581" s="42"/>
      <c r="D581" s="38"/>
      <c r="E581" s="38"/>
      <c r="F581" s="42"/>
      <c r="G581" s="42"/>
      <c r="H581" s="42"/>
      <c r="I581" s="42"/>
      <c r="J581" s="42"/>
      <c r="K581" s="42"/>
      <c r="L581" s="42"/>
      <c r="M581" s="42"/>
      <c r="N581" s="42"/>
      <c r="O581" s="42"/>
      <c r="P581" s="42"/>
      <c r="Q581" s="42"/>
      <c r="R581" s="42"/>
      <c r="S581" s="42"/>
      <c r="T581" s="42"/>
      <c r="U581" s="42"/>
      <c r="V581" s="42"/>
      <c r="W581" s="42"/>
      <c r="X581" s="42"/>
      <c r="Y581" s="42"/>
      <c r="Z581" s="42"/>
      <c r="AA581" s="42"/>
      <c r="AB581" s="42"/>
    </row>
    <row r="582" spans="1:28" ht="12.75">
      <c r="A582" s="38"/>
      <c r="B582" s="38"/>
      <c r="C582" s="42"/>
      <c r="D582" s="38"/>
      <c r="E582" s="38"/>
      <c r="F582" s="42"/>
      <c r="G582" s="42"/>
      <c r="H582" s="42"/>
      <c r="I582" s="42"/>
      <c r="J582" s="42"/>
      <c r="K582" s="42"/>
      <c r="L582" s="42"/>
      <c r="M582" s="42"/>
      <c r="N582" s="42"/>
      <c r="O582" s="42"/>
      <c r="P582" s="42"/>
      <c r="Q582" s="42"/>
      <c r="R582" s="42"/>
      <c r="S582" s="42"/>
      <c r="T582" s="42"/>
      <c r="U582" s="42"/>
      <c r="V582" s="42"/>
      <c r="W582" s="42"/>
      <c r="X582" s="42"/>
      <c r="Y582" s="42"/>
      <c r="Z582" s="42"/>
      <c r="AA582" s="42"/>
      <c r="AB582" s="42"/>
    </row>
    <row r="583" spans="1:28" ht="12.75">
      <c r="A583" s="38"/>
      <c r="B583" s="38"/>
      <c r="C583" s="42"/>
      <c r="D583" s="38"/>
      <c r="E583" s="38"/>
      <c r="F583" s="42"/>
      <c r="G583" s="42"/>
      <c r="H583" s="42"/>
      <c r="I583" s="42"/>
      <c r="J583" s="42"/>
      <c r="K583" s="42"/>
      <c r="L583" s="42"/>
      <c r="M583" s="42"/>
      <c r="N583" s="42"/>
      <c r="O583" s="42"/>
      <c r="P583" s="42"/>
      <c r="Q583" s="42"/>
      <c r="R583" s="42"/>
      <c r="S583" s="42"/>
      <c r="T583" s="42"/>
      <c r="U583" s="42"/>
      <c r="V583" s="42"/>
      <c r="W583" s="42"/>
      <c r="X583" s="42"/>
      <c r="Y583" s="42"/>
      <c r="Z583" s="42"/>
      <c r="AA583" s="42"/>
      <c r="AB583" s="42"/>
    </row>
    <row r="584" spans="1:28" ht="12.75">
      <c r="A584" s="38"/>
      <c r="B584" s="38"/>
      <c r="C584" s="42"/>
      <c r="D584" s="38"/>
      <c r="E584" s="38"/>
      <c r="F584" s="42"/>
      <c r="G584" s="42"/>
      <c r="H584" s="42"/>
      <c r="I584" s="42"/>
      <c r="J584" s="42"/>
      <c r="K584" s="42"/>
      <c r="L584" s="42"/>
      <c r="M584" s="42"/>
      <c r="N584" s="42"/>
      <c r="O584" s="42"/>
      <c r="P584" s="42"/>
      <c r="Q584" s="42"/>
      <c r="R584" s="42"/>
      <c r="S584" s="42"/>
      <c r="T584" s="42"/>
      <c r="U584" s="42"/>
      <c r="V584" s="42"/>
      <c r="W584" s="42"/>
      <c r="X584" s="42"/>
      <c r="Y584" s="42"/>
      <c r="Z584" s="42"/>
      <c r="AA584" s="42"/>
      <c r="AB584" s="42"/>
    </row>
    <row r="585" spans="1:28" ht="12.75">
      <c r="A585" s="38"/>
      <c r="B585" s="38"/>
      <c r="C585" s="42"/>
      <c r="D585" s="38"/>
      <c r="E585" s="38"/>
      <c r="F585" s="42"/>
      <c r="G585" s="42"/>
      <c r="H585" s="42"/>
      <c r="I585" s="42"/>
      <c r="J585" s="42"/>
      <c r="K585" s="42"/>
      <c r="L585" s="42"/>
      <c r="M585" s="42"/>
      <c r="N585" s="42"/>
      <c r="O585" s="42"/>
      <c r="P585" s="42"/>
      <c r="Q585" s="42"/>
      <c r="R585" s="42"/>
      <c r="S585" s="42"/>
      <c r="T585" s="42"/>
      <c r="U585" s="42"/>
      <c r="V585" s="42"/>
      <c r="W585" s="42"/>
      <c r="X585" s="42"/>
      <c r="Y585" s="42"/>
      <c r="Z585" s="42"/>
      <c r="AA585" s="42"/>
      <c r="AB585" s="42"/>
    </row>
    <row r="586" spans="1:28" ht="12.75">
      <c r="A586" s="38"/>
      <c r="B586" s="38"/>
      <c r="C586" s="42"/>
      <c r="D586" s="38"/>
      <c r="E586" s="38"/>
      <c r="F586" s="42"/>
      <c r="G586" s="42"/>
      <c r="H586" s="42"/>
      <c r="I586" s="42"/>
      <c r="J586" s="42"/>
      <c r="K586" s="42"/>
      <c r="L586" s="42"/>
      <c r="M586" s="42"/>
      <c r="N586" s="42"/>
      <c r="O586" s="42"/>
      <c r="P586" s="42"/>
      <c r="Q586" s="42"/>
      <c r="R586" s="42"/>
      <c r="S586" s="42"/>
      <c r="T586" s="42"/>
      <c r="U586" s="42"/>
      <c r="V586" s="42"/>
      <c r="W586" s="42"/>
      <c r="X586" s="42"/>
      <c r="Y586" s="42"/>
      <c r="Z586" s="42"/>
      <c r="AA586" s="42"/>
      <c r="AB586" s="42"/>
    </row>
    <row r="587" spans="1:28" ht="12.75">
      <c r="A587" s="38"/>
      <c r="B587" s="38"/>
      <c r="C587" s="42"/>
      <c r="D587" s="38"/>
      <c r="E587" s="38"/>
      <c r="F587" s="42"/>
      <c r="G587" s="42"/>
      <c r="H587" s="42"/>
      <c r="I587" s="42"/>
      <c r="J587" s="42"/>
      <c r="K587" s="42"/>
      <c r="L587" s="42"/>
      <c r="M587" s="42"/>
      <c r="N587" s="42"/>
      <c r="O587" s="42"/>
      <c r="P587" s="42"/>
      <c r="Q587" s="42"/>
      <c r="R587" s="42"/>
      <c r="S587" s="42"/>
      <c r="T587" s="42"/>
      <c r="U587" s="42"/>
      <c r="V587" s="42"/>
      <c r="W587" s="42"/>
      <c r="X587" s="42"/>
      <c r="Y587" s="42"/>
      <c r="Z587" s="42"/>
      <c r="AA587" s="42"/>
      <c r="AB587" s="42"/>
    </row>
    <row r="588" spans="1:28" ht="12.75">
      <c r="A588" s="38"/>
      <c r="B588" s="38"/>
      <c r="C588" s="42"/>
      <c r="D588" s="38"/>
      <c r="E588" s="38"/>
      <c r="F588" s="42"/>
      <c r="G588" s="42"/>
      <c r="H588" s="42"/>
      <c r="I588" s="42"/>
      <c r="J588" s="42"/>
      <c r="K588" s="42"/>
      <c r="L588" s="42"/>
      <c r="M588" s="42"/>
      <c r="N588" s="42"/>
      <c r="O588" s="42"/>
      <c r="P588" s="42"/>
      <c r="Q588" s="42"/>
      <c r="R588" s="42"/>
      <c r="S588" s="42"/>
      <c r="T588" s="42"/>
      <c r="U588" s="42"/>
      <c r="V588" s="42"/>
      <c r="W588" s="42"/>
      <c r="X588" s="42"/>
      <c r="Y588" s="42"/>
      <c r="Z588" s="42"/>
      <c r="AA588" s="42"/>
      <c r="AB588" s="42"/>
    </row>
    <row r="589" spans="1:28" ht="12.75">
      <c r="A589" s="38"/>
      <c r="B589" s="38"/>
      <c r="C589" s="42"/>
      <c r="D589" s="38"/>
      <c r="E589" s="38"/>
      <c r="F589" s="42"/>
      <c r="G589" s="42"/>
      <c r="H589" s="42"/>
      <c r="I589" s="42"/>
      <c r="J589" s="42"/>
      <c r="K589" s="42"/>
      <c r="L589" s="42"/>
      <c r="M589" s="42"/>
      <c r="N589" s="42"/>
      <c r="O589" s="42"/>
      <c r="P589" s="42"/>
      <c r="Q589" s="42"/>
      <c r="R589" s="42"/>
      <c r="S589" s="42"/>
      <c r="T589" s="42"/>
      <c r="U589" s="42"/>
      <c r="V589" s="42"/>
      <c r="W589" s="42"/>
      <c r="X589" s="42"/>
      <c r="Y589" s="42"/>
      <c r="Z589" s="42"/>
      <c r="AA589" s="42"/>
      <c r="AB589" s="42"/>
    </row>
    <row r="590" spans="1:28" ht="12.75">
      <c r="A590" s="38"/>
      <c r="B590" s="38"/>
      <c r="C590" s="42"/>
      <c r="D590" s="38"/>
      <c r="E590" s="38"/>
      <c r="F590" s="42"/>
      <c r="G590" s="42"/>
      <c r="H590" s="42"/>
      <c r="I590" s="42"/>
      <c r="J590" s="42"/>
      <c r="K590" s="42"/>
      <c r="L590" s="42"/>
      <c r="M590" s="42"/>
      <c r="N590" s="42"/>
      <c r="O590" s="42"/>
      <c r="P590" s="42"/>
      <c r="Q590" s="42"/>
      <c r="R590" s="42"/>
      <c r="S590" s="42"/>
      <c r="T590" s="42"/>
      <c r="U590" s="42"/>
      <c r="V590" s="42"/>
      <c r="W590" s="42"/>
      <c r="X590" s="42"/>
      <c r="Y590" s="42"/>
      <c r="Z590" s="42"/>
      <c r="AA590" s="42"/>
      <c r="AB590" s="42"/>
    </row>
    <row r="591" spans="1:28" ht="12.75">
      <c r="A591" s="38"/>
      <c r="B591" s="38"/>
      <c r="C591" s="42"/>
      <c r="D591" s="38"/>
      <c r="E591" s="38"/>
      <c r="F591" s="42"/>
      <c r="G591" s="42"/>
      <c r="H591" s="42"/>
      <c r="I591" s="42"/>
      <c r="J591" s="42"/>
      <c r="K591" s="42"/>
      <c r="L591" s="42"/>
      <c r="M591" s="42"/>
      <c r="N591" s="42"/>
      <c r="O591" s="42"/>
      <c r="P591" s="42"/>
      <c r="Q591" s="42"/>
      <c r="R591" s="42"/>
      <c r="S591" s="42"/>
      <c r="T591" s="42"/>
      <c r="U591" s="42"/>
      <c r="V591" s="42"/>
      <c r="W591" s="42"/>
      <c r="X591" s="42"/>
      <c r="Y591" s="42"/>
      <c r="Z591" s="42"/>
      <c r="AA591" s="42"/>
      <c r="AB591" s="42"/>
    </row>
    <row r="592" spans="1:28" ht="12.75">
      <c r="A592" s="38"/>
      <c r="B592" s="38"/>
      <c r="C592" s="42"/>
      <c r="D592" s="38"/>
      <c r="E592" s="38"/>
      <c r="F592" s="42"/>
      <c r="G592" s="42"/>
      <c r="H592" s="42"/>
      <c r="I592" s="42"/>
      <c r="J592" s="42"/>
      <c r="K592" s="42"/>
      <c r="L592" s="42"/>
      <c r="M592" s="42"/>
      <c r="N592" s="42"/>
      <c r="O592" s="42"/>
      <c r="P592" s="42"/>
      <c r="Q592" s="42"/>
      <c r="R592" s="42"/>
      <c r="S592" s="42"/>
      <c r="T592" s="42"/>
      <c r="U592" s="42"/>
      <c r="V592" s="42"/>
      <c r="W592" s="42"/>
      <c r="X592" s="42"/>
      <c r="Y592" s="42"/>
      <c r="Z592" s="42"/>
      <c r="AA592" s="42"/>
      <c r="AB592" s="42"/>
    </row>
    <row r="593" spans="1:28" ht="12.75">
      <c r="A593" s="38"/>
      <c r="B593" s="38"/>
      <c r="C593" s="42"/>
      <c r="D593" s="38"/>
      <c r="E593" s="38"/>
      <c r="F593" s="42"/>
      <c r="G593" s="42"/>
      <c r="H593" s="42"/>
      <c r="I593" s="42"/>
      <c r="J593" s="42"/>
      <c r="K593" s="42"/>
      <c r="L593" s="42"/>
      <c r="M593" s="42"/>
      <c r="N593" s="42"/>
      <c r="O593" s="42"/>
      <c r="P593" s="42"/>
      <c r="Q593" s="42"/>
      <c r="R593" s="42"/>
      <c r="S593" s="42"/>
      <c r="T593" s="42"/>
      <c r="U593" s="42"/>
      <c r="V593" s="42"/>
      <c r="W593" s="42"/>
      <c r="X593" s="42"/>
      <c r="Y593" s="42"/>
      <c r="Z593" s="42"/>
      <c r="AA593" s="42"/>
      <c r="AB593" s="42"/>
    </row>
    <row r="594" spans="1:28" ht="12.75">
      <c r="A594" s="38"/>
      <c r="B594" s="38"/>
      <c r="C594" s="42"/>
      <c r="D594" s="38"/>
      <c r="E594" s="38"/>
      <c r="F594" s="42"/>
      <c r="G594" s="42"/>
      <c r="H594" s="42"/>
      <c r="I594" s="42"/>
      <c r="J594" s="42"/>
      <c r="K594" s="42"/>
      <c r="L594" s="42"/>
      <c r="M594" s="42"/>
      <c r="N594" s="42"/>
      <c r="O594" s="42"/>
      <c r="P594" s="42"/>
      <c r="Q594" s="42"/>
      <c r="R594" s="42"/>
      <c r="S594" s="42"/>
      <c r="T594" s="42"/>
      <c r="U594" s="42"/>
      <c r="V594" s="42"/>
      <c r="W594" s="42"/>
      <c r="X594" s="42"/>
      <c r="Y594" s="42"/>
      <c r="Z594" s="42"/>
      <c r="AA594" s="42"/>
      <c r="AB594" s="42"/>
    </row>
    <row r="595" spans="1:28" ht="12.75">
      <c r="A595" s="38"/>
      <c r="B595" s="38"/>
      <c r="C595" s="42"/>
      <c r="D595" s="38"/>
      <c r="E595" s="38"/>
      <c r="F595" s="42"/>
      <c r="G595" s="42"/>
      <c r="H595" s="42"/>
      <c r="I595" s="42"/>
      <c r="J595" s="42"/>
      <c r="K595" s="42"/>
      <c r="L595" s="42"/>
      <c r="M595" s="42"/>
      <c r="N595" s="42"/>
      <c r="O595" s="42"/>
      <c r="P595" s="42"/>
      <c r="Q595" s="42"/>
      <c r="R595" s="42"/>
      <c r="S595" s="42"/>
      <c r="T595" s="42"/>
      <c r="U595" s="42"/>
      <c r="V595" s="42"/>
      <c r="W595" s="42"/>
      <c r="X595" s="42"/>
      <c r="Y595" s="42"/>
      <c r="Z595" s="42"/>
      <c r="AA595" s="42"/>
      <c r="AB595" s="42"/>
    </row>
    <row r="596" spans="1:28" ht="12.75">
      <c r="A596" s="38"/>
      <c r="B596" s="38"/>
      <c r="C596" s="42"/>
      <c r="D596" s="38"/>
      <c r="E596" s="38"/>
      <c r="F596" s="42"/>
      <c r="G596" s="42"/>
      <c r="H596" s="42"/>
      <c r="I596" s="42"/>
      <c r="J596" s="42"/>
      <c r="K596" s="42"/>
      <c r="L596" s="42"/>
      <c r="M596" s="42"/>
      <c r="N596" s="42"/>
      <c r="O596" s="42"/>
      <c r="P596" s="42"/>
      <c r="Q596" s="42"/>
      <c r="R596" s="42"/>
      <c r="S596" s="42"/>
      <c r="T596" s="42"/>
      <c r="U596" s="42"/>
      <c r="V596" s="42"/>
      <c r="W596" s="42"/>
      <c r="X596" s="42"/>
      <c r="Y596" s="42"/>
      <c r="Z596" s="42"/>
      <c r="AA596" s="42"/>
      <c r="AB596" s="42"/>
    </row>
    <row r="597" spans="1:28" ht="12.75">
      <c r="A597" s="38"/>
      <c r="B597" s="38"/>
      <c r="C597" s="42"/>
      <c r="D597" s="38"/>
      <c r="E597" s="38"/>
      <c r="F597" s="42"/>
      <c r="G597" s="42"/>
      <c r="H597" s="42"/>
      <c r="I597" s="42"/>
      <c r="J597" s="42"/>
      <c r="K597" s="42"/>
      <c r="L597" s="42"/>
      <c r="M597" s="42"/>
      <c r="N597" s="42"/>
      <c r="O597" s="42"/>
      <c r="P597" s="42"/>
      <c r="Q597" s="42"/>
      <c r="R597" s="42"/>
      <c r="S597" s="42"/>
      <c r="T597" s="42"/>
      <c r="U597" s="42"/>
      <c r="V597" s="42"/>
      <c r="W597" s="42"/>
      <c r="X597" s="42"/>
      <c r="Y597" s="42"/>
      <c r="Z597" s="42"/>
      <c r="AA597" s="42"/>
      <c r="AB597" s="42"/>
    </row>
    <row r="598" spans="1:28" ht="12.75">
      <c r="A598" s="38"/>
      <c r="B598" s="38"/>
      <c r="C598" s="42"/>
      <c r="D598" s="38"/>
      <c r="E598" s="38"/>
      <c r="F598" s="42"/>
      <c r="G598" s="42"/>
      <c r="H598" s="42"/>
      <c r="I598" s="42"/>
      <c r="J598" s="42"/>
      <c r="K598" s="42"/>
      <c r="L598" s="42"/>
      <c r="M598" s="42"/>
      <c r="N598" s="42"/>
      <c r="O598" s="42"/>
      <c r="P598" s="42"/>
      <c r="Q598" s="42"/>
      <c r="R598" s="42"/>
      <c r="S598" s="42"/>
      <c r="T598" s="42"/>
      <c r="U598" s="42"/>
      <c r="V598" s="42"/>
      <c r="W598" s="42"/>
      <c r="X598" s="42"/>
      <c r="Y598" s="42"/>
      <c r="Z598" s="42"/>
      <c r="AA598" s="42"/>
      <c r="AB598" s="42"/>
    </row>
    <row r="599" spans="1:28" ht="12.75">
      <c r="A599" s="38"/>
      <c r="B599" s="38"/>
      <c r="C599" s="42"/>
      <c r="D599" s="38"/>
      <c r="E599" s="38"/>
      <c r="F599" s="42"/>
      <c r="G599" s="42"/>
      <c r="H599" s="42"/>
      <c r="I599" s="42"/>
      <c r="J599" s="42"/>
      <c r="K599" s="42"/>
      <c r="L599" s="42"/>
      <c r="M599" s="42"/>
      <c r="N599" s="42"/>
      <c r="O599" s="42"/>
      <c r="P599" s="42"/>
      <c r="Q599" s="42"/>
      <c r="R599" s="42"/>
      <c r="S599" s="42"/>
      <c r="T599" s="42"/>
      <c r="U599" s="42"/>
      <c r="V599" s="42"/>
      <c r="W599" s="42"/>
      <c r="X599" s="42"/>
      <c r="Y599" s="42"/>
      <c r="Z599" s="42"/>
      <c r="AA599" s="42"/>
      <c r="AB599" s="42"/>
    </row>
    <row r="600" spans="1:28" ht="12.75">
      <c r="A600" s="38"/>
      <c r="B600" s="38"/>
      <c r="C600" s="42"/>
      <c r="D600" s="38"/>
      <c r="E600" s="38"/>
      <c r="F600" s="42"/>
      <c r="G600" s="42"/>
      <c r="H600" s="42"/>
      <c r="I600" s="42"/>
      <c r="J600" s="42"/>
      <c r="K600" s="42"/>
      <c r="L600" s="42"/>
      <c r="M600" s="42"/>
      <c r="N600" s="42"/>
      <c r="O600" s="42"/>
      <c r="P600" s="42"/>
      <c r="Q600" s="42"/>
      <c r="R600" s="42"/>
      <c r="S600" s="42"/>
      <c r="T600" s="42"/>
      <c r="U600" s="42"/>
      <c r="V600" s="42"/>
      <c r="W600" s="42"/>
      <c r="X600" s="42"/>
      <c r="Y600" s="42"/>
      <c r="Z600" s="42"/>
      <c r="AA600" s="42"/>
      <c r="AB600" s="42"/>
    </row>
    <row r="601" spans="1:28" ht="12.75">
      <c r="A601" s="38"/>
      <c r="B601" s="38"/>
      <c r="C601" s="42"/>
      <c r="D601" s="38"/>
      <c r="E601" s="38"/>
      <c r="F601" s="42"/>
      <c r="G601" s="42"/>
      <c r="H601" s="42"/>
      <c r="I601" s="42"/>
      <c r="J601" s="42"/>
      <c r="K601" s="42"/>
      <c r="L601" s="42"/>
      <c r="M601" s="42"/>
      <c r="N601" s="42"/>
      <c r="O601" s="42"/>
      <c r="P601" s="42"/>
      <c r="Q601" s="42"/>
      <c r="R601" s="42"/>
      <c r="S601" s="42"/>
      <c r="T601" s="42"/>
      <c r="U601" s="42"/>
      <c r="V601" s="42"/>
      <c r="W601" s="42"/>
      <c r="X601" s="42"/>
      <c r="Y601" s="42"/>
      <c r="Z601" s="42"/>
      <c r="AA601" s="42"/>
      <c r="AB601" s="42"/>
    </row>
    <row r="602" spans="1:28" ht="12.75">
      <c r="A602" s="38"/>
      <c r="B602" s="38"/>
      <c r="C602" s="42"/>
      <c r="D602" s="38"/>
      <c r="E602" s="38"/>
      <c r="F602" s="42"/>
      <c r="G602" s="42"/>
      <c r="H602" s="42"/>
      <c r="I602" s="42"/>
      <c r="J602" s="42"/>
      <c r="K602" s="42"/>
      <c r="L602" s="42"/>
      <c r="M602" s="42"/>
      <c r="N602" s="42"/>
      <c r="O602" s="42"/>
      <c r="P602" s="42"/>
      <c r="Q602" s="42"/>
      <c r="R602" s="42"/>
      <c r="S602" s="42"/>
      <c r="T602" s="42"/>
      <c r="U602" s="42"/>
      <c r="V602" s="42"/>
      <c r="W602" s="42"/>
      <c r="X602" s="42"/>
      <c r="Y602" s="42"/>
      <c r="Z602" s="42"/>
      <c r="AA602" s="42"/>
      <c r="AB602" s="42"/>
    </row>
    <row r="603" spans="1:28" ht="12.75">
      <c r="A603" s="38"/>
      <c r="B603" s="38"/>
      <c r="C603" s="42"/>
      <c r="D603" s="38"/>
      <c r="E603" s="38"/>
      <c r="F603" s="42"/>
      <c r="G603" s="42"/>
      <c r="H603" s="42"/>
      <c r="I603" s="42"/>
      <c r="J603" s="42"/>
      <c r="K603" s="42"/>
      <c r="L603" s="42"/>
      <c r="M603" s="42"/>
      <c r="N603" s="42"/>
      <c r="O603" s="42"/>
      <c r="P603" s="42"/>
      <c r="Q603" s="42"/>
      <c r="R603" s="42"/>
      <c r="S603" s="42"/>
      <c r="T603" s="42"/>
      <c r="U603" s="42"/>
      <c r="V603" s="42"/>
      <c r="W603" s="42"/>
      <c r="X603" s="42"/>
      <c r="Y603" s="42"/>
      <c r="Z603" s="42"/>
      <c r="AA603" s="42"/>
      <c r="AB603" s="42"/>
    </row>
    <row r="604" spans="1:28" ht="12.75">
      <c r="A604" s="38"/>
      <c r="B604" s="38"/>
      <c r="C604" s="42"/>
      <c r="D604" s="38"/>
      <c r="E604" s="38"/>
      <c r="F604" s="42"/>
      <c r="G604" s="42"/>
      <c r="H604" s="42"/>
      <c r="I604" s="42"/>
      <c r="J604" s="42"/>
      <c r="K604" s="42"/>
      <c r="L604" s="42"/>
      <c r="M604" s="42"/>
      <c r="N604" s="42"/>
      <c r="O604" s="42"/>
      <c r="P604" s="42"/>
      <c r="Q604" s="42"/>
      <c r="R604" s="42"/>
      <c r="S604" s="42"/>
      <c r="T604" s="42"/>
      <c r="U604" s="42"/>
      <c r="V604" s="42"/>
      <c r="W604" s="42"/>
      <c r="X604" s="42"/>
      <c r="Y604" s="42"/>
      <c r="Z604" s="42"/>
      <c r="AA604" s="42"/>
      <c r="AB604" s="42"/>
    </row>
    <row r="605" spans="1:28" ht="12.75">
      <c r="A605" s="38"/>
      <c r="B605" s="38"/>
      <c r="C605" s="42"/>
      <c r="D605" s="38"/>
      <c r="E605" s="38"/>
      <c r="F605" s="42"/>
      <c r="G605" s="42"/>
      <c r="H605" s="42"/>
      <c r="I605" s="42"/>
      <c r="J605" s="42"/>
      <c r="K605" s="42"/>
      <c r="L605" s="42"/>
      <c r="M605" s="42"/>
      <c r="N605" s="42"/>
      <c r="O605" s="42"/>
      <c r="P605" s="42"/>
      <c r="Q605" s="42"/>
      <c r="R605" s="42"/>
      <c r="S605" s="42"/>
      <c r="T605" s="42"/>
      <c r="U605" s="42"/>
      <c r="V605" s="42"/>
      <c r="W605" s="42"/>
      <c r="X605" s="42"/>
      <c r="Y605" s="42"/>
      <c r="Z605" s="42"/>
      <c r="AA605" s="42"/>
      <c r="AB605" s="42"/>
    </row>
    <row r="606" spans="1:28" ht="12.75">
      <c r="A606" s="38"/>
      <c r="B606" s="38"/>
      <c r="C606" s="42"/>
      <c r="D606" s="38"/>
      <c r="E606" s="38"/>
      <c r="F606" s="42"/>
      <c r="G606" s="42"/>
      <c r="H606" s="42"/>
      <c r="I606" s="42"/>
      <c r="J606" s="42"/>
      <c r="K606" s="42"/>
      <c r="L606" s="42"/>
      <c r="M606" s="42"/>
      <c r="N606" s="42"/>
      <c r="O606" s="42"/>
      <c r="P606" s="42"/>
      <c r="Q606" s="42"/>
      <c r="R606" s="42"/>
      <c r="S606" s="42"/>
      <c r="T606" s="42"/>
      <c r="U606" s="42"/>
      <c r="V606" s="42"/>
      <c r="W606" s="42"/>
      <c r="X606" s="42"/>
      <c r="Y606" s="42"/>
      <c r="Z606" s="42"/>
      <c r="AA606" s="42"/>
      <c r="AB606" s="42"/>
    </row>
    <row r="607" spans="1:28" ht="12.75">
      <c r="A607" s="38"/>
      <c r="B607" s="38"/>
      <c r="C607" s="42"/>
      <c r="D607" s="38"/>
      <c r="E607" s="38"/>
      <c r="F607" s="42"/>
      <c r="G607" s="42"/>
      <c r="H607" s="42"/>
      <c r="I607" s="42"/>
      <c r="J607" s="42"/>
      <c r="K607" s="42"/>
      <c r="L607" s="42"/>
      <c r="M607" s="42"/>
      <c r="N607" s="42"/>
      <c r="O607" s="42"/>
      <c r="P607" s="42"/>
      <c r="Q607" s="42"/>
      <c r="R607" s="42"/>
      <c r="S607" s="42"/>
      <c r="T607" s="42"/>
      <c r="U607" s="42"/>
      <c r="V607" s="42"/>
      <c r="W607" s="42"/>
      <c r="X607" s="42"/>
      <c r="Y607" s="42"/>
      <c r="Z607" s="42"/>
      <c r="AA607" s="42"/>
      <c r="AB607" s="42"/>
    </row>
    <row r="608" spans="1:28" ht="12.75">
      <c r="A608" s="38"/>
      <c r="B608" s="38"/>
      <c r="C608" s="42"/>
      <c r="D608" s="38"/>
      <c r="E608" s="38"/>
      <c r="F608" s="42"/>
      <c r="G608" s="42"/>
      <c r="H608" s="42"/>
      <c r="I608" s="42"/>
      <c r="J608" s="42"/>
      <c r="K608" s="42"/>
      <c r="L608" s="42"/>
      <c r="M608" s="42"/>
      <c r="N608" s="42"/>
      <c r="O608" s="42"/>
      <c r="P608" s="42"/>
      <c r="Q608" s="42"/>
      <c r="R608" s="42"/>
      <c r="S608" s="42"/>
      <c r="T608" s="42"/>
      <c r="U608" s="42"/>
      <c r="V608" s="42"/>
      <c r="W608" s="42"/>
      <c r="X608" s="42"/>
      <c r="Y608" s="42"/>
      <c r="Z608" s="42"/>
      <c r="AA608" s="42"/>
      <c r="AB608" s="42"/>
    </row>
    <row r="609" spans="1:28" ht="12.75">
      <c r="A609" s="38"/>
      <c r="B609" s="38"/>
      <c r="C609" s="42"/>
      <c r="D609" s="38"/>
      <c r="E609" s="38"/>
      <c r="F609" s="42"/>
      <c r="G609" s="42"/>
      <c r="H609" s="42"/>
      <c r="I609" s="42"/>
      <c r="J609" s="42"/>
      <c r="K609" s="42"/>
      <c r="L609" s="42"/>
      <c r="M609" s="42"/>
      <c r="N609" s="42"/>
      <c r="O609" s="42"/>
      <c r="P609" s="42"/>
      <c r="Q609" s="42"/>
      <c r="R609" s="42"/>
      <c r="S609" s="42"/>
      <c r="T609" s="42"/>
      <c r="U609" s="42"/>
      <c r="V609" s="42"/>
      <c r="W609" s="42"/>
      <c r="X609" s="42"/>
      <c r="Y609" s="42"/>
      <c r="Z609" s="42"/>
      <c r="AA609" s="42"/>
      <c r="AB609" s="42"/>
    </row>
    <row r="610" spans="1:28" ht="12.75">
      <c r="A610" s="38"/>
      <c r="B610" s="38"/>
      <c r="C610" s="42"/>
      <c r="D610" s="38"/>
      <c r="E610" s="38"/>
      <c r="F610" s="42"/>
      <c r="G610" s="42"/>
      <c r="H610" s="42"/>
      <c r="I610" s="42"/>
      <c r="J610" s="42"/>
      <c r="K610" s="42"/>
      <c r="L610" s="42"/>
      <c r="M610" s="42"/>
      <c r="N610" s="42"/>
      <c r="O610" s="42"/>
      <c r="P610" s="42"/>
      <c r="Q610" s="42"/>
      <c r="R610" s="42"/>
      <c r="S610" s="42"/>
      <c r="T610" s="42"/>
      <c r="U610" s="42"/>
      <c r="V610" s="42"/>
      <c r="W610" s="42"/>
      <c r="X610" s="42"/>
      <c r="Y610" s="42"/>
      <c r="Z610" s="42"/>
      <c r="AA610" s="42"/>
      <c r="AB610" s="42"/>
    </row>
    <row r="611" spans="1:28" ht="12.75">
      <c r="A611" s="38"/>
      <c r="B611" s="38"/>
      <c r="C611" s="42"/>
      <c r="D611" s="38"/>
      <c r="E611" s="38"/>
      <c r="F611" s="42"/>
      <c r="G611" s="42"/>
      <c r="H611" s="42"/>
      <c r="I611" s="42"/>
      <c r="J611" s="42"/>
      <c r="K611" s="42"/>
      <c r="L611" s="42"/>
      <c r="M611" s="42"/>
      <c r="N611" s="42"/>
      <c r="O611" s="42"/>
      <c r="P611" s="42"/>
      <c r="Q611" s="42"/>
      <c r="R611" s="42"/>
      <c r="S611" s="42"/>
      <c r="T611" s="42"/>
      <c r="U611" s="42"/>
      <c r="V611" s="42"/>
      <c r="W611" s="42"/>
      <c r="X611" s="42"/>
      <c r="Y611" s="42"/>
      <c r="Z611" s="42"/>
      <c r="AA611" s="42"/>
      <c r="AB611" s="42"/>
    </row>
    <row r="612" spans="1:28" ht="12.75">
      <c r="A612" s="38"/>
      <c r="B612" s="38"/>
      <c r="C612" s="42"/>
      <c r="D612" s="38"/>
      <c r="E612" s="38"/>
      <c r="F612" s="42"/>
      <c r="G612" s="42"/>
      <c r="H612" s="42"/>
      <c r="I612" s="42"/>
      <c r="J612" s="42"/>
      <c r="K612" s="42"/>
      <c r="L612" s="42"/>
      <c r="M612" s="42"/>
      <c r="N612" s="42"/>
      <c r="O612" s="42"/>
      <c r="P612" s="42"/>
      <c r="Q612" s="42"/>
      <c r="R612" s="42"/>
      <c r="S612" s="42"/>
      <c r="T612" s="42"/>
      <c r="U612" s="42"/>
      <c r="V612" s="42"/>
      <c r="W612" s="42"/>
      <c r="X612" s="42"/>
      <c r="Y612" s="42"/>
      <c r="Z612" s="42"/>
      <c r="AA612" s="42"/>
      <c r="AB612" s="42"/>
    </row>
    <row r="613" spans="1:28" ht="12.75">
      <c r="A613" s="38"/>
      <c r="B613" s="38"/>
      <c r="C613" s="42"/>
      <c r="D613" s="38"/>
      <c r="E613" s="38"/>
      <c r="F613" s="42"/>
      <c r="G613" s="42"/>
      <c r="H613" s="42"/>
      <c r="I613" s="42"/>
      <c r="J613" s="42"/>
      <c r="K613" s="42"/>
      <c r="L613" s="42"/>
      <c r="M613" s="42"/>
      <c r="N613" s="42"/>
      <c r="O613" s="42"/>
      <c r="P613" s="42"/>
      <c r="Q613" s="42"/>
      <c r="R613" s="42"/>
      <c r="S613" s="42"/>
      <c r="T613" s="42"/>
      <c r="U613" s="42"/>
      <c r="V613" s="42"/>
      <c r="W613" s="42"/>
      <c r="X613" s="42"/>
      <c r="Y613" s="42"/>
      <c r="Z613" s="42"/>
      <c r="AA613" s="42"/>
      <c r="AB613" s="42"/>
    </row>
    <row r="614" spans="1:28" ht="12.75">
      <c r="A614" s="38"/>
      <c r="B614" s="38"/>
      <c r="C614" s="42"/>
      <c r="D614" s="38"/>
      <c r="E614" s="38"/>
      <c r="F614" s="42"/>
      <c r="G614" s="42"/>
      <c r="H614" s="42"/>
      <c r="I614" s="42"/>
      <c r="J614" s="42"/>
      <c r="K614" s="42"/>
      <c r="L614" s="42"/>
      <c r="M614" s="42"/>
      <c r="N614" s="42"/>
      <c r="O614" s="42"/>
      <c r="P614" s="42"/>
      <c r="Q614" s="42"/>
      <c r="R614" s="42"/>
      <c r="S614" s="42"/>
      <c r="T614" s="42"/>
      <c r="U614" s="42"/>
      <c r="V614" s="42"/>
      <c r="W614" s="42"/>
      <c r="X614" s="42"/>
      <c r="Y614" s="42"/>
      <c r="Z614" s="42"/>
      <c r="AA614" s="42"/>
      <c r="AB614" s="42"/>
    </row>
    <row r="615" spans="1:28" ht="12.75">
      <c r="A615" s="38"/>
      <c r="B615" s="38"/>
      <c r="C615" s="42"/>
      <c r="D615" s="38"/>
      <c r="E615" s="38"/>
      <c r="F615" s="42"/>
      <c r="G615" s="42"/>
      <c r="H615" s="42"/>
      <c r="I615" s="42"/>
      <c r="J615" s="42"/>
      <c r="K615" s="42"/>
      <c r="L615" s="42"/>
      <c r="M615" s="42"/>
      <c r="N615" s="42"/>
      <c r="O615" s="42"/>
      <c r="P615" s="42"/>
      <c r="Q615" s="42"/>
      <c r="R615" s="42"/>
      <c r="S615" s="42"/>
      <c r="T615" s="42"/>
      <c r="U615" s="42"/>
      <c r="V615" s="42"/>
      <c r="W615" s="42"/>
      <c r="X615" s="42"/>
      <c r="Y615" s="42"/>
      <c r="Z615" s="42"/>
      <c r="AA615" s="42"/>
      <c r="AB615" s="42"/>
    </row>
    <row r="616" spans="1:28" ht="12.75">
      <c r="A616" s="38"/>
      <c r="B616" s="38"/>
      <c r="C616" s="42"/>
      <c r="D616" s="38"/>
      <c r="E616" s="38"/>
      <c r="F616" s="42"/>
      <c r="G616" s="42"/>
      <c r="H616" s="42"/>
      <c r="I616" s="42"/>
      <c r="J616" s="42"/>
      <c r="K616" s="42"/>
      <c r="L616" s="42"/>
      <c r="M616" s="42"/>
      <c r="N616" s="42"/>
      <c r="O616" s="42"/>
      <c r="P616" s="42"/>
      <c r="Q616" s="42"/>
      <c r="R616" s="42"/>
      <c r="S616" s="42"/>
      <c r="T616" s="42"/>
      <c r="U616" s="42"/>
      <c r="V616" s="42"/>
      <c r="W616" s="42"/>
      <c r="X616" s="42"/>
      <c r="Y616" s="42"/>
      <c r="Z616" s="42"/>
      <c r="AA616" s="42"/>
      <c r="AB616" s="42"/>
    </row>
    <row r="617" spans="1:28" ht="12.75">
      <c r="A617" s="38"/>
      <c r="B617" s="38"/>
      <c r="C617" s="42"/>
      <c r="D617" s="38"/>
      <c r="E617" s="38"/>
      <c r="F617" s="42"/>
      <c r="G617" s="42"/>
      <c r="H617" s="42"/>
      <c r="I617" s="42"/>
      <c r="J617" s="42"/>
      <c r="K617" s="42"/>
      <c r="L617" s="42"/>
      <c r="M617" s="42"/>
      <c r="N617" s="42"/>
      <c r="O617" s="42"/>
      <c r="P617" s="42"/>
      <c r="Q617" s="42"/>
      <c r="R617" s="42"/>
      <c r="S617" s="42"/>
      <c r="T617" s="42"/>
      <c r="U617" s="42"/>
      <c r="V617" s="42"/>
      <c r="W617" s="42"/>
      <c r="X617" s="42"/>
      <c r="Y617" s="42"/>
      <c r="Z617" s="42"/>
      <c r="AA617" s="42"/>
      <c r="AB617" s="42"/>
    </row>
    <row r="618" spans="1:28" ht="12.75">
      <c r="A618" s="38"/>
      <c r="B618" s="38"/>
      <c r="C618" s="42"/>
      <c r="D618" s="38"/>
      <c r="E618" s="38"/>
      <c r="F618" s="42"/>
      <c r="G618" s="42"/>
      <c r="H618" s="42"/>
      <c r="I618" s="42"/>
      <c r="J618" s="42"/>
      <c r="K618" s="42"/>
      <c r="L618" s="42"/>
      <c r="M618" s="42"/>
      <c r="N618" s="42"/>
      <c r="O618" s="42"/>
      <c r="P618" s="42"/>
      <c r="Q618" s="42"/>
      <c r="R618" s="42"/>
      <c r="S618" s="42"/>
      <c r="T618" s="42"/>
      <c r="U618" s="42"/>
      <c r="V618" s="42"/>
      <c r="W618" s="42"/>
      <c r="X618" s="42"/>
      <c r="Y618" s="42"/>
      <c r="Z618" s="42"/>
      <c r="AA618" s="42"/>
      <c r="AB618" s="42"/>
    </row>
    <row r="619" spans="1:28" ht="12.75">
      <c r="A619" s="38"/>
      <c r="B619" s="38"/>
      <c r="C619" s="42"/>
      <c r="D619" s="38"/>
      <c r="E619" s="38"/>
      <c r="F619" s="42"/>
      <c r="G619" s="42"/>
      <c r="H619" s="42"/>
      <c r="I619" s="42"/>
      <c r="J619" s="42"/>
      <c r="K619" s="42"/>
      <c r="L619" s="42"/>
      <c r="M619" s="42"/>
      <c r="N619" s="42"/>
      <c r="O619" s="42"/>
      <c r="P619" s="42"/>
      <c r="Q619" s="42"/>
      <c r="R619" s="42"/>
      <c r="S619" s="42"/>
      <c r="T619" s="42"/>
      <c r="U619" s="42"/>
      <c r="V619" s="42"/>
      <c r="W619" s="42"/>
      <c r="X619" s="42"/>
      <c r="Y619" s="42"/>
      <c r="Z619" s="42"/>
      <c r="AA619" s="42"/>
      <c r="AB619" s="42"/>
    </row>
    <row r="620" spans="1:28" ht="12.75">
      <c r="A620" s="38"/>
      <c r="B620" s="38"/>
      <c r="C620" s="42"/>
      <c r="D620" s="38"/>
      <c r="E620" s="38"/>
      <c r="F620" s="42"/>
      <c r="G620" s="42"/>
      <c r="H620" s="42"/>
      <c r="I620" s="42"/>
      <c r="J620" s="42"/>
      <c r="K620" s="42"/>
      <c r="L620" s="42"/>
      <c r="M620" s="42"/>
      <c r="N620" s="42"/>
      <c r="O620" s="42"/>
      <c r="P620" s="42"/>
      <c r="Q620" s="42"/>
      <c r="R620" s="42"/>
      <c r="S620" s="42"/>
      <c r="T620" s="42"/>
      <c r="U620" s="42"/>
      <c r="V620" s="42"/>
      <c r="W620" s="42"/>
      <c r="X620" s="42"/>
      <c r="Y620" s="42"/>
      <c r="Z620" s="42"/>
      <c r="AA620" s="42"/>
      <c r="AB620" s="42"/>
    </row>
    <row r="621" spans="1:28" ht="12.75">
      <c r="A621" s="38"/>
      <c r="B621" s="38"/>
      <c r="C621" s="42"/>
      <c r="D621" s="38"/>
      <c r="E621" s="38"/>
      <c r="F621" s="42"/>
      <c r="G621" s="42"/>
      <c r="H621" s="42"/>
      <c r="I621" s="42"/>
      <c r="J621" s="42"/>
      <c r="K621" s="42"/>
      <c r="L621" s="42"/>
      <c r="M621" s="42"/>
      <c r="N621" s="42"/>
      <c r="O621" s="42"/>
      <c r="P621" s="42"/>
      <c r="Q621" s="42"/>
      <c r="R621" s="42"/>
      <c r="S621" s="42"/>
      <c r="T621" s="42"/>
      <c r="U621" s="42"/>
      <c r="V621" s="42"/>
      <c r="W621" s="42"/>
      <c r="X621" s="42"/>
      <c r="Y621" s="42"/>
      <c r="Z621" s="42"/>
      <c r="AA621" s="42"/>
      <c r="AB621" s="42"/>
    </row>
    <row r="622" spans="1:28" ht="12.75">
      <c r="A622" s="38"/>
      <c r="B622" s="38"/>
      <c r="C622" s="42"/>
      <c r="D622" s="38"/>
      <c r="E622" s="38"/>
      <c r="F622" s="42"/>
      <c r="G622" s="42"/>
      <c r="H622" s="42"/>
      <c r="I622" s="42"/>
      <c r="J622" s="42"/>
      <c r="K622" s="42"/>
      <c r="L622" s="42"/>
      <c r="M622" s="42"/>
      <c r="N622" s="42"/>
      <c r="O622" s="42"/>
      <c r="P622" s="42"/>
      <c r="Q622" s="42"/>
      <c r="R622" s="42"/>
      <c r="S622" s="42"/>
      <c r="T622" s="42"/>
      <c r="U622" s="42"/>
      <c r="V622" s="42"/>
      <c r="W622" s="42"/>
      <c r="X622" s="42"/>
      <c r="Y622" s="42"/>
      <c r="Z622" s="42"/>
      <c r="AA622" s="42"/>
      <c r="AB622" s="42"/>
    </row>
    <row r="623" spans="1:28" ht="12.75">
      <c r="A623" s="38"/>
      <c r="B623" s="38"/>
      <c r="C623" s="42"/>
      <c r="D623" s="38"/>
      <c r="E623" s="38"/>
      <c r="F623" s="42"/>
      <c r="G623" s="42"/>
      <c r="H623" s="42"/>
      <c r="I623" s="42"/>
      <c r="J623" s="42"/>
      <c r="K623" s="42"/>
      <c r="L623" s="42"/>
      <c r="M623" s="42"/>
      <c r="N623" s="42"/>
      <c r="O623" s="42"/>
      <c r="P623" s="42"/>
      <c r="Q623" s="42"/>
      <c r="R623" s="42"/>
      <c r="S623" s="42"/>
      <c r="T623" s="42"/>
      <c r="U623" s="42"/>
      <c r="V623" s="42"/>
      <c r="W623" s="42"/>
      <c r="X623" s="42"/>
      <c r="Y623" s="42"/>
      <c r="Z623" s="42"/>
      <c r="AA623" s="42"/>
      <c r="AB623" s="42"/>
    </row>
    <row r="624" spans="1:28" ht="12.75">
      <c r="A624" s="38"/>
      <c r="B624" s="38"/>
      <c r="C624" s="42"/>
      <c r="D624" s="38"/>
      <c r="E624" s="38"/>
      <c r="F624" s="42"/>
      <c r="G624" s="42"/>
      <c r="H624" s="42"/>
      <c r="I624" s="42"/>
      <c r="J624" s="42"/>
      <c r="K624" s="42"/>
      <c r="L624" s="42"/>
      <c r="M624" s="42"/>
      <c r="N624" s="42"/>
      <c r="O624" s="42"/>
      <c r="P624" s="42"/>
      <c r="Q624" s="42"/>
      <c r="R624" s="42"/>
      <c r="S624" s="42"/>
      <c r="T624" s="42"/>
      <c r="U624" s="42"/>
      <c r="V624" s="42"/>
      <c r="W624" s="42"/>
      <c r="X624" s="42"/>
      <c r="Y624" s="42"/>
      <c r="Z624" s="42"/>
      <c r="AA624" s="42"/>
      <c r="AB624" s="42"/>
    </row>
    <row r="625" spans="1:28" ht="12.75">
      <c r="A625" s="38"/>
      <c r="B625" s="38"/>
      <c r="C625" s="42"/>
      <c r="D625" s="38"/>
      <c r="E625" s="38"/>
      <c r="F625" s="42"/>
      <c r="G625" s="42"/>
      <c r="H625" s="42"/>
      <c r="I625" s="42"/>
      <c r="J625" s="42"/>
      <c r="K625" s="42"/>
      <c r="L625" s="42"/>
      <c r="M625" s="42"/>
      <c r="N625" s="42"/>
      <c r="O625" s="42"/>
      <c r="P625" s="42"/>
      <c r="Q625" s="42"/>
      <c r="R625" s="42"/>
      <c r="S625" s="42"/>
      <c r="T625" s="42"/>
      <c r="U625" s="42"/>
      <c r="V625" s="42"/>
      <c r="W625" s="42"/>
      <c r="X625" s="42"/>
      <c r="Y625" s="42"/>
      <c r="Z625" s="42"/>
      <c r="AA625" s="42"/>
      <c r="AB625" s="42"/>
    </row>
    <row r="626" spans="1:28" ht="12.75">
      <c r="A626" s="38"/>
      <c r="B626" s="38"/>
      <c r="C626" s="42"/>
      <c r="D626" s="38"/>
      <c r="E626" s="38"/>
      <c r="F626" s="42"/>
      <c r="G626" s="42"/>
      <c r="H626" s="42"/>
      <c r="I626" s="42"/>
      <c r="J626" s="42"/>
      <c r="K626" s="42"/>
      <c r="L626" s="42"/>
      <c r="M626" s="42"/>
      <c r="N626" s="42"/>
      <c r="O626" s="42"/>
      <c r="P626" s="42"/>
      <c r="Q626" s="42"/>
      <c r="R626" s="42"/>
      <c r="S626" s="42"/>
      <c r="T626" s="42"/>
      <c r="U626" s="42"/>
      <c r="V626" s="42"/>
      <c r="W626" s="42"/>
      <c r="X626" s="42"/>
      <c r="Y626" s="42"/>
      <c r="Z626" s="42"/>
      <c r="AA626" s="42"/>
      <c r="AB626" s="42"/>
    </row>
    <row r="627" spans="1:28" ht="12.75">
      <c r="A627" s="38"/>
      <c r="B627" s="38"/>
      <c r="C627" s="42"/>
      <c r="D627" s="38"/>
      <c r="E627" s="38"/>
      <c r="F627" s="42"/>
      <c r="G627" s="42"/>
      <c r="H627" s="42"/>
      <c r="I627" s="42"/>
      <c r="J627" s="42"/>
      <c r="K627" s="42"/>
      <c r="L627" s="42"/>
      <c r="M627" s="42"/>
      <c r="N627" s="42"/>
      <c r="O627" s="42"/>
      <c r="P627" s="42"/>
      <c r="Q627" s="42"/>
      <c r="R627" s="42"/>
      <c r="S627" s="42"/>
      <c r="T627" s="42"/>
      <c r="U627" s="42"/>
      <c r="V627" s="42"/>
      <c r="W627" s="42"/>
      <c r="X627" s="42"/>
      <c r="Y627" s="42"/>
      <c r="Z627" s="42"/>
      <c r="AA627" s="42"/>
      <c r="AB627" s="42"/>
    </row>
    <row r="628" spans="1:28" ht="12.75">
      <c r="A628" s="38"/>
      <c r="B628" s="38"/>
      <c r="C628" s="42"/>
      <c r="D628" s="38"/>
      <c r="E628" s="38"/>
      <c r="F628" s="42"/>
      <c r="G628" s="42"/>
      <c r="H628" s="42"/>
      <c r="I628" s="42"/>
      <c r="J628" s="42"/>
      <c r="K628" s="42"/>
      <c r="L628" s="42"/>
      <c r="M628" s="42"/>
      <c r="N628" s="42"/>
      <c r="O628" s="42"/>
      <c r="P628" s="42"/>
      <c r="Q628" s="42"/>
      <c r="R628" s="42"/>
      <c r="S628" s="42"/>
      <c r="T628" s="42"/>
      <c r="U628" s="42"/>
      <c r="V628" s="42"/>
      <c r="W628" s="42"/>
      <c r="X628" s="42"/>
      <c r="Y628" s="42"/>
      <c r="Z628" s="42"/>
      <c r="AA628" s="42"/>
      <c r="AB628" s="42"/>
    </row>
    <row r="629" spans="1:28" ht="12.75">
      <c r="A629" s="38"/>
      <c r="B629" s="38"/>
      <c r="C629" s="42"/>
      <c r="D629" s="38"/>
      <c r="E629" s="38"/>
      <c r="F629" s="42"/>
      <c r="G629" s="42"/>
      <c r="H629" s="42"/>
      <c r="I629" s="42"/>
      <c r="J629" s="42"/>
      <c r="K629" s="42"/>
      <c r="L629" s="42"/>
      <c r="M629" s="42"/>
      <c r="N629" s="42"/>
      <c r="O629" s="42"/>
      <c r="P629" s="42"/>
      <c r="Q629" s="42"/>
      <c r="R629" s="42"/>
      <c r="S629" s="42"/>
      <c r="T629" s="42"/>
      <c r="U629" s="42"/>
      <c r="V629" s="42"/>
      <c r="W629" s="42"/>
      <c r="X629" s="42"/>
      <c r="Y629" s="42"/>
      <c r="Z629" s="42"/>
      <c r="AA629" s="42"/>
      <c r="AB629" s="42"/>
    </row>
    <row r="630" spans="1:28" ht="12.75">
      <c r="A630" s="38"/>
      <c r="B630" s="38"/>
      <c r="C630" s="42"/>
      <c r="D630" s="38"/>
      <c r="E630" s="38"/>
      <c r="F630" s="42"/>
      <c r="G630" s="42"/>
      <c r="H630" s="42"/>
      <c r="I630" s="42"/>
      <c r="J630" s="42"/>
      <c r="K630" s="42"/>
      <c r="L630" s="42"/>
      <c r="M630" s="42"/>
      <c r="N630" s="42"/>
      <c r="O630" s="42"/>
      <c r="P630" s="42"/>
      <c r="Q630" s="42"/>
      <c r="R630" s="42"/>
      <c r="S630" s="42"/>
      <c r="T630" s="42"/>
      <c r="U630" s="42"/>
      <c r="V630" s="42"/>
      <c r="W630" s="42"/>
      <c r="X630" s="42"/>
      <c r="Y630" s="42"/>
      <c r="Z630" s="42"/>
      <c r="AA630" s="42"/>
      <c r="AB630" s="42"/>
    </row>
    <row r="631" spans="1:28" ht="12.75">
      <c r="A631" s="38"/>
      <c r="B631" s="38"/>
      <c r="C631" s="42"/>
      <c r="D631" s="38"/>
      <c r="E631" s="38"/>
      <c r="F631" s="42"/>
      <c r="G631" s="42"/>
      <c r="H631" s="42"/>
      <c r="I631" s="42"/>
      <c r="J631" s="42"/>
      <c r="K631" s="42"/>
      <c r="L631" s="42"/>
      <c r="M631" s="42"/>
      <c r="N631" s="42"/>
      <c r="O631" s="42"/>
      <c r="P631" s="42"/>
      <c r="Q631" s="42"/>
      <c r="R631" s="42"/>
      <c r="S631" s="42"/>
      <c r="T631" s="42"/>
      <c r="U631" s="42"/>
      <c r="V631" s="42"/>
      <c r="W631" s="42"/>
      <c r="X631" s="42"/>
      <c r="Y631" s="42"/>
      <c r="Z631" s="42"/>
      <c r="AA631" s="42"/>
      <c r="AB631" s="42"/>
    </row>
    <row r="632" spans="1:28" ht="12.75">
      <c r="A632" s="38"/>
      <c r="B632" s="38"/>
      <c r="C632" s="42"/>
      <c r="D632" s="38"/>
      <c r="E632" s="38"/>
      <c r="F632" s="42"/>
      <c r="G632" s="42"/>
      <c r="H632" s="42"/>
      <c r="I632" s="42"/>
      <c r="J632" s="42"/>
      <c r="K632" s="42"/>
      <c r="L632" s="42"/>
      <c r="M632" s="42"/>
      <c r="N632" s="42"/>
      <c r="O632" s="42"/>
      <c r="P632" s="42"/>
      <c r="Q632" s="42"/>
      <c r="R632" s="42"/>
      <c r="S632" s="42"/>
      <c r="T632" s="42"/>
      <c r="U632" s="42"/>
      <c r="V632" s="42"/>
      <c r="W632" s="42"/>
      <c r="X632" s="42"/>
      <c r="Y632" s="42"/>
      <c r="Z632" s="42"/>
      <c r="AA632" s="42"/>
      <c r="AB632" s="42"/>
    </row>
    <row r="633" spans="1:28" ht="12.75">
      <c r="A633" s="38"/>
      <c r="B633" s="38"/>
      <c r="C633" s="42"/>
      <c r="D633" s="38"/>
      <c r="E633" s="38"/>
      <c r="F633" s="42"/>
      <c r="G633" s="42"/>
      <c r="H633" s="42"/>
      <c r="I633" s="42"/>
      <c r="J633" s="42"/>
      <c r="K633" s="42"/>
      <c r="L633" s="42"/>
      <c r="M633" s="42"/>
      <c r="N633" s="42"/>
      <c r="O633" s="42"/>
      <c r="P633" s="42"/>
      <c r="Q633" s="42"/>
      <c r="R633" s="42"/>
      <c r="S633" s="42"/>
      <c r="T633" s="42"/>
      <c r="U633" s="42"/>
      <c r="V633" s="42"/>
      <c r="W633" s="42"/>
      <c r="X633" s="42"/>
      <c r="Y633" s="42"/>
      <c r="Z633" s="42"/>
      <c r="AA633" s="42"/>
      <c r="AB633" s="42"/>
    </row>
    <row r="634" spans="1:28" ht="12.75">
      <c r="A634" s="38"/>
      <c r="B634" s="38"/>
      <c r="C634" s="42"/>
      <c r="D634" s="38"/>
      <c r="E634" s="38"/>
      <c r="F634" s="42"/>
      <c r="G634" s="42"/>
      <c r="H634" s="42"/>
      <c r="I634" s="42"/>
      <c r="J634" s="42"/>
      <c r="K634" s="42"/>
      <c r="L634" s="42"/>
      <c r="M634" s="42"/>
      <c r="N634" s="42"/>
      <c r="O634" s="42"/>
      <c r="P634" s="42"/>
      <c r="Q634" s="42"/>
      <c r="R634" s="42"/>
      <c r="S634" s="42"/>
      <c r="T634" s="42"/>
      <c r="U634" s="42"/>
      <c r="V634" s="42"/>
      <c r="W634" s="42"/>
      <c r="X634" s="42"/>
      <c r="Y634" s="42"/>
      <c r="Z634" s="42"/>
      <c r="AA634" s="42"/>
      <c r="AB634" s="42"/>
    </row>
    <row r="635" spans="1:28" ht="12.75">
      <c r="A635" s="38"/>
      <c r="B635" s="38"/>
      <c r="C635" s="42"/>
      <c r="D635" s="38"/>
      <c r="E635" s="38"/>
      <c r="F635" s="42"/>
      <c r="G635" s="42"/>
      <c r="H635" s="42"/>
      <c r="I635" s="42"/>
      <c r="J635" s="42"/>
      <c r="K635" s="42"/>
      <c r="L635" s="42"/>
      <c r="M635" s="42"/>
      <c r="N635" s="42"/>
      <c r="O635" s="42"/>
      <c r="P635" s="42"/>
      <c r="Q635" s="42"/>
      <c r="R635" s="42"/>
      <c r="S635" s="42"/>
      <c r="T635" s="42"/>
      <c r="U635" s="42"/>
      <c r="V635" s="42"/>
      <c r="W635" s="42"/>
      <c r="X635" s="42"/>
      <c r="Y635" s="42"/>
      <c r="Z635" s="42"/>
      <c r="AA635" s="42"/>
      <c r="AB635" s="42"/>
    </row>
    <row r="636" spans="1:28" ht="12.75">
      <c r="A636" s="38"/>
      <c r="B636" s="38"/>
      <c r="C636" s="42"/>
      <c r="D636" s="38"/>
      <c r="E636" s="38"/>
      <c r="F636" s="42"/>
      <c r="G636" s="42"/>
      <c r="H636" s="42"/>
      <c r="I636" s="42"/>
      <c r="J636" s="42"/>
      <c r="K636" s="42"/>
      <c r="L636" s="42"/>
      <c r="M636" s="42"/>
      <c r="N636" s="42"/>
      <c r="O636" s="42"/>
      <c r="P636" s="42"/>
      <c r="Q636" s="42"/>
      <c r="R636" s="42"/>
      <c r="S636" s="42"/>
      <c r="T636" s="42"/>
      <c r="U636" s="42"/>
      <c r="V636" s="42"/>
      <c r="W636" s="42"/>
      <c r="X636" s="42"/>
      <c r="Y636" s="42"/>
      <c r="Z636" s="42"/>
      <c r="AA636" s="42"/>
      <c r="AB636" s="42"/>
    </row>
    <row r="637" spans="1:28" ht="12.75">
      <c r="A637" s="38"/>
      <c r="B637" s="38"/>
      <c r="C637" s="42"/>
      <c r="D637" s="38"/>
      <c r="E637" s="38"/>
      <c r="F637" s="42"/>
      <c r="G637" s="42"/>
      <c r="H637" s="42"/>
      <c r="I637" s="42"/>
      <c r="J637" s="42"/>
      <c r="K637" s="42"/>
      <c r="L637" s="42"/>
      <c r="M637" s="42"/>
      <c r="N637" s="42"/>
      <c r="O637" s="42"/>
      <c r="P637" s="42"/>
      <c r="Q637" s="42"/>
      <c r="R637" s="42"/>
      <c r="S637" s="42"/>
      <c r="T637" s="42"/>
      <c r="U637" s="42"/>
      <c r="V637" s="42"/>
      <c r="W637" s="42"/>
      <c r="X637" s="42"/>
      <c r="Y637" s="42"/>
      <c r="Z637" s="42"/>
      <c r="AA637" s="42"/>
      <c r="AB637" s="42"/>
    </row>
    <row r="638" spans="1:28" ht="12.75">
      <c r="A638" s="38"/>
      <c r="B638" s="38"/>
      <c r="C638" s="42"/>
      <c r="D638" s="38"/>
      <c r="E638" s="38"/>
      <c r="F638" s="42"/>
      <c r="G638" s="42"/>
      <c r="H638" s="42"/>
      <c r="I638" s="42"/>
      <c r="J638" s="42"/>
      <c r="K638" s="42"/>
      <c r="L638" s="42"/>
      <c r="M638" s="42"/>
      <c r="N638" s="42"/>
      <c r="O638" s="42"/>
      <c r="P638" s="42"/>
      <c r="Q638" s="42"/>
      <c r="R638" s="42"/>
      <c r="S638" s="42"/>
      <c r="T638" s="42"/>
      <c r="U638" s="42"/>
      <c r="V638" s="42"/>
      <c r="W638" s="42"/>
      <c r="X638" s="42"/>
      <c r="Y638" s="42"/>
      <c r="Z638" s="42"/>
      <c r="AA638" s="42"/>
      <c r="AB638" s="42"/>
    </row>
    <row r="639" spans="1:28" ht="12.75">
      <c r="A639" s="38"/>
      <c r="B639" s="38"/>
      <c r="C639" s="42"/>
      <c r="D639" s="38"/>
      <c r="E639" s="38"/>
      <c r="F639" s="42"/>
      <c r="G639" s="42"/>
      <c r="H639" s="42"/>
      <c r="I639" s="42"/>
      <c r="J639" s="42"/>
      <c r="K639" s="42"/>
      <c r="L639" s="42"/>
      <c r="M639" s="42"/>
      <c r="N639" s="42"/>
      <c r="O639" s="42"/>
      <c r="P639" s="42"/>
      <c r="Q639" s="42"/>
      <c r="R639" s="42"/>
      <c r="S639" s="42"/>
      <c r="T639" s="42"/>
      <c r="U639" s="42"/>
      <c r="V639" s="42"/>
      <c r="W639" s="42"/>
      <c r="X639" s="42"/>
      <c r="Y639" s="42"/>
      <c r="Z639" s="42"/>
      <c r="AA639" s="42"/>
      <c r="AB639" s="42"/>
    </row>
    <row r="640" spans="1:28" ht="12.75">
      <c r="A640" s="38"/>
      <c r="B640" s="38"/>
      <c r="C640" s="42"/>
      <c r="D640" s="38"/>
      <c r="E640" s="38"/>
      <c r="F640" s="42"/>
      <c r="G640" s="42"/>
      <c r="H640" s="42"/>
      <c r="I640" s="42"/>
      <c r="J640" s="42"/>
      <c r="K640" s="42"/>
      <c r="L640" s="42"/>
      <c r="M640" s="42"/>
      <c r="N640" s="42"/>
      <c r="O640" s="42"/>
      <c r="P640" s="42"/>
      <c r="Q640" s="42"/>
      <c r="R640" s="42"/>
      <c r="S640" s="42"/>
      <c r="T640" s="42"/>
      <c r="U640" s="42"/>
      <c r="V640" s="42"/>
      <c r="W640" s="42"/>
      <c r="X640" s="42"/>
      <c r="Y640" s="42"/>
      <c r="Z640" s="42"/>
      <c r="AA640" s="42"/>
      <c r="AB640" s="42"/>
    </row>
    <row r="641" spans="1:28" ht="12.75">
      <c r="A641" s="38"/>
      <c r="B641" s="38"/>
      <c r="C641" s="42"/>
      <c r="D641" s="38"/>
      <c r="E641" s="38"/>
      <c r="F641" s="42"/>
      <c r="G641" s="42"/>
      <c r="H641" s="42"/>
      <c r="I641" s="42"/>
      <c r="J641" s="42"/>
      <c r="K641" s="42"/>
      <c r="L641" s="42"/>
      <c r="M641" s="42"/>
      <c r="N641" s="42"/>
      <c r="O641" s="42"/>
      <c r="P641" s="42"/>
      <c r="Q641" s="42"/>
      <c r="R641" s="42"/>
      <c r="S641" s="42"/>
      <c r="T641" s="42"/>
      <c r="U641" s="42"/>
      <c r="V641" s="42"/>
      <c r="W641" s="42"/>
      <c r="X641" s="42"/>
      <c r="Y641" s="42"/>
      <c r="Z641" s="42"/>
      <c r="AA641" s="42"/>
      <c r="AB641" s="42"/>
    </row>
    <row r="642" spans="1:28" ht="12.75">
      <c r="A642" s="38"/>
      <c r="B642" s="38"/>
      <c r="C642" s="42"/>
      <c r="D642" s="38"/>
      <c r="E642" s="38"/>
      <c r="F642" s="42"/>
      <c r="G642" s="42"/>
      <c r="H642" s="42"/>
      <c r="I642" s="42"/>
      <c r="J642" s="42"/>
      <c r="K642" s="42"/>
      <c r="L642" s="42"/>
      <c r="M642" s="42"/>
      <c r="N642" s="42"/>
      <c r="O642" s="42"/>
      <c r="P642" s="42"/>
      <c r="Q642" s="42"/>
      <c r="R642" s="42"/>
      <c r="S642" s="42"/>
      <c r="T642" s="42"/>
      <c r="U642" s="42"/>
      <c r="V642" s="42"/>
      <c r="W642" s="42"/>
      <c r="X642" s="42"/>
      <c r="Y642" s="42"/>
      <c r="Z642" s="42"/>
      <c r="AA642" s="42"/>
      <c r="AB642" s="42"/>
    </row>
    <row r="643" spans="1:28" ht="12.75">
      <c r="A643" s="38"/>
      <c r="B643" s="38"/>
      <c r="C643" s="42"/>
      <c r="D643" s="38"/>
      <c r="E643" s="38"/>
      <c r="F643" s="42"/>
      <c r="G643" s="42"/>
      <c r="H643" s="42"/>
      <c r="I643" s="42"/>
      <c r="J643" s="42"/>
      <c r="K643" s="42"/>
      <c r="L643" s="42"/>
      <c r="M643" s="42"/>
      <c r="N643" s="42"/>
      <c r="O643" s="42"/>
      <c r="P643" s="42"/>
      <c r="Q643" s="42"/>
      <c r="R643" s="42"/>
      <c r="S643" s="42"/>
      <c r="T643" s="42"/>
      <c r="U643" s="42"/>
      <c r="V643" s="42"/>
      <c r="W643" s="42"/>
      <c r="X643" s="42"/>
      <c r="Y643" s="42"/>
      <c r="Z643" s="42"/>
      <c r="AA643" s="42"/>
      <c r="AB643" s="42"/>
    </row>
    <row r="644" spans="1:28" ht="12.75">
      <c r="A644" s="38"/>
      <c r="B644" s="38"/>
      <c r="C644" s="42"/>
      <c r="D644" s="38"/>
      <c r="E644" s="38"/>
      <c r="F644" s="42"/>
      <c r="G644" s="42"/>
      <c r="H644" s="42"/>
      <c r="I644" s="42"/>
      <c r="J644" s="42"/>
      <c r="K644" s="42"/>
      <c r="L644" s="42"/>
      <c r="M644" s="42"/>
      <c r="N644" s="42"/>
      <c r="O644" s="42"/>
      <c r="P644" s="42"/>
      <c r="Q644" s="42"/>
      <c r="R644" s="42"/>
      <c r="S644" s="42"/>
      <c r="T644" s="42"/>
      <c r="U644" s="42"/>
      <c r="V644" s="42"/>
      <c r="W644" s="42"/>
      <c r="X644" s="42"/>
      <c r="Y644" s="42"/>
      <c r="Z644" s="42"/>
      <c r="AA644" s="42"/>
      <c r="AB644" s="42"/>
    </row>
    <row r="645" spans="1:28" ht="12.75">
      <c r="A645" s="38"/>
      <c r="B645" s="38"/>
      <c r="C645" s="42"/>
      <c r="D645" s="38"/>
      <c r="E645" s="38"/>
      <c r="F645" s="42"/>
      <c r="G645" s="42"/>
      <c r="H645" s="42"/>
      <c r="I645" s="42"/>
      <c r="J645" s="42"/>
      <c r="K645" s="42"/>
      <c r="L645" s="42"/>
      <c r="M645" s="42"/>
      <c r="N645" s="42"/>
      <c r="O645" s="42"/>
      <c r="P645" s="42"/>
      <c r="Q645" s="42"/>
      <c r="R645" s="42"/>
      <c r="S645" s="42"/>
      <c r="T645" s="42"/>
      <c r="U645" s="42"/>
      <c r="V645" s="42"/>
      <c r="W645" s="42"/>
      <c r="X645" s="42"/>
      <c r="Y645" s="42"/>
      <c r="Z645" s="42"/>
      <c r="AA645" s="42"/>
      <c r="AB645" s="42"/>
    </row>
    <row r="646" spans="1:28" ht="12.75">
      <c r="A646" s="38"/>
      <c r="B646" s="38"/>
      <c r="C646" s="42"/>
      <c r="D646" s="38"/>
      <c r="E646" s="38"/>
      <c r="F646" s="42"/>
      <c r="G646" s="42"/>
      <c r="H646" s="42"/>
      <c r="I646" s="42"/>
      <c r="J646" s="42"/>
      <c r="K646" s="42"/>
      <c r="L646" s="42"/>
      <c r="M646" s="42"/>
      <c r="N646" s="42"/>
      <c r="O646" s="42"/>
      <c r="P646" s="42"/>
      <c r="Q646" s="42"/>
      <c r="R646" s="42"/>
      <c r="S646" s="42"/>
      <c r="T646" s="42"/>
      <c r="U646" s="42"/>
      <c r="V646" s="42"/>
      <c r="W646" s="42"/>
      <c r="X646" s="42"/>
      <c r="Y646" s="42"/>
      <c r="Z646" s="42"/>
      <c r="AA646" s="42"/>
      <c r="AB646" s="42"/>
    </row>
    <row r="647" spans="1:28" ht="12.75">
      <c r="A647" s="38"/>
      <c r="B647" s="38"/>
      <c r="C647" s="42"/>
      <c r="D647" s="38"/>
      <c r="E647" s="38"/>
      <c r="F647" s="42"/>
      <c r="G647" s="42"/>
      <c r="H647" s="42"/>
      <c r="I647" s="42"/>
      <c r="J647" s="42"/>
      <c r="K647" s="42"/>
      <c r="L647" s="42"/>
      <c r="M647" s="42"/>
      <c r="N647" s="42"/>
      <c r="O647" s="42"/>
      <c r="P647" s="42"/>
      <c r="Q647" s="42"/>
      <c r="R647" s="42"/>
      <c r="S647" s="42"/>
      <c r="T647" s="42"/>
      <c r="U647" s="42"/>
      <c r="V647" s="42"/>
      <c r="W647" s="42"/>
      <c r="X647" s="42"/>
      <c r="Y647" s="42"/>
      <c r="Z647" s="42"/>
      <c r="AA647" s="42"/>
      <c r="AB647" s="42"/>
    </row>
    <row r="648" spans="1:28" ht="12.75">
      <c r="A648" s="38"/>
      <c r="B648" s="38"/>
      <c r="C648" s="42"/>
      <c r="D648" s="38"/>
      <c r="E648" s="38"/>
      <c r="F648" s="42"/>
      <c r="G648" s="42"/>
      <c r="H648" s="42"/>
      <c r="I648" s="42"/>
      <c r="J648" s="42"/>
      <c r="K648" s="42"/>
      <c r="L648" s="42"/>
      <c r="M648" s="42"/>
      <c r="N648" s="42"/>
      <c r="O648" s="42"/>
      <c r="P648" s="42"/>
      <c r="Q648" s="42"/>
      <c r="R648" s="42"/>
      <c r="S648" s="42"/>
      <c r="T648" s="42"/>
      <c r="U648" s="42"/>
      <c r="V648" s="42"/>
      <c r="W648" s="42"/>
      <c r="X648" s="42"/>
      <c r="Y648" s="42"/>
      <c r="Z648" s="42"/>
      <c r="AA648" s="42"/>
      <c r="AB648" s="42"/>
    </row>
    <row r="649" spans="1:28" ht="12.75">
      <c r="A649" s="38"/>
      <c r="B649" s="38"/>
      <c r="C649" s="42"/>
      <c r="D649" s="38"/>
      <c r="E649" s="38"/>
      <c r="F649" s="42"/>
      <c r="G649" s="42"/>
      <c r="H649" s="42"/>
      <c r="I649" s="42"/>
      <c r="J649" s="42"/>
      <c r="K649" s="42"/>
      <c r="L649" s="42"/>
      <c r="M649" s="42"/>
      <c r="N649" s="42"/>
      <c r="O649" s="42"/>
      <c r="P649" s="42"/>
      <c r="Q649" s="42"/>
      <c r="R649" s="42"/>
      <c r="S649" s="42"/>
      <c r="T649" s="42"/>
      <c r="U649" s="42"/>
      <c r="V649" s="42"/>
      <c r="W649" s="42"/>
      <c r="X649" s="42"/>
      <c r="Y649" s="42"/>
      <c r="Z649" s="42"/>
      <c r="AA649" s="42"/>
      <c r="AB649" s="42"/>
    </row>
    <row r="650" spans="1:28" ht="12.75">
      <c r="A650" s="38"/>
      <c r="B650" s="38"/>
      <c r="C650" s="42"/>
      <c r="D650" s="38"/>
      <c r="E650" s="38"/>
      <c r="F650" s="42"/>
      <c r="G650" s="42"/>
      <c r="H650" s="42"/>
      <c r="I650" s="42"/>
      <c r="J650" s="42"/>
      <c r="K650" s="42"/>
      <c r="L650" s="42"/>
      <c r="M650" s="42"/>
      <c r="N650" s="42"/>
      <c r="O650" s="42"/>
      <c r="P650" s="42"/>
      <c r="Q650" s="42"/>
      <c r="R650" s="42"/>
      <c r="S650" s="42"/>
      <c r="T650" s="42"/>
      <c r="U650" s="42"/>
      <c r="V650" s="42"/>
      <c r="W650" s="42"/>
      <c r="X650" s="42"/>
      <c r="Y650" s="42"/>
      <c r="Z650" s="42"/>
      <c r="AA650" s="42"/>
      <c r="AB650" s="42"/>
    </row>
    <row r="651" spans="1:28" ht="12.75">
      <c r="A651" s="38"/>
      <c r="B651" s="38"/>
      <c r="C651" s="42"/>
      <c r="D651" s="38"/>
      <c r="E651" s="38"/>
      <c r="F651" s="42"/>
      <c r="G651" s="42"/>
      <c r="H651" s="42"/>
      <c r="I651" s="42"/>
      <c r="J651" s="42"/>
      <c r="K651" s="42"/>
      <c r="L651" s="42"/>
      <c r="M651" s="42"/>
      <c r="N651" s="42"/>
      <c r="O651" s="42"/>
      <c r="P651" s="42"/>
      <c r="Q651" s="42"/>
      <c r="R651" s="42"/>
      <c r="S651" s="42"/>
      <c r="T651" s="42"/>
      <c r="U651" s="42"/>
      <c r="V651" s="42"/>
      <c r="W651" s="42"/>
      <c r="X651" s="42"/>
      <c r="Y651" s="42"/>
      <c r="Z651" s="42"/>
      <c r="AA651" s="42"/>
      <c r="AB651" s="42"/>
    </row>
    <row r="652" spans="1:28" ht="12.75">
      <c r="A652" s="38"/>
      <c r="B652" s="38"/>
      <c r="C652" s="42"/>
      <c r="D652" s="38"/>
      <c r="E652" s="38"/>
      <c r="F652" s="42"/>
      <c r="G652" s="42"/>
      <c r="H652" s="42"/>
      <c r="I652" s="42"/>
      <c r="J652" s="42"/>
      <c r="K652" s="42"/>
      <c r="L652" s="42"/>
      <c r="M652" s="42"/>
      <c r="N652" s="42"/>
      <c r="O652" s="42"/>
      <c r="P652" s="42"/>
      <c r="Q652" s="42"/>
      <c r="R652" s="42"/>
      <c r="S652" s="42"/>
      <c r="T652" s="42"/>
      <c r="U652" s="42"/>
      <c r="V652" s="42"/>
      <c r="W652" s="42"/>
      <c r="X652" s="42"/>
      <c r="Y652" s="42"/>
      <c r="Z652" s="42"/>
      <c r="AA652" s="42"/>
      <c r="AB652" s="42"/>
    </row>
    <row r="653" spans="1:28" ht="12.75">
      <c r="A653" s="38"/>
      <c r="B653" s="38"/>
      <c r="C653" s="42"/>
      <c r="D653" s="38"/>
      <c r="E653" s="38"/>
      <c r="F653" s="42"/>
      <c r="G653" s="42"/>
      <c r="H653" s="42"/>
      <c r="I653" s="42"/>
      <c r="J653" s="42"/>
      <c r="K653" s="42"/>
      <c r="L653" s="42"/>
      <c r="M653" s="42"/>
      <c r="N653" s="42"/>
      <c r="O653" s="42"/>
      <c r="P653" s="42"/>
      <c r="Q653" s="42"/>
      <c r="R653" s="42"/>
      <c r="S653" s="42"/>
      <c r="T653" s="42"/>
      <c r="U653" s="42"/>
      <c r="V653" s="42"/>
      <c r="W653" s="42"/>
      <c r="X653" s="42"/>
      <c r="Y653" s="42"/>
      <c r="Z653" s="42"/>
      <c r="AA653" s="42"/>
      <c r="AB653" s="42"/>
    </row>
    <row r="654" spans="1:28" ht="12.75">
      <c r="A654" s="38"/>
      <c r="B654" s="38"/>
      <c r="C654" s="42"/>
      <c r="D654" s="38"/>
      <c r="E654" s="38"/>
      <c r="F654" s="42"/>
      <c r="G654" s="42"/>
      <c r="H654" s="42"/>
      <c r="I654" s="42"/>
      <c r="J654" s="42"/>
      <c r="K654" s="42"/>
      <c r="L654" s="42"/>
      <c r="M654" s="42"/>
      <c r="N654" s="42"/>
      <c r="O654" s="42"/>
      <c r="P654" s="42"/>
      <c r="Q654" s="42"/>
      <c r="R654" s="42"/>
      <c r="S654" s="42"/>
      <c r="T654" s="42"/>
      <c r="U654" s="42"/>
      <c r="V654" s="42"/>
      <c r="W654" s="42"/>
      <c r="X654" s="42"/>
      <c r="Y654" s="42"/>
      <c r="Z654" s="42"/>
      <c r="AA654" s="42"/>
      <c r="AB654" s="42"/>
    </row>
    <row r="655" spans="1:28" ht="12.75">
      <c r="A655" s="38"/>
      <c r="B655" s="38"/>
      <c r="C655" s="42"/>
      <c r="D655" s="38"/>
      <c r="E655" s="38"/>
      <c r="F655" s="42"/>
      <c r="G655" s="42"/>
      <c r="H655" s="42"/>
      <c r="I655" s="42"/>
      <c r="J655" s="42"/>
      <c r="K655" s="42"/>
      <c r="L655" s="42"/>
      <c r="M655" s="42"/>
      <c r="N655" s="42"/>
      <c r="O655" s="42"/>
      <c r="P655" s="42"/>
      <c r="Q655" s="42"/>
      <c r="R655" s="42"/>
      <c r="S655" s="42"/>
      <c r="T655" s="42"/>
      <c r="U655" s="42"/>
      <c r="V655" s="42"/>
      <c r="W655" s="42"/>
      <c r="X655" s="42"/>
      <c r="Y655" s="42"/>
      <c r="Z655" s="42"/>
      <c r="AA655" s="42"/>
      <c r="AB655" s="42"/>
    </row>
    <row r="656" spans="1:28" ht="12.75">
      <c r="A656" s="38"/>
      <c r="B656" s="38"/>
      <c r="C656" s="42"/>
      <c r="D656" s="38"/>
      <c r="E656" s="38"/>
      <c r="F656" s="42"/>
      <c r="G656" s="42"/>
      <c r="H656" s="42"/>
      <c r="I656" s="42"/>
      <c r="J656" s="42"/>
      <c r="K656" s="42"/>
      <c r="L656" s="42"/>
      <c r="M656" s="42"/>
      <c r="N656" s="42"/>
      <c r="O656" s="42"/>
      <c r="P656" s="42"/>
      <c r="Q656" s="42"/>
      <c r="R656" s="42"/>
      <c r="S656" s="42"/>
      <c r="T656" s="42"/>
      <c r="U656" s="42"/>
      <c r="V656" s="42"/>
      <c r="W656" s="42"/>
      <c r="X656" s="42"/>
      <c r="Y656" s="42"/>
      <c r="Z656" s="42"/>
      <c r="AA656" s="42"/>
      <c r="AB656" s="42"/>
    </row>
    <row r="657" spans="1:28" ht="12.75">
      <c r="A657" s="38"/>
      <c r="B657" s="38"/>
      <c r="C657" s="42"/>
      <c r="D657" s="38"/>
      <c r="E657" s="38"/>
      <c r="F657" s="42"/>
      <c r="G657" s="42"/>
      <c r="H657" s="42"/>
      <c r="I657" s="42"/>
      <c r="J657" s="42"/>
      <c r="K657" s="42"/>
      <c r="L657" s="42"/>
      <c r="M657" s="42"/>
      <c r="N657" s="42"/>
      <c r="O657" s="42"/>
      <c r="P657" s="42"/>
      <c r="Q657" s="42"/>
      <c r="R657" s="42"/>
      <c r="S657" s="42"/>
      <c r="T657" s="42"/>
      <c r="U657" s="42"/>
      <c r="V657" s="42"/>
      <c r="W657" s="42"/>
      <c r="X657" s="42"/>
      <c r="Y657" s="42"/>
      <c r="Z657" s="42"/>
      <c r="AA657" s="42"/>
      <c r="AB657" s="42"/>
    </row>
    <row r="658" spans="1:28" ht="12.75">
      <c r="A658" s="38"/>
      <c r="B658" s="38"/>
      <c r="C658" s="42"/>
      <c r="D658" s="38"/>
      <c r="E658" s="38"/>
      <c r="F658" s="42"/>
      <c r="G658" s="42"/>
      <c r="H658" s="42"/>
      <c r="I658" s="42"/>
      <c r="J658" s="42"/>
      <c r="K658" s="42"/>
      <c r="L658" s="42"/>
      <c r="M658" s="42"/>
      <c r="N658" s="42"/>
      <c r="O658" s="42"/>
      <c r="P658" s="42"/>
      <c r="Q658" s="42"/>
      <c r="R658" s="42"/>
      <c r="S658" s="42"/>
      <c r="T658" s="42"/>
      <c r="U658" s="42"/>
      <c r="V658" s="42"/>
      <c r="W658" s="42"/>
      <c r="X658" s="42"/>
      <c r="Y658" s="42"/>
      <c r="Z658" s="42"/>
      <c r="AA658" s="42"/>
      <c r="AB658" s="42"/>
    </row>
    <row r="659" spans="1:28" ht="12.75">
      <c r="A659" s="38"/>
      <c r="B659" s="38"/>
      <c r="C659" s="42"/>
      <c r="D659" s="38"/>
      <c r="E659" s="38"/>
      <c r="F659" s="42"/>
      <c r="G659" s="42"/>
      <c r="H659" s="42"/>
      <c r="I659" s="42"/>
      <c r="J659" s="42"/>
      <c r="K659" s="42"/>
      <c r="L659" s="42"/>
      <c r="M659" s="42"/>
      <c r="N659" s="42"/>
      <c r="O659" s="42"/>
      <c r="P659" s="42"/>
      <c r="Q659" s="42"/>
      <c r="R659" s="42"/>
      <c r="S659" s="42"/>
      <c r="T659" s="42"/>
      <c r="U659" s="42"/>
      <c r="V659" s="42"/>
      <c r="W659" s="42"/>
      <c r="X659" s="42"/>
      <c r="Y659" s="42"/>
      <c r="Z659" s="42"/>
      <c r="AA659" s="42"/>
      <c r="AB659" s="42"/>
    </row>
    <row r="660" spans="1:28" ht="12.75">
      <c r="A660" s="38"/>
      <c r="B660" s="38"/>
      <c r="C660" s="42"/>
      <c r="D660" s="38"/>
      <c r="E660" s="38"/>
      <c r="F660" s="42"/>
      <c r="G660" s="42"/>
      <c r="H660" s="42"/>
      <c r="I660" s="42"/>
      <c r="J660" s="42"/>
      <c r="K660" s="42"/>
      <c r="L660" s="42"/>
      <c r="M660" s="42"/>
      <c r="N660" s="42"/>
      <c r="O660" s="42"/>
      <c r="P660" s="42"/>
      <c r="Q660" s="42"/>
      <c r="R660" s="42"/>
      <c r="S660" s="42"/>
      <c r="T660" s="42"/>
      <c r="U660" s="42"/>
      <c r="V660" s="42"/>
      <c r="W660" s="42"/>
      <c r="X660" s="42"/>
      <c r="Y660" s="42"/>
      <c r="Z660" s="42"/>
      <c r="AA660" s="42"/>
      <c r="AB660" s="42"/>
    </row>
    <row r="661" spans="1:28" ht="12.75">
      <c r="A661" s="38"/>
      <c r="B661" s="38"/>
      <c r="C661" s="42"/>
      <c r="D661" s="38"/>
      <c r="E661" s="38"/>
      <c r="F661" s="42"/>
      <c r="G661" s="42"/>
      <c r="H661" s="42"/>
      <c r="I661" s="42"/>
      <c r="J661" s="42"/>
      <c r="K661" s="42"/>
      <c r="L661" s="42"/>
      <c r="M661" s="42"/>
      <c r="N661" s="42"/>
      <c r="O661" s="42"/>
      <c r="P661" s="42"/>
      <c r="Q661" s="42"/>
      <c r="R661" s="42"/>
      <c r="S661" s="42"/>
      <c r="T661" s="42"/>
      <c r="U661" s="42"/>
      <c r="V661" s="42"/>
      <c r="W661" s="42"/>
      <c r="X661" s="42"/>
      <c r="Y661" s="42"/>
      <c r="Z661" s="42"/>
      <c r="AA661" s="42"/>
      <c r="AB661" s="42"/>
    </row>
    <row r="662" spans="1:28" ht="12.75">
      <c r="A662" s="38"/>
      <c r="B662" s="38"/>
      <c r="C662" s="42"/>
      <c r="D662" s="38"/>
      <c r="E662" s="38"/>
      <c r="F662" s="42"/>
      <c r="G662" s="42"/>
      <c r="H662" s="42"/>
      <c r="I662" s="42"/>
      <c r="J662" s="42"/>
      <c r="K662" s="42"/>
      <c r="L662" s="42"/>
      <c r="M662" s="42"/>
      <c r="N662" s="42"/>
      <c r="O662" s="42"/>
      <c r="P662" s="42"/>
      <c r="Q662" s="42"/>
      <c r="R662" s="42"/>
      <c r="S662" s="42"/>
      <c r="T662" s="42"/>
      <c r="U662" s="42"/>
      <c r="V662" s="42"/>
      <c r="W662" s="42"/>
      <c r="X662" s="42"/>
      <c r="Y662" s="42"/>
      <c r="Z662" s="42"/>
      <c r="AA662" s="42"/>
      <c r="AB662" s="42"/>
    </row>
    <row r="663" spans="1:28" ht="12.75">
      <c r="A663" s="38"/>
      <c r="B663" s="38"/>
      <c r="C663" s="42"/>
      <c r="D663" s="38"/>
      <c r="E663" s="38"/>
      <c r="F663" s="42"/>
      <c r="G663" s="42"/>
      <c r="H663" s="42"/>
      <c r="I663" s="42"/>
      <c r="J663" s="42"/>
      <c r="K663" s="42"/>
      <c r="L663" s="42"/>
      <c r="M663" s="42"/>
      <c r="N663" s="42"/>
      <c r="O663" s="42"/>
      <c r="P663" s="42"/>
      <c r="Q663" s="42"/>
      <c r="R663" s="42"/>
      <c r="S663" s="42"/>
      <c r="T663" s="42"/>
      <c r="U663" s="42"/>
      <c r="V663" s="42"/>
      <c r="W663" s="42"/>
      <c r="X663" s="42"/>
      <c r="Y663" s="42"/>
      <c r="Z663" s="42"/>
      <c r="AA663" s="42"/>
      <c r="AB663" s="42"/>
    </row>
    <row r="664" spans="1:28" ht="12.75">
      <c r="A664" s="38"/>
      <c r="B664" s="38"/>
      <c r="C664" s="42"/>
      <c r="D664" s="38"/>
      <c r="E664" s="38"/>
      <c r="F664" s="42"/>
      <c r="G664" s="42"/>
      <c r="H664" s="42"/>
      <c r="I664" s="42"/>
      <c r="J664" s="42"/>
      <c r="K664" s="42"/>
      <c r="L664" s="42"/>
      <c r="M664" s="42"/>
      <c r="N664" s="42"/>
      <c r="O664" s="42"/>
      <c r="P664" s="42"/>
      <c r="Q664" s="42"/>
      <c r="R664" s="42"/>
      <c r="S664" s="42"/>
      <c r="T664" s="42"/>
      <c r="U664" s="42"/>
      <c r="V664" s="42"/>
      <c r="W664" s="42"/>
      <c r="X664" s="42"/>
      <c r="Y664" s="42"/>
      <c r="Z664" s="42"/>
      <c r="AA664" s="42"/>
      <c r="AB664" s="42"/>
    </row>
    <row r="665" spans="1:28" ht="12.75">
      <c r="A665" s="38"/>
      <c r="B665" s="38"/>
      <c r="C665" s="42"/>
      <c r="D665" s="38"/>
      <c r="E665" s="38"/>
      <c r="F665" s="42"/>
      <c r="G665" s="42"/>
      <c r="H665" s="42"/>
      <c r="I665" s="42"/>
      <c r="J665" s="42"/>
      <c r="K665" s="42"/>
      <c r="L665" s="42"/>
      <c r="M665" s="42"/>
      <c r="N665" s="42"/>
      <c r="O665" s="42"/>
      <c r="P665" s="42"/>
      <c r="Q665" s="42"/>
      <c r="R665" s="42"/>
      <c r="S665" s="42"/>
      <c r="T665" s="42"/>
      <c r="U665" s="42"/>
      <c r="V665" s="42"/>
      <c r="W665" s="42"/>
      <c r="X665" s="42"/>
      <c r="Y665" s="42"/>
      <c r="Z665" s="42"/>
      <c r="AA665" s="42"/>
      <c r="AB665" s="42"/>
    </row>
    <row r="666" spans="1:28" ht="12.75">
      <c r="A666" s="38"/>
      <c r="B666" s="38"/>
      <c r="C666" s="42"/>
      <c r="D666" s="38"/>
      <c r="E666" s="38"/>
      <c r="F666" s="42"/>
      <c r="G666" s="42"/>
      <c r="H666" s="42"/>
      <c r="I666" s="42"/>
      <c r="J666" s="42"/>
      <c r="K666" s="42"/>
      <c r="L666" s="42"/>
      <c r="M666" s="42"/>
      <c r="N666" s="42"/>
      <c r="O666" s="42"/>
      <c r="P666" s="42"/>
      <c r="Q666" s="42"/>
      <c r="R666" s="42"/>
      <c r="S666" s="42"/>
      <c r="T666" s="42"/>
      <c r="U666" s="42"/>
      <c r="V666" s="42"/>
      <c r="W666" s="42"/>
      <c r="X666" s="42"/>
      <c r="Y666" s="42"/>
      <c r="Z666" s="42"/>
      <c r="AA666" s="42"/>
      <c r="AB666" s="42"/>
    </row>
    <row r="667" spans="1:28" ht="12.75">
      <c r="A667" s="38"/>
      <c r="B667" s="38"/>
      <c r="C667" s="42"/>
      <c r="D667" s="38"/>
      <c r="E667" s="38"/>
      <c r="F667" s="42"/>
      <c r="G667" s="42"/>
      <c r="H667" s="42"/>
      <c r="I667" s="42"/>
      <c r="J667" s="42"/>
      <c r="K667" s="42"/>
      <c r="L667" s="42"/>
      <c r="M667" s="42"/>
      <c r="N667" s="42"/>
      <c r="O667" s="42"/>
      <c r="P667" s="42"/>
      <c r="Q667" s="42"/>
      <c r="R667" s="42"/>
      <c r="S667" s="42"/>
      <c r="T667" s="42"/>
      <c r="U667" s="42"/>
      <c r="V667" s="42"/>
      <c r="W667" s="42"/>
      <c r="X667" s="42"/>
      <c r="Y667" s="42"/>
      <c r="Z667" s="42"/>
      <c r="AA667" s="42"/>
      <c r="AB667" s="42"/>
    </row>
    <row r="668" spans="1:28" ht="12.75">
      <c r="A668" s="38"/>
      <c r="B668" s="38"/>
      <c r="C668" s="42"/>
      <c r="D668" s="38"/>
      <c r="E668" s="38"/>
      <c r="F668" s="42"/>
      <c r="G668" s="42"/>
      <c r="H668" s="42"/>
      <c r="I668" s="42"/>
      <c r="J668" s="42"/>
      <c r="K668" s="42"/>
      <c r="L668" s="42"/>
      <c r="M668" s="42"/>
      <c r="N668" s="42"/>
      <c r="O668" s="42"/>
      <c r="P668" s="42"/>
      <c r="Q668" s="42"/>
      <c r="R668" s="42"/>
      <c r="S668" s="42"/>
      <c r="T668" s="42"/>
      <c r="U668" s="42"/>
      <c r="V668" s="42"/>
      <c r="W668" s="42"/>
      <c r="X668" s="42"/>
      <c r="Y668" s="42"/>
      <c r="Z668" s="42"/>
      <c r="AA668" s="42"/>
      <c r="AB668" s="42"/>
    </row>
    <row r="669" spans="1:28" ht="12.75">
      <c r="A669" s="38"/>
      <c r="B669" s="38"/>
      <c r="C669" s="42"/>
      <c r="D669" s="38"/>
      <c r="E669" s="38"/>
      <c r="F669" s="42"/>
      <c r="G669" s="42"/>
      <c r="H669" s="42"/>
      <c r="I669" s="42"/>
      <c r="J669" s="42"/>
      <c r="K669" s="42"/>
      <c r="L669" s="42"/>
      <c r="M669" s="42"/>
      <c r="N669" s="42"/>
      <c r="O669" s="42"/>
      <c r="P669" s="42"/>
      <c r="Q669" s="42"/>
      <c r="R669" s="42"/>
      <c r="S669" s="42"/>
      <c r="T669" s="42"/>
      <c r="U669" s="42"/>
      <c r="V669" s="42"/>
      <c r="W669" s="42"/>
      <c r="X669" s="42"/>
      <c r="Y669" s="42"/>
      <c r="Z669" s="42"/>
      <c r="AA669" s="42"/>
      <c r="AB669" s="42"/>
    </row>
    <row r="670" spans="1:28" ht="12.75">
      <c r="A670" s="38"/>
      <c r="B670" s="38"/>
      <c r="C670" s="42"/>
      <c r="D670" s="38"/>
      <c r="E670" s="38"/>
      <c r="F670" s="42"/>
      <c r="G670" s="42"/>
      <c r="H670" s="42"/>
      <c r="I670" s="42"/>
      <c r="J670" s="42"/>
      <c r="K670" s="42"/>
      <c r="L670" s="42"/>
      <c r="M670" s="42"/>
      <c r="N670" s="42"/>
      <c r="O670" s="42"/>
      <c r="P670" s="42"/>
      <c r="Q670" s="42"/>
      <c r="R670" s="42"/>
      <c r="S670" s="42"/>
      <c r="T670" s="42"/>
      <c r="U670" s="42"/>
      <c r="V670" s="42"/>
      <c r="W670" s="42"/>
      <c r="X670" s="42"/>
      <c r="Y670" s="42"/>
      <c r="Z670" s="42"/>
      <c r="AA670" s="42"/>
      <c r="AB670" s="42"/>
    </row>
    <row r="671" spans="1:28" ht="12.75">
      <c r="A671" s="38"/>
      <c r="B671" s="38"/>
      <c r="C671" s="42"/>
      <c r="D671" s="38"/>
      <c r="E671" s="38"/>
      <c r="F671" s="42"/>
      <c r="G671" s="42"/>
      <c r="H671" s="42"/>
      <c r="I671" s="42"/>
      <c r="J671" s="42"/>
      <c r="K671" s="42"/>
      <c r="L671" s="42"/>
      <c r="M671" s="42"/>
      <c r="N671" s="42"/>
      <c r="O671" s="42"/>
      <c r="P671" s="42"/>
      <c r="Q671" s="42"/>
      <c r="R671" s="42"/>
      <c r="S671" s="42"/>
      <c r="T671" s="42"/>
      <c r="U671" s="42"/>
      <c r="V671" s="42"/>
      <c r="W671" s="42"/>
      <c r="X671" s="42"/>
      <c r="Y671" s="42"/>
      <c r="Z671" s="42"/>
      <c r="AA671" s="42"/>
      <c r="AB671" s="42"/>
    </row>
    <row r="672" spans="1:28" ht="12.75">
      <c r="A672" s="38"/>
      <c r="B672" s="38"/>
      <c r="C672" s="42"/>
      <c r="D672" s="38"/>
      <c r="E672" s="38"/>
      <c r="F672" s="42"/>
      <c r="G672" s="42"/>
      <c r="H672" s="42"/>
      <c r="I672" s="42"/>
      <c r="J672" s="42"/>
      <c r="K672" s="42"/>
      <c r="L672" s="42"/>
      <c r="M672" s="42"/>
      <c r="N672" s="42"/>
      <c r="O672" s="42"/>
      <c r="P672" s="42"/>
      <c r="Q672" s="42"/>
      <c r="R672" s="42"/>
      <c r="S672" s="42"/>
      <c r="T672" s="42"/>
      <c r="U672" s="42"/>
      <c r="V672" s="42"/>
      <c r="W672" s="42"/>
      <c r="X672" s="42"/>
      <c r="Y672" s="42"/>
      <c r="Z672" s="42"/>
      <c r="AA672" s="42"/>
      <c r="AB672" s="42"/>
    </row>
    <row r="673" spans="1:28" ht="12.75">
      <c r="A673" s="38"/>
      <c r="B673" s="38"/>
      <c r="C673" s="42"/>
      <c r="D673" s="38"/>
      <c r="E673" s="38"/>
      <c r="F673" s="42"/>
      <c r="G673" s="42"/>
      <c r="H673" s="42"/>
      <c r="I673" s="42"/>
      <c r="J673" s="42"/>
      <c r="K673" s="42"/>
      <c r="L673" s="42"/>
      <c r="M673" s="42"/>
      <c r="N673" s="42"/>
      <c r="O673" s="42"/>
      <c r="P673" s="42"/>
      <c r="Q673" s="42"/>
      <c r="R673" s="42"/>
      <c r="S673" s="42"/>
      <c r="T673" s="42"/>
      <c r="U673" s="42"/>
      <c r="V673" s="42"/>
      <c r="W673" s="42"/>
      <c r="X673" s="42"/>
      <c r="Y673" s="42"/>
      <c r="Z673" s="42"/>
      <c r="AA673" s="42"/>
      <c r="AB673" s="42"/>
    </row>
    <row r="674" spans="1:28" ht="12.75">
      <c r="A674" s="38"/>
      <c r="B674" s="38"/>
      <c r="C674" s="42"/>
      <c r="D674" s="38"/>
      <c r="E674" s="38"/>
      <c r="F674" s="42"/>
      <c r="G674" s="42"/>
      <c r="H674" s="42"/>
      <c r="I674" s="42"/>
      <c r="J674" s="42"/>
      <c r="K674" s="42"/>
      <c r="L674" s="42"/>
      <c r="M674" s="42"/>
      <c r="N674" s="42"/>
      <c r="O674" s="42"/>
      <c r="P674" s="42"/>
      <c r="Q674" s="42"/>
      <c r="R674" s="42"/>
      <c r="S674" s="42"/>
      <c r="T674" s="42"/>
      <c r="U674" s="42"/>
      <c r="V674" s="42"/>
      <c r="W674" s="42"/>
      <c r="X674" s="42"/>
      <c r="Y674" s="42"/>
      <c r="Z674" s="42"/>
      <c r="AA674" s="42"/>
      <c r="AB674" s="42"/>
    </row>
    <row r="675" spans="1:28" ht="12.75">
      <c r="A675" s="38"/>
      <c r="B675" s="38"/>
      <c r="C675" s="42"/>
      <c r="D675" s="38"/>
      <c r="E675" s="38"/>
      <c r="F675" s="42"/>
      <c r="G675" s="42"/>
      <c r="H675" s="42"/>
      <c r="I675" s="42"/>
      <c r="J675" s="42"/>
      <c r="K675" s="42"/>
      <c r="L675" s="42"/>
      <c r="M675" s="42"/>
      <c r="N675" s="42"/>
      <c r="O675" s="42"/>
      <c r="P675" s="42"/>
      <c r="Q675" s="42"/>
      <c r="R675" s="42"/>
      <c r="S675" s="42"/>
      <c r="T675" s="42"/>
      <c r="U675" s="42"/>
      <c r="V675" s="42"/>
      <c r="W675" s="42"/>
      <c r="X675" s="42"/>
      <c r="Y675" s="42"/>
      <c r="Z675" s="42"/>
      <c r="AA675" s="42"/>
      <c r="AB675" s="42"/>
    </row>
    <row r="676" spans="1:28" ht="12.75">
      <c r="A676" s="38"/>
      <c r="B676" s="38"/>
      <c r="C676" s="42"/>
      <c r="D676" s="38"/>
      <c r="E676" s="38"/>
      <c r="F676" s="42"/>
      <c r="G676" s="42"/>
      <c r="H676" s="42"/>
      <c r="I676" s="42"/>
      <c r="J676" s="42"/>
      <c r="K676" s="42"/>
      <c r="L676" s="42"/>
      <c r="M676" s="42"/>
      <c r="N676" s="42"/>
      <c r="O676" s="42"/>
      <c r="P676" s="42"/>
      <c r="Q676" s="42"/>
      <c r="R676" s="42"/>
      <c r="S676" s="42"/>
      <c r="T676" s="42"/>
      <c r="U676" s="42"/>
      <c r="V676" s="42"/>
      <c r="W676" s="42"/>
      <c r="X676" s="42"/>
      <c r="Y676" s="42"/>
      <c r="Z676" s="42"/>
      <c r="AA676" s="42"/>
      <c r="AB676" s="42"/>
    </row>
    <row r="677" spans="1:28" ht="12.75">
      <c r="A677" s="38"/>
      <c r="B677" s="38"/>
      <c r="C677" s="42"/>
      <c r="D677" s="38"/>
      <c r="E677" s="38"/>
      <c r="F677" s="42"/>
      <c r="G677" s="42"/>
      <c r="H677" s="42"/>
      <c r="I677" s="42"/>
      <c r="J677" s="42"/>
      <c r="K677" s="42"/>
      <c r="L677" s="42"/>
      <c r="M677" s="42"/>
      <c r="N677" s="42"/>
      <c r="O677" s="42"/>
      <c r="P677" s="42"/>
      <c r="Q677" s="42"/>
      <c r="R677" s="42"/>
      <c r="S677" s="42"/>
      <c r="T677" s="42"/>
      <c r="U677" s="42"/>
      <c r="V677" s="42"/>
      <c r="W677" s="42"/>
      <c r="X677" s="42"/>
      <c r="Y677" s="42"/>
      <c r="Z677" s="42"/>
      <c r="AA677" s="42"/>
      <c r="AB677" s="42"/>
    </row>
    <row r="678" spans="1:28" ht="12.75">
      <c r="A678" s="38"/>
      <c r="B678" s="38"/>
      <c r="C678" s="42"/>
      <c r="D678" s="38"/>
      <c r="E678" s="38"/>
      <c r="F678" s="42"/>
      <c r="G678" s="42"/>
      <c r="H678" s="42"/>
      <c r="I678" s="42"/>
      <c r="J678" s="42"/>
      <c r="K678" s="42"/>
      <c r="L678" s="42"/>
      <c r="M678" s="42"/>
      <c r="N678" s="42"/>
      <c r="O678" s="42"/>
      <c r="P678" s="42"/>
      <c r="Q678" s="42"/>
      <c r="R678" s="42"/>
      <c r="S678" s="42"/>
      <c r="T678" s="42"/>
      <c r="U678" s="42"/>
      <c r="V678" s="42"/>
      <c r="W678" s="42"/>
      <c r="X678" s="42"/>
      <c r="Y678" s="42"/>
      <c r="Z678" s="42"/>
      <c r="AA678" s="42"/>
      <c r="AB678" s="42"/>
    </row>
    <row r="679" spans="1:28" ht="12.75">
      <c r="A679" s="38"/>
      <c r="B679" s="38"/>
      <c r="C679" s="42"/>
      <c r="D679" s="38"/>
      <c r="E679" s="38"/>
      <c r="F679" s="42"/>
      <c r="G679" s="42"/>
      <c r="H679" s="42"/>
      <c r="I679" s="42"/>
      <c r="J679" s="42"/>
      <c r="K679" s="42"/>
      <c r="L679" s="42"/>
      <c r="M679" s="42"/>
      <c r="N679" s="42"/>
      <c r="O679" s="42"/>
      <c r="P679" s="42"/>
      <c r="Q679" s="42"/>
      <c r="R679" s="42"/>
      <c r="S679" s="42"/>
      <c r="T679" s="42"/>
      <c r="U679" s="42"/>
      <c r="V679" s="42"/>
      <c r="W679" s="42"/>
      <c r="X679" s="42"/>
      <c r="Y679" s="42"/>
      <c r="Z679" s="42"/>
      <c r="AA679" s="42"/>
      <c r="AB679" s="42"/>
    </row>
    <row r="680" spans="1:28" ht="12.75">
      <c r="A680" s="38"/>
      <c r="B680" s="38"/>
      <c r="C680" s="42"/>
      <c r="D680" s="38"/>
      <c r="E680" s="38"/>
      <c r="F680" s="42"/>
      <c r="G680" s="42"/>
      <c r="H680" s="42"/>
      <c r="I680" s="42"/>
      <c r="J680" s="42"/>
      <c r="K680" s="42"/>
      <c r="L680" s="42"/>
      <c r="M680" s="42"/>
      <c r="N680" s="42"/>
      <c r="O680" s="42"/>
      <c r="P680" s="42"/>
      <c r="Q680" s="42"/>
      <c r="R680" s="42"/>
      <c r="S680" s="42"/>
      <c r="T680" s="42"/>
      <c r="U680" s="42"/>
      <c r="V680" s="42"/>
      <c r="W680" s="42"/>
      <c r="X680" s="42"/>
      <c r="Y680" s="42"/>
      <c r="Z680" s="42"/>
      <c r="AA680" s="42"/>
      <c r="AB680" s="42"/>
    </row>
    <row r="681" spans="1:28" ht="12.75">
      <c r="A681" s="38"/>
      <c r="B681" s="38"/>
      <c r="C681" s="42"/>
      <c r="D681" s="38"/>
      <c r="E681" s="38"/>
      <c r="F681" s="42"/>
      <c r="G681" s="42"/>
      <c r="H681" s="42"/>
      <c r="I681" s="42"/>
      <c r="J681" s="42"/>
      <c r="K681" s="42"/>
      <c r="L681" s="42"/>
      <c r="M681" s="42"/>
      <c r="N681" s="42"/>
      <c r="O681" s="42"/>
      <c r="P681" s="42"/>
      <c r="Q681" s="42"/>
      <c r="R681" s="42"/>
      <c r="S681" s="42"/>
      <c r="T681" s="42"/>
      <c r="U681" s="42"/>
      <c r="V681" s="42"/>
      <c r="W681" s="42"/>
      <c r="X681" s="42"/>
      <c r="Y681" s="42"/>
      <c r="Z681" s="42"/>
      <c r="AA681" s="42"/>
      <c r="AB681" s="42"/>
    </row>
    <row r="682" spans="1:28" ht="12.75">
      <c r="A682" s="38"/>
      <c r="B682" s="38"/>
      <c r="C682" s="42"/>
      <c r="D682" s="38"/>
      <c r="E682" s="38"/>
      <c r="F682" s="42"/>
      <c r="G682" s="42"/>
      <c r="H682" s="42"/>
      <c r="I682" s="42"/>
      <c r="J682" s="42"/>
      <c r="K682" s="42"/>
      <c r="L682" s="42"/>
      <c r="M682" s="42"/>
      <c r="N682" s="42"/>
      <c r="O682" s="42"/>
      <c r="P682" s="42"/>
      <c r="Q682" s="42"/>
      <c r="R682" s="42"/>
      <c r="S682" s="42"/>
      <c r="T682" s="42"/>
      <c r="U682" s="42"/>
      <c r="V682" s="42"/>
      <c r="W682" s="42"/>
      <c r="X682" s="42"/>
      <c r="Y682" s="42"/>
      <c r="Z682" s="42"/>
      <c r="AA682" s="42"/>
      <c r="AB682" s="42"/>
    </row>
    <row r="683" spans="1:28" ht="12.75">
      <c r="A683" s="38"/>
      <c r="B683" s="38"/>
      <c r="C683" s="42"/>
      <c r="D683" s="38"/>
      <c r="E683" s="38"/>
      <c r="F683" s="42"/>
      <c r="G683" s="42"/>
      <c r="H683" s="42"/>
      <c r="I683" s="42"/>
      <c r="J683" s="42"/>
      <c r="K683" s="42"/>
      <c r="L683" s="42"/>
      <c r="M683" s="42"/>
      <c r="N683" s="42"/>
      <c r="O683" s="42"/>
      <c r="P683" s="42"/>
      <c r="Q683" s="42"/>
      <c r="R683" s="42"/>
      <c r="S683" s="42"/>
      <c r="T683" s="42"/>
      <c r="U683" s="42"/>
      <c r="V683" s="42"/>
      <c r="W683" s="42"/>
      <c r="X683" s="42"/>
      <c r="Y683" s="42"/>
      <c r="Z683" s="42"/>
      <c r="AA683" s="42"/>
      <c r="AB683" s="42"/>
    </row>
    <row r="684" spans="1:28" ht="12.75">
      <c r="A684" s="38"/>
      <c r="B684" s="38"/>
      <c r="C684" s="42"/>
      <c r="D684" s="38"/>
      <c r="E684" s="38"/>
      <c r="F684" s="42"/>
      <c r="G684" s="42"/>
      <c r="H684" s="42"/>
      <c r="I684" s="42"/>
      <c r="J684" s="42"/>
      <c r="K684" s="42"/>
      <c r="L684" s="42"/>
      <c r="M684" s="42"/>
      <c r="N684" s="42"/>
      <c r="O684" s="42"/>
      <c r="P684" s="42"/>
      <c r="Q684" s="42"/>
      <c r="R684" s="42"/>
      <c r="S684" s="42"/>
      <c r="T684" s="42"/>
      <c r="U684" s="42"/>
      <c r="V684" s="42"/>
      <c r="W684" s="42"/>
      <c r="X684" s="42"/>
      <c r="Y684" s="42"/>
      <c r="Z684" s="42"/>
      <c r="AA684" s="42"/>
      <c r="AB684" s="42"/>
    </row>
    <row r="685" spans="1:28" ht="12.75">
      <c r="A685" s="38"/>
      <c r="B685" s="38"/>
      <c r="C685" s="42"/>
      <c r="D685" s="38"/>
      <c r="E685" s="38"/>
      <c r="F685" s="42"/>
      <c r="G685" s="42"/>
      <c r="H685" s="42"/>
      <c r="I685" s="42"/>
      <c r="J685" s="42"/>
      <c r="K685" s="42"/>
      <c r="L685" s="42"/>
      <c r="M685" s="42"/>
      <c r="N685" s="42"/>
      <c r="O685" s="42"/>
      <c r="P685" s="42"/>
      <c r="Q685" s="42"/>
      <c r="R685" s="42"/>
      <c r="S685" s="42"/>
      <c r="T685" s="42"/>
      <c r="U685" s="42"/>
      <c r="V685" s="42"/>
      <c r="W685" s="42"/>
      <c r="X685" s="42"/>
      <c r="Y685" s="42"/>
      <c r="Z685" s="42"/>
      <c r="AA685" s="42"/>
      <c r="AB685" s="42"/>
    </row>
    <row r="686" spans="1:28" ht="12.75">
      <c r="A686" s="38"/>
      <c r="B686" s="38"/>
      <c r="C686" s="42"/>
      <c r="D686" s="38"/>
      <c r="E686" s="38"/>
      <c r="F686" s="42"/>
      <c r="G686" s="42"/>
      <c r="H686" s="42"/>
      <c r="I686" s="42"/>
      <c r="J686" s="42"/>
      <c r="K686" s="42"/>
      <c r="L686" s="42"/>
      <c r="M686" s="42"/>
      <c r="N686" s="42"/>
      <c r="O686" s="42"/>
      <c r="P686" s="42"/>
      <c r="Q686" s="42"/>
      <c r="R686" s="42"/>
      <c r="S686" s="42"/>
      <c r="T686" s="42"/>
      <c r="U686" s="42"/>
      <c r="V686" s="42"/>
      <c r="W686" s="42"/>
      <c r="X686" s="42"/>
      <c r="Y686" s="42"/>
      <c r="Z686" s="42"/>
      <c r="AA686" s="42"/>
      <c r="AB686" s="42"/>
    </row>
    <row r="687" spans="1:28" ht="12.75">
      <c r="A687" s="38"/>
      <c r="B687" s="38"/>
      <c r="C687" s="42"/>
      <c r="D687" s="38"/>
      <c r="E687" s="38"/>
      <c r="F687" s="42"/>
      <c r="G687" s="42"/>
      <c r="H687" s="42"/>
      <c r="I687" s="42"/>
      <c r="J687" s="42"/>
      <c r="K687" s="42"/>
      <c r="L687" s="42"/>
      <c r="M687" s="42"/>
      <c r="N687" s="42"/>
      <c r="O687" s="42"/>
      <c r="P687" s="42"/>
      <c r="Q687" s="42"/>
      <c r="R687" s="42"/>
      <c r="S687" s="42"/>
      <c r="T687" s="42"/>
      <c r="U687" s="42"/>
      <c r="V687" s="42"/>
      <c r="W687" s="42"/>
      <c r="X687" s="42"/>
      <c r="Y687" s="42"/>
      <c r="Z687" s="42"/>
      <c r="AA687" s="42"/>
      <c r="AB687" s="42"/>
    </row>
    <row r="688" spans="1:28" ht="12.75">
      <c r="A688" s="38"/>
      <c r="B688" s="38"/>
      <c r="C688" s="42"/>
      <c r="D688" s="38"/>
      <c r="E688" s="38"/>
      <c r="F688" s="42"/>
      <c r="G688" s="42"/>
      <c r="H688" s="42"/>
      <c r="I688" s="42"/>
      <c r="J688" s="42"/>
      <c r="K688" s="42"/>
      <c r="L688" s="42"/>
      <c r="M688" s="42"/>
      <c r="N688" s="42"/>
      <c r="O688" s="42"/>
      <c r="P688" s="42"/>
      <c r="Q688" s="42"/>
      <c r="R688" s="42"/>
      <c r="S688" s="42"/>
      <c r="T688" s="42"/>
      <c r="U688" s="42"/>
      <c r="V688" s="42"/>
      <c r="W688" s="42"/>
      <c r="X688" s="42"/>
      <c r="Y688" s="42"/>
      <c r="Z688" s="42"/>
      <c r="AA688" s="42"/>
      <c r="AB688" s="42"/>
    </row>
    <row r="689" spans="1:28" ht="12.75">
      <c r="A689" s="38"/>
      <c r="B689" s="38"/>
      <c r="C689" s="42"/>
      <c r="D689" s="38"/>
      <c r="E689" s="38"/>
      <c r="F689" s="42"/>
      <c r="G689" s="42"/>
      <c r="H689" s="42"/>
      <c r="I689" s="42"/>
      <c r="J689" s="42"/>
      <c r="K689" s="42"/>
      <c r="L689" s="42"/>
      <c r="M689" s="42"/>
      <c r="N689" s="42"/>
      <c r="O689" s="42"/>
      <c r="P689" s="42"/>
      <c r="Q689" s="42"/>
      <c r="R689" s="42"/>
      <c r="S689" s="42"/>
      <c r="T689" s="42"/>
      <c r="U689" s="42"/>
      <c r="V689" s="42"/>
      <c r="W689" s="42"/>
      <c r="X689" s="42"/>
      <c r="Y689" s="42"/>
      <c r="Z689" s="42"/>
      <c r="AA689" s="42"/>
      <c r="AB689" s="42"/>
    </row>
    <row r="690" spans="1:28" ht="12.75">
      <c r="A690" s="38"/>
      <c r="B690" s="38"/>
      <c r="C690" s="42"/>
      <c r="D690" s="38"/>
      <c r="E690" s="38"/>
      <c r="F690" s="42"/>
      <c r="G690" s="42"/>
      <c r="H690" s="42"/>
      <c r="I690" s="42"/>
      <c r="J690" s="42"/>
      <c r="K690" s="42"/>
      <c r="L690" s="42"/>
      <c r="M690" s="42"/>
      <c r="N690" s="42"/>
      <c r="O690" s="42"/>
      <c r="P690" s="42"/>
      <c r="Q690" s="42"/>
      <c r="R690" s="42"/>
      <c r="S690" s="42"/>
      <c r="T690" s="42"/>
      <c r="U690" s="42"/>
      <c r="V690" s="42"/>
      <c r="W690" s="42"/>
      <c r="X690" s="42"/>
      <c r="Y690" s="42"/>
      <c r="Z690" s="42"/>
      <c r="AA690" s="42"/>
      <c r="AB690" s="42"/>
    </row>
    <row r="691" spans="1:28" ht="12.75">
      <c r="A691" s="38"/>
      <c r="B691" s="38"/>
      <c r="C691" s="42"/>
      <c r="D691" s="38"/>
      <c r="E691" s="38"/>
      <c r="F691" s="42"/>
      <c r="G691" s="42"/>
      <c r="H691" s="42"/>
      <c r="I691" s="42"/>
      <c r="J691" s="42"/>
      <c r="K691" s="42"/>
      <c r="L691" s="42"/>
      <c r="M691" s="42"/>
      <c r="N691" s="42"/>
      <c r="O691" s="42"/>
      <c r="P691" s="42"/>
      <c r="Q691" s="42"/>
      <c r="R691" s="42"/>
      <c r="S691" s="42"/>
      <c r="T691" s="42"/>
      <c r="U691" s="42"/>
      <c r="V691" s="42"/>
      <c r="W691" s="42"/>
      <c r="X691" s="42"/>
      <c r="Y691" s="42"/>
      <c r="Z691" s="42"/>
      <c r="AA691" s="42"/>
      <c r="AB691" s="42"/>
    </row>
    <row r="692" spans="1:28" ht="12.75">
      <c r="A692" s="38"/>
      <c r="B692" s="38"/>
      <c r="C692" s="42"/>
      <c r="D692" s="38"/>
      <c r="E692" s="38"/>
      <c r="F692" s="42"/>
      <c r="G692" s="42"/>
      <c r="H692" s="42"/>
      <c r="I692" s="42"/>
      <c r="J692" s="42"/>
      <c r="K692" s="42"/>
      <c r="L692" s="42"/>
      <c r="M692" s="42"/>
      <c r="N692" s="42"/>
      <c r="O692" s="42"/>
      <c r="P692" s="42"/>
      <c r="Q692" s="42"/>
      <c r="R692" s="42"/>
      <c r="S692" s="42"/>
      <c r="T692" s="42"/>
      <c r="U692" s="42"/>
      <c r="V692" s="42"/>
      <c r="W692" s="42"/>
      <c r="X692" s="42"/>
      <c r="Y692" s="42"/>
      <c r="Z692" s="42"/>
      <c r="AA692" s="42"/>
      <c r="AB692" s="42"/>
    </row>
    <row r="693" spans="1:28" ht="12.75">
      <c r="A693" s="38"/>
      <c r="B693" s="38"/>
      <c r="C693" s="42"/>
      <c r="D693" s="38"/>
      <c r="E693" s="38"/>
      <c r="F693" s="42"/>
      <c r="G693" s="42"/>
      <c r="H693" s="42"/>
      <c r="I693" s="42"/>
      <c r="J693" s="42"/>
      <c r="K693" s="42"/>
      <c r="L693" s="42"/>
      <c r="M693" s="42"/>
      <c r="N693" s="42"/>
      <c r="O693" s="42"/>
      <c r="P693" s="42"/>
      <c r="Q693" s="42"/>
      <c r="R693" s="42"/>
      <c r="S693" s="42"/>
      <c r="T693" s="42"/>
      <c r="U693" s="42"/>
      <c r="V693" s="42"/>
      <c r="W693" s="42"/>
      <c r="X693" s="42"/>
      <c r="Y693" s="42"/>
      <c r="Z693" s="42"/>
      <c r="AA693" s="42"/>
      <c r="AB693" s="42"/>
    </row>
    <row r="694" spans="1:28" ht="12.75">
      <c r="A694" s="38"/>
      <c r="B694" s="38"/>
      <c r="C694" s="42"/>
      <c r="D694" s="38"/>
      <c r="E694" s="38"/>
      <c r="F694" s="42"/>
      <c r="G694" s="42"/>
      <c r="H694" s="42"/>
      <c r="I694" s="42"/>
      <c r="J694" s="42"/>
      <c r="K694" s="42"/>
      <c r="L694" s="42"/>
      <c r="M694" s="42"/>
      <c r="N694" s="42"/>
      <c r="O694" s="42"/>
      <c r="P694" s="42"/>
      <c r="Q694" s="42"/>
      <c r="R694" s="42"/>
      <c r="S694" s="42"/>
      <c r="T694" s="42"/>
      <c r="U694" s="42"/>
      <c r="V694" s="42"/>
      <c r="W694" s="42"/>
      <c r="X694" s="42"/>
      <c r="Y694" s="42"/>
      <c r="Z694" s="42"/>
      <c r="AA694" s="42"/>
      <c r="AB694" s="42"/>
    </row>
    <row r="695" spans="1:28" ht="12.75">
      <c r="A695" s="38"/>
      <c r="B695" s="38"/>
      <c r="C695" s="42"/>
      <c r="D695" s="38"/>
      <c r="E695" s="38"/>
      <c r="F695" s="42"/>
      <c r="G695" s="42"/>
      <c r="H695" s="42"/>
      <c r="I695" s="42"/>
      <c r="J695" s="42"/>
      <c r="K695" s="42"/>
      <c r="L695" s="42"/>
      <c r="M695" s="42"/>
      <c r="N695" s="42"/>
      <c r="O695" s="42"/>
      <c r="P695" s="42"/>
      <c r="Q695" s="42"/>
      <c r="R695" s="42"/>
      <c r="S695" s="42"/>
      <c r="T695" s="42"/>
      <c r="U695" s="42"/>
      <c r="V695" s="42"/>
      <c r="W695" s="42"/>
      <c r="X695" s="42"/>
      <c r="Y695" s="42"/>
      <c r="Z695" s="42"/>
      <c r="AA695" s="42"/>
      <c r="AB695" s="42"/>
    </row>
    <row r="696" spans="1:28" ht="12.75">
      <c r="A696" s="38"/>
      <c r="B696" s="38"/>
      <c r="C696" s="42"/>
      <c r="D696" s="38"/>
      <c r="E696" s="38"/>
      <c r="F696" s="42"/>
      <c r="G696" s="42"/>
      <c r="H696" s="42"/>
      <c r="I696" s="42"/>
      <c r="J696" s="42"/>
      <c r="K696" s="42"/>
      <c r="L696" s="42"/>
      <c r="M696" s="42"/>
      <c r="N696" s="42"/>
      <c r="O696" s="42"/>
      <c r="P696" s="42"/>
      <c r="Q696" s="42"/>
      <c r="R696" s="42"/>
      <c r="S696" s="42"/>
      <c r="T696" s="42"/>
      <c r="U696" s="42"/>
      <c r="V696" s="42"/>
      <c r="W696" s="42"/>
      <c r="X696" s="42"/>
      <c r="Y696" s="42"/>
      <c r="Z696" s="42"/>
      <c r="AA696" s="42"/>
      <c r="AB696" s="42"/>
    </row>
    <row r="697" spans="1:28" ht="12.75">
      <c r="A697" s="38"/>
      <c r="B697" s="38"/>
      <c r="C697" s="42"/>
      <c r="D697" s="38"/>
      <c r="E697" s="38"/>
      <c r="F697" s="42"/>
      <c r="G697" s="42"/>
      <c r="H697" s="42"/>
      <c r="I697" s="42"/>
      <c r="J697" s="42"/>
      <c r="K697" s="42"/>
      <c r="L697" s="42"/>
      <c r="M697" s="42"/>
      <c r="N697" s="42"/>
      <c r="O697" s="42"/>
      <c r="P697" s="42"/>
      <c r="Q697" s="42"/>
      <c r="R697" s="42"/>
      <c r="S697" s="42"/>
      <c r="T697" s="42"/>
      <c r="U697" s="42"/>
      <c r="V697" s="42"/>
      <c r="W697" s="42"/>
      <c r="X697" s="42"/>
      <c r="Y697" s="42"/>
      <c r="Z697" s="42"/>
      <c r="AA697" s="42"/>
      <c r="AB697" s="42"/>
    </row>
    <row r="698" spans="1:28" ht="12.75">
      <c r="A698" s="38"/>
      <c r="B698" s="38"/>
      <c r="C698" s="42"/>
      <c r="D698" s="38"/>
      <c r="E698" s="38"/>
      <c r="F698" s="42"/>
      <c r="G698" s="42"/>
      <c r="H698" s="42"/>
      <c r="I698" s="42"/>
      <c r="J698" s="42"/>
      <c r="K698" s="42"/>
      <c r="L698" s="42"/>
      <c r="M698" s="42"/>
      <c r="N698" s="42"/>
      <c r="O698" s="42"/>
      <c r="P698" s="42"/>
      <c r="Q698" s="42"/>
      <c r="R698" s="42"/>
      <c r="S698" s="42"/>
      <c r="T698" s="42"/>
      <c r="U698" s="42"/>
      <c r="V698" s="42"/>
      <c r="W698" s="42"/>
      <c r="X698" s="42"/>
      <c r="Y698" s="42"/>
      <c r="Z698" s="42"/>
      <c r="AA698" s="42"/>
      <c r="AB698" s="42"/>
    </row>
    <row r="699" spans="1:28" ht="12.75">
      <c r="A699" s="38"/>
      <c r="B699" s="38"/>
      <c r="C699" s="42"/>
      <c r="D699" s="38"/>
      <c r="E699" s="38"/>
      <c r="F699" s="42"/>
      <c r="G699" s="42"/>
      <c r="H699" s="42"/>
      <c r="I699" s="42"/>
      <c r="J699" s="42"/>
      <c r="K699" s="42"/>
      <c r="L699" s="42"/>
      <c r="M699" s="42"/>
      <c r="N699" s="42"/>
      <c r="O699" s="42"/>
      <c r="P699" s="42"/>
      <c r="Q699" s="42"/>
      <c r="R699" s="42"/>
      <c r="S699" s="42"/>
      <c r="T699" s="42"/>
      <c r="U699" s="42"/>
      <c r="V699" s="42"/>
      <c r="W699" s="42"/>
      <c r="X699" s="42"/>
      <c r="Y699" s="42"/>
      <c r="Z699" s="42"/>
      <c r="AA699" s="42"/>
      <c r="AB699" s="42"/>
    </row>
    <row r="700" spans="1:28" ht="12.75">
      <c r="A700" s="38"/>
      <c r="B700" s="38"/>
      <c r="C700" s="42"/>
      <c r="D700" s="38"/>
      <c r="E700" s="38"/>
      <c r="F700" s="42"/>
      <c r="G700" s="42"/>
      <c r="H700" s="42"/>
      <c r="I700" s="42"/>
      <c r="J700" s="42"/>
      <c r="K700" s="42"/>
      <c r="L700" s="42"/>
      <c r="M700" s="42"/>
      <c r="N700" s="42"/>
      <c r="O700" s="42"/>
      <c r="P700" s="42"/>
      <c r="Q700" s="42"/>
      <c r="R700" s="42"/>
      <c r="S700" s="42"/>
      <c r="T700" s="42"/>
      <c r="U700" s="42"/>
      <c r="V700" s="42"/>
      <c r="W700" s="42"/>
      <c r="X700" s="42"/>
      <c r="Y700" s="42"/>
      <c r="Z700" s="42"/>
      <c r="AA700" s="42"/>
      <c r="AB700" s="42"/>
    </row>
    <row r="701" spans="1:28" ht="12.75">
      <c r="A701" s="38"/>
      <c r="B701" s="38"/>
      <c r="C701" s="42"/>
      <c r="D701" s="38"/>
      <c r="E701" s="38"/>
      <c r="F701" s="42"/>
      <c r="G701" s="42"/>
      <c r="H701" s="42"/>
      <c r="I701" s="42"/>
      <c r="J701" s="42"/>
      <c r="K701" s="42"/>
      <c r="L701" s="42"/>
      <c r="M701" s="42"/>
      <c r="N701" s="42"/>
      <c r="O701" s="42"/>
      <c r="P701" s="42"/>
      <c r="Q701" s="42"/>
      <c r="R701" s="42"/>
      <c r="S701" s="42"/>
      <c r="T701" s="42"/>
      <c r="U701" s="42"/>
      <c r="V701" s="42"/>
      <c r="W701" s="42"/>
      <c r="X701" s="42"/>
      <c r="Y701" s="42"/>
      <c r="Z701" s="42"/>
      <c r="AA701" s="42"/>
      <c r="AB701" s="42"/>
    </row>
    <row r="702" spans="1:28" ht="12.75">
      <c r="A702" s="38"/>
      <c r="B702" s="38"/>
      <c r="C702" s="42"/>
      <c r="D702" s="38"/>
      <c r="E702" s="38"/>
      <c r="F702" s="42"/>
      <c r="G702" s="42"/>
      <c r="H702" s="42"/>
      <c r="I702" s="42"/>
      <c r="J702" s="42"/>
      <c r="K702" s="42"/>
      <c r="L702" s="42"/>
      <c r="M702" s="42"/>
      <c r="N702" s="42"/>
      <c r="O702" s="42"/>
      <c r="P702" s="42"/>
      <c r="Q702" s="42"/>
      <c r="R702" s="42"/>
      <c r="S702" s="42"/>
      <c r="T702" s="42"/>
      <c r="U702" s="42"/>
      <c r="V702" s="42"/>
      <c r="W702" s="42"/>
      <c r="X702" s="42"/>
      <c r="Y702" s="42"/>
      <c r="Z702" s="42"/>
      <c r="AA702" s="42"/>
      <c r="AB702" s="42"/>
    </row>
    <row r="703" spans="1:28" ht="12.75">
      <c r="A703" s="38"/>
      <c r="B703" s="38"/>
      <c r="C703" s="42"/>
      <c r="D703" s="38"/>
      <c r="E703" s="38"/>
      <c r="F703" s="42"/>
      <c r="G703" s="42"/>
      <c r="H703" s="42"/>
      <c r="I703" s="42"/>
      <c r="J703" s="42"/>
      <c r="K703" s="42"/>
      <c r="L703" s="42"/>
      <c r="M703" s="42"/>
      <c r="N703" s="42"/>
      <c r="O703" s="42"/>
      <c r="P703" s="42"/>
      <c r="Q703" s="42"/>
      <c r="R703" s="42"/>
      <c r="S703" s="42"/>
      <c r="T703" s="42"/>
      <c r="U703" s="42"/>
      <c r="V703" s="42"/>
      <c r="W703" s="42"/>
      <c r="X703" s="42"/>
      <c r="Y703" s="42"/>
      <c r="Z703" s="42"/>
      <c r="AA703" s="42"/>
      <c r="AB703" s="42"/>
    </row>
    <row r="704" spans="1:28" ht="12.75">
      <c r="A704" s="38"/>
      <c r="B704" s="38"/>
      <c r="C704" s="42"/>
      <c r="D704" s="38"/>
      <c r="E704" s="38"/>
      <c r="F704" s="42"/>
      <c r="G704" s="42"/>
      <c r="H704" s="42"/>
      <c r="I704" s="42"/>
      <c r="J704" s="42"/>
      <c r="K704" s="42"/>
      <c r="L704" s="42"/>
      <c r="M704" s="42"/>
      <c r="N704" s="42"/>
      <c r="O704" s="42"/>
      <c r="P704" s="42"/>
      <c r="Q704" s="42"/>
      <c r="R704" s="42"/>
      <c r="S704" s="42"/>
      <c r="T704" s="42"/>
      <c r="U704" s="42"/>
      <c r="V704" s="42"/>
      <c r="W704" s="42"/>
      <c r="X704" s="42"/>
      <c r="Y704" s="42"/>
      <c r="Z704" s="42"/>
      <c r="AA704" s="42"/>
      <c r="AB704" s="42"/>
    </row>
    <row r="705" spans="1:28" ht="12.75">
      <c r="A705" s="38"/>
      <c r="B705" s="38"/>
      <c r="C705" s="42"/>
      <c r="D705" s="38"/>
      <c r="E705" s="38"/>
      <c r="F705" s="42"/>
      <c r="G705" s="42"/>
      <c r="H705" s="42"/>
      <c r="I705" s="42"/>
      <c r="J705" s="42"/>
      <c r="K705" s="42"/>
      <c r="L705" s="42"/>
      <c r="M705" s="42"/>
      <c r="N705" s="42"/>
      <c r="O705" s="42"/>
      <c r="P705" s="42"/>
      <c r="Q705" s="42"/>
      <c r="R705" s="42"/>
      <c r="S705" s="42"/>
      <c r="T705" s="42"/>
      <c r="U705" s="42"/>
      <c r="V705" s="42"/>
      <c r="W705" s="42"/>
      <c r="X705" s="42"/>
      <c r="Y705" s="42"/>
      <c r="Z705" s="42"/>
      <c r="AA705" s="42"/>
      <c r="AB705" s="42"/>
    </row>
    <row r="706" spans="1:28" ht="12.75">
      <c r="A706" s="38"/>
      <c r="B706" s="38"/>
      <c r="C706" s="42"/>
      <c r="D706" s="38"/>
      <c r="E706" s="38"/>
      <c r="F706" s="42"/>
      <c r="G706" s="42"/>
      <c r="H706" s="42"/>
      <c r="I706" s="42"/>
      <c r="J706" s="42"/>
      <c r="K706" s="42"/>
      <c r="L706" s="42"/>
      <c r="M706" s="42"/>
      <c r="N706" s="42"/>
      <c r="O706" s="42"/>
      <c r="P706" s="42"/>
      <c r="Q706" s="42"/>
      <c r="R706" s="42"/>
      <c r="S706" s="42"/>
      <c r="T706" s="42"/>
      <c r="U706" s="42"/>
      <c r="V706" s="42"/>
      <c r="W706" s="42"/>
      <c r="X706" s="42"/>
      <c r="Y706" s="42"/>
      <c r="Z706" s="42"/>
      <c r="AA706" s="42"/>
      <c r="AB706" s="42"/>
    </row>
    <row r="707" spans="1:28" ht="12.75">
      <c r="A707" s="38"/>
      <c r="B707" s="38"/>
      <c r="C707" s="42"/>
      <c r="D707" s="38"/>
      <c r="E707" s="38"/>
      <c r="F707" s="42"/>
      <c r="G707" s="42"/>
      <c r="H707" s="42"/>
      <c r="I707" s="42"/>
      <c r="J707" s="42"/>
      <c r="K707" s="42"/>
      <c r="L707" s="42"/>
      <c r="M707" s="42"/>
      <c r="N707" s="42"/>
      <c r="O707" s="42"/>
      <c r="P707" s="42"/>
      <c r="Q707" s="42"/>
      <c r="R707" s="42"/>
      <c r="S707" s="42"/>
      <c r="T707" s="42"/>
      <c r="U707" s="42"/>
      <c r="V707" s="42"/>
      <c r="W707" s="42"/>
      <c r="X707" s="42"/>
      <c r="Y707" s="42"/>
      <c r="Z707" s="42"/>
      <c r="AA707" s="42"/>
      <c r="AB707" s="42"/>
    </row>
    <row r="708" spans="1:28" ht="12.75">
      <c r="A708" s="38"/>
      <c r="B708" s="38"/>
      <c r="C708" s="42"/>
      <c r="D708" s="38"/>
      <c r="E708" s="38"/>
      <c r="F708" s="42"/>
      <c r="G708" s="42"/>
      <c r="H708" s="42"/>
      <c r="I708" s="42"/>
      <c r="J708" s="42"/>
      <c r="K708" s="42"/>
      <c r="L708" s="42"/>
      <c r="M708" s="42"/>
      <c r="N708" s="42"/>
      <c r="O708" s="42"/>
      <c r="P708" s="42"/>
      <c r="Q708" s="42"/>
      <c r="R708" s="42"/>
      <c r="S708" s="42"/>
      <c r="T708" s="42"/>
      <c r="U708" s="42"/>
      <c r="V708" s="42"/>
      <c r="W708" s="42"/>
      <c r="X708" s="42"/>
      <c r="Y708" s="42"/>
      <c r="Z708" s="42"/>
      <c r="AA708" s="42"/>
      <c r="AB708" s="42"/>
    </row>
    <row r="709" spans="1:28" ht="12.75">
      <c r="A709" s="38"/>
      <c r="B709" s="38"/>
      <c r="C709" s="42"/>
      <c r="D709" s="38"/>
      <c r="E709" s="38"/>
      <c r="F709" s="42"/>
      <c r="G709" s="42"/>
      <c r="H709" s="42"/>
      <c r="I709" s="42"/>
      <c r="J709" s="42"/>
      <c r="K709" s="42"/>
      <c r="L709" s="42"/>
      <c r="M709" s="42"/>
      <c r="N709" s="42"/>
      <c r="O709" s="42"/>
      <c r="P709" s="42"/>
      <c r="Q709" s="42"/>
      <c r="R709" s="42"/>
      <c r="S709" s="42"/>
      <c r="T709" s="42"/>
      <c r="U709" s="42"/>
      <c r="V709" s="42"/>
      <c r="W709" s="42"/>
      <c r="X709" s="42"/>
      <c r="Y709" s="42"/>
      <c r="Z709" s="42"/>
      <c r="AA709" s="42"/>
      <c r="AB709" s="42"/>
    </row>
    <row r="710" spans="1:28" ht="12.75">
      <c r="A710" s="38"/>
      <c r="B710" s="38"/>
      <c r="C710" s="42"/>
      <c r="D710" s="38"/>
      <c r="E710" s="38"/>
      <c r="F710" s="42"/>
      <c r="G710" s="42"/>
      <c r="H710" s="42"/>
      <c r="I710" s="42"/>
      <c r="J710" s="42"/>
      <c r="K710" s="42"/>
      <c r="L710" s="42"/>
      <c r="M710" s="42"/>
      <c r="N710" s="42"/>
      <c r="O710" s="42"/>
      <c r="P710" s="42"/>
      <c r="Q710" s="42"/>
      <c r="R710" s="42"/>
      <c r="S710" s="42"/>
      <c r="T710" s="42"/>
      <c r="U710" s="42"/>
      <c r="V710" s="42"/>
      <c r="W710" s="42"/>
      <c r="X710" s="42"/>
      <c r="Y710" s="42"/>
      <c r="Z710" s="42"/>
      <c r="AA710" s="42"/>
      <c r="AB710" s="42"/>
    </row>
    <row r="711" spans="1:28" ht="12.75">
      <c r="A711" s="38"/>
      <c r="B711" s="38"/>
      <c r="C711" s="42"/>
      <c r="D711" s="38"/>
      <c r="E711" s="38"/>
      <c r="F711" s="42"/>
      <c r="G711" s="42"/>
      <c r="H711" s="42"/>
      <c r="I711" s="42"/>
      <c r="J711" s="42"/>
      <c r="K711" s="42"/>
      <c r="L711" s="42"/>
      <c r="M711" s="42"/>
      <c r="N711" s="42"/>
      <c r="O711" s="42"/>
      <c r="P711" s="42"/>
      <c r="Q711" s="42"/>
      <c r="R711" s="42"/>
      <c r="S711" s="42"/>
      <c r="T711" s="42"/>
      <c r="U711" s="42"/>
      <c r="V711" s="42"/>
      <c r="W711" s="42"/>
      <c r="X711" s="42"/>
      <c r="Y711" s="42"/>
      <c r="Z711" s="42"/>
      <c r="AA711" s="42"/>
      <c r="AB711" s="42"/>
    </row>
    <row r="712" spans="1:28" ht="12.75">
      <c r="A712" s="38"/>
      <c r="B712" s="38"/>
      <c r="C712" s="42"/>
      <c r="D712" s="38"/>
      <c r="E712" s="38"/>
      <c r="F712" s="42"/>
      <c r="G712" s="42"/>
      <c r="H712" s="42"/>
      <c r="I712" s="42"/>
      <c r="J712" s="42"/>
      <c r="K712" s="42"/>
      <c r="L712" s="42"/>
      <c r="M712" s="42"/>
      <c r="N712" s="42"/>
      <c r="O712" s="42"/>
      <c r="P712" s="42"/>
      <c r="Q712" s="42"/>
      <c r="R712" s="42"/>
      <c r="S712" s="42"/>
      <c r="T712" s="42"/>
      <c r="U712" s="42"/>
      <c r="V712" s="42"/>
      <c r="W712" s="42"/>
      <c r="X712" s="42"/>
      <c r="Y712" s="42"/>
      <c r="Z712" s="42"/>
      <c r="AA712" s="42"/>
      <c r="AB712" s="42"/>
    </row>
    <row r="713" spans="1:28" ht="12.75">
      <c r="A713" s="38"/>
      <c r="B713" s="38"/>
      <c r="C713" s="42"/>
      <c r="D713" s="38"/>
      <c r="E713" s="38"/>
      <c r="F713" s="42"/>
      <c r="G713" s="42"/>
      <c r="H713" s="42"/>
      <c r="I713" s="42"/>
      <c r="J713" s="42"/>
      <c r="K713" s="42"/>
      <c r="L713" s="42"/>
      <c r="M713" s="42"/>
      <c r="N713" s="42"/>
      <c r="O713" s="42"/>
      <c r="P713" s="42"/>
      <c r="Q713" s="42"/>
      <c r="R713" s="42"/>
      <c r="S713" s="42"/>
      <c r="T713" s="42"/>
      <c r="U713" s="42"/>
      <c r="V713" s="42"/>
      <c r="W713" s="42"/>
      <c r="X713" s="42"/>
      <c r="Y713" s="42"/>
      <c r="Z713" s="42"/>
      <c r="AA713" s="42"/>
      <c r="AB713" s="42"/>
    </row>
    <row r="714" spans="1:28" ht="12.75">
      <c r="A714" s="38"/>
      <c r="B714" s="38"/>
      <c r="C714" s="42"/>
      <c r="D714" s="38"/>
      <c r="E714" s="38"/>
      <c r="F714" s="42"/>
      <c r="G714" s="42"/>
      <c r="H714" s="42"/>
      <c r="I714" s="42"/>
      <c r="J714" s="42"/>
      <c r="K714" s="42"/>
      <c r="L714" s="42"/>
      <c r="M714" s="42"/>
      <c r="N714" s="42"/>
      <c r="O714" s="42"/>
      <c r="P714" s="42"/>
      <c r="Q714" s="42"/>
      <c r="R714" s="42"/>
      <c r="S714" s="42"/>
      <c r="T714" s="42"/>
      <c r="U714" s="42"/>
      <c r="V714" s="42"/>
      <c r="W714" s="42"/>
      <c r="X714" s="42"/>
      <c r="Y714" s="42"/>
      <c r="Z714" s="42"/>
      <c r="AA714" s="42"/>
      <c r="AB714" s="42"/>
    </row>
    <row r="715" spans="1:28" ht="12.75">
      <c r="A715" s="38"/>
      <c r="B715" s="38"/>
      <c r="C715" s="42"/>
      <c r="D715" s="38"/>
      <c r="E715" s="38"/>
      <c r="F715" s="42"/>
      <c r="G715" s="42"/>
      <c r="H715" s="42"/>
      <c r="I715" s="42"/>
      <c r="J715" s="42"/>
      <c r="K715" s="42"/>
      <c r="L715" s="42"/>
      <c r="M715" s="42"/>
      <c r="N715" s="42"/>
      <c r="O715" s="42"/>
      <c r="P715" s="42"/>
      <c r="Q715" s="42"/>
      <c r="R715" s="42"/>
      <c r="S715" s="42"/>
      <c r="T715" s="42"/>
      <c r="U715" s="42"/>
      <c r="V715" s="42"/>
      <c r="W715" s="42"/>
      <c r="X715" s="42"/>
      <c r="Y715" s="42"/>
      <c r="Z715" s="42"/>
      <c r="AA715" s="42"/>
      <c r="AB715" s="42"/>
    </row>
    <row r="716" spans="1:28" ht="12.75">
      <c r="A716" s="38"/>
      <c r="B716" s="38"/>
      <c r="C716" s="42"/>
      <c r="D716" s="38"/>
      <c r="E716" s="38"/>
      <c r="F716" s="42"/>
      <c r="G716" s="42"/>
      <c r="H716" s="42"/>
      <c r="I716" s="42"/>
      <c r="J716" s="42"/>
      <c r="K716" s="42"/>
      <c r="L716" s="42"/>
      <c r="M716" s="42"/>
      <c r="N716" s="42"/>
      <c r="O716" s="42"/>
      <c r="P716" s="42"/>
      <c r="Q716" s="42"/>
      <c r="R716" s="42"/>
      <c r="S716" s="42"/>
      <c r="T716" s="42"/>
      <c r="U716" s="42"/>
      <c r="V716" s="42"/>
      <c r="W716" s="42"/>
      <c r="X716" s="42"/>
      <c r="Y716" s="42"/>
      <c r="Z716" s="42"/>
      <c r="AA716" s="42"/>
      <c r="AB716" s="42"/>
    </row>
    <row r="717" spans="1:28" ht="12.75">
      <c r="A717" s="38"/>
      <c r="B717" s="38"/>
      <c r="C717" s="42"/>
      <c r="D717" s="38"/>
      <c r="E717" s="38"/>
      <c r="F717" s="42"/>
      <c r="G717" s="42"/>
      <c r="H717" s="42"/>
      <c r="I717" s="42"/>
      <c r="J717" s="42"/>
      <c r="K717" s="42"/>
      <c r="L717" s="42"/>
      <c r="M717" s="42"/>
      <c r="N717" s="42"/>
      <c r="O717" s="42"/>
      <c r="P717" s="42"/>
      <c r="Q717" s="42"/>
      <c r="R717" s="42"/>
      <c r="S717" s="42"/>
      <c r="T717" s="42"/>
      <c r="U717" s="42"/>
      <c r="V717" s="42"/>
      <c r="W717" s="42"/>
      <c r="X717" s="42"/>
      <c r="Y717" s="42"/>
      <c r="Z717" s="42"/>
      <c r="AA717" s="42"/>
      <c r="AB717" s="42"/>
    </row>
    <row r="718" spans="1:28" ht="12.75">
      <c r="A718" s="38"/>
      <c r="B718" s="38"/>
      <c r="C718" s="42"/>
      <c r="D718" s="38"/>
      <c r="E718" s="38"/>
      <c r="F718" s="42"/>
      <c r="G718" s="42"/>
      <c r="H718" s="42"/>
      <c r="I718" s="42"/>
      <c r="J718" s="42"/>
      <c r="K718" s="42"/>
      <c r="L718" s="42"/>
      <c r="M718" s="42"/>
      <c r="N718" s="42"/>
      <c r="O718" s="42"/>
      <c r="P718" s="42"/>
      <c r="Q718" s="42"/>
      <c r="R718" s="42"/>
      <c r="S718" s="42"/>
      <c r="T718" s="42"/>
      <c r="U718" s="42"/>
      <c r="V718" s="42"/>
      <c r="W718" s="42"/>
      <c r="X718" s="42"/>
      <c r="Y718" s="42"/>
      <c r="Z718" s="42"/>
      <c r="AA718" s="42"/>
      <c r="AB718" s="42"/>
    </row>
    <row r="719" spans="1:28" ht="12.75">
      <c r="A719" s="38"/>
      <c r="B719" s="38"/>
      <c r="C719" s="42"/>
      <c r="D719" s="38"/>
      <c r="E719" s="38"/>
      <c r="F719" s="42"/>
      <c r="G719" s="42"/>
      <c r="H719" s="42"/>
      <c r="I719" s="42"/>
      <c r="J719" s="42"/>
      <c r="K719" s="42"/>
      <c r="L719" s="42"/>
      <c r="M719" s="42"/>
      <c r="N719" s="42"/>
      <c r="O719" s="42"/>
      <c r="P719" s="42"/>
      <c r="Q719" s="42"/>
      <c r="R719" s="42"/>
      <c r="S719" s="42"/>
      <c r="T719" s="42"/>
      <c r="U719" s="42"/>
      <c r="V719" s="42"/>
      <c r="W719" s="42"/>
      <c r="X719" s="42"/>
      <c r="Y719" s="42"/>
      <c r="Z719" s="42"/>
      <c r="AA719" s="42"/>
      <c r="AB719" s="42"/>
    </row>
    <row r="720" spans="1:28" ht="12.75">
      <c r="A720" s="38"/>
      <c r="B720" s="38"/>
      <c r="C720" s="42"/>
      <c r="D720" s="38"/>
      <c r="E720" s="38"/>
      <c r="F720" s="42"/>
      <c r="G720" s="42"/>
      <c r="H720" s="42"/>
      <c r="I720" s="42"/>
      <c r="J720" s="42"/>
      <c r="K720" s="42"/>
      <c r="L720" s="42"/>
      <c r="M720" s="42"/>
      <c r="N720" s="42"/>
      <c r="O720" s="42"/>
      <c r="P720" s="42"/>
      <c r="Q720" s="42"/>
      <c r="R720" s="42"/>
      <c r="S720" s="42"/>
      <c r="T720" s="42"/>
      <c r="U720" s="42"/>
      <c r="V720" s="42"/>
      <c r="W720" s="42"/>
      <c r="X720" s="42"/>
      <c r="Y720" s="42"/>
      <c r="Z720" s="42"/>
      <c r="AA720" s="42"/>
      <c r="AB720" s="42"/>
    </row>
    <row r="721" spans="1:28" ht="12.75">
      <c r="A721" s="38"/>
      <c r="B721" s="38"/>
      <c r="C721" s="42"/>
      <c r="D721" s="38"/>
      <c r="E721" s="38"/>
      <c r="F721" s="42"/>
      <c r="G721" s="42"/>
      <c r="H721" s="42"/>
      <c r="I721" s="42"/>
      <c r="J721" s="42"/>
      <c r="K721" s="42"/>
      <c r="L721" s="42"/>
      <c r="M721" s="42"/>
      <c r="N721" s="42"/>
      <c r="O721" s="42"/>
      <c r="P721" s="42"/>
      <c r="Q721" s="42"/>
      <c r="R721" s="42"/>
      <c r="S721" s="42"/>
      <c r="T721" s="42"/>
      <c r="U721" s="42"/>
      <c r="V721" s="42"/>
      <c r="W721" s="42"/>
      <c r="X721" s="42"/>
      <c r="Y721" s="42"/>
      <c r="Z721" s="42"/>
      <c r="AA721" s="42"/>
      <c r="AB721" s="42"/>
    </row>
    <row r="722" spans="1:28" ht="12.75">
      <c r="A722" s="38"/>
      <c r="B722" s="38"/>
      <c r="C722" s="42"/>
      <c r="D722" s="38"/>
      <c r="E722" s="38"/>
      <c r="F722" s="42"/>
      <c r="G722" s="42"/>
      <c r="H722" s="42"/>
      <c r="I722" s="42"/>
      <c r="J722" s="42"/>
      <c r="K722" s="42"/>
      <c r="L722" s="42"/>
      <c r="M722" s="42"/>
      <c r="N722" s="42"/>
      <c r="O722" s="42"/>
      <c r="P722" s="42"/>
      <c r="Q722" s="42"/>
      <c r="R722" s="42"/>
      <c r="S722" s="42"/>
      <c r="T722" s="42"/>
      <c r="U722" s="42"/>
      <c r="V722" s="42"/>
      <c r="W722" s="42"/>
      <c r="X722" s="42"/>
      <c r="Y722" s="42"/>
      <c r="Z722" s="42"/>
      <c r="AA722" s="42"/>
      <c r="AB722" s="42"/>
    </row>
    <row r="723" spans="1:28" ht="12.75">
      <c r="A723" s="38"/>
      <c r="B723" s="38"/>
      <c r="C723" s="42"/>
      <c r="D723" s="38"/>
      <c r="E723" s="38"/>
      <c r="F723" s="42"/>
      <c r="G723" s="42"/>
      <c r="H723" s="42"/>
      <c r="I723" s="42"/>
      <c r="J723" s="42"/>
      <c r="K723" s="42"/>
      <c r="L723" s="42"/>
      <c r="M723" s="42"/>
      <c r="N723" s="42"/>
      <c r="O723" s="42"/>
      <c r="P723" s="42"/>
      <c r="Q723" s="42"/>
      <c r="R723" s="42"/>
      <c r="S723" s="42"/>
      <c r="T723" s="42"/>
      <c r="U723" s="42"/>
      <c r="V723" s="42"/>
      <c r="W723" s="42"/>
      <c r="X723" s="42"/>
      <c r="Y723" s="42"/>
      <c r="Z723" s="42"/>
      <c r="AA723" s="42"/>
      <c r="AB723" s="42"/>
    </row>
    <row r="724" spans="1:28" ht="12.75">
      <c r="A724" s="38"/>
      <c r="B724" s="38"/>
      <c r="C724" s="42"/>
      <c r="D724" s="38"/>
      <c r="E724" s="38"/>
      <c r="F724" s="42"/>
      <c r="G724" s="42"/>
      <c r="H724" s="42"/>
      <c r="I724" s="42"/>
      <c r="J724" s="42"/>
      <c r="K724" s="42"/>
      <c r="L724" s="42"/>
      <c r="M724" s="42"/>
      <c r="N724" s="42"/>
      <c r="O724" s="42"/>
      <c r="P724" s="42"/>
      <c r="Q724" s="42"/>
      <c r="R724" s="42"/>
      <c r="S724" s="42"/>
      <c r="T724" s="42"/>
      <c r="U724" s="42"/>
      <c r="V724" s="42"/>
      <c r="W724" s="42"/>
      <c r="X724" s="42"/>
      <c r="Y724" s="42"/>
      <c r="Z724" s="42"/>
      <c r="AA724" s="42"/>
      <c r="AB724" s="42"/>
    </row>
    <row r="725" spans="1:28" ht="12.75">
      <c r="A725" s="38"/>
      <c r="B725" s="38"/>
      <c r="C725" s="42"/>
      <c r="D725" s="38"/>
      <c r="E725" s="38"/>
      <c r="F725" s="42"/>
      <c r="G725" s="42"/>
      <c r="H725" s="42"/>
      <c r="I725" s="42"/>
      <c r="J725" s="42"/>
      <c r="K725" s="42"/>
      <c r="L725" s="42"/>
      <c r="M725" s="42"/>
      <c r="N725" s="42"/>
      <c r="O725" s="42"/>
      <c r="P725" s="42"/>
      <c r="Q725" s="42"/>
      <c r="R725" s="42"/>
      <c r="S725" s="42"/>
      <c r="T725" s="42"/>
      <c r="U725" s="42"/>
      <c r="V725" s="42"/>
      <c r="W725" s="42"/>
      <c r="X725" s="42"/>
      <c r="Y725" s="42"/>
      <c r="Z725" s="42"/>
      <c r="AA725" s="42"/>
      <c r="AB725" s="42"/>
    </row>
    <row r="726" spans="1:28" ht="12.75">
      <c r="A726" s="38"/>
      <c r="B726" s="38"/>
      <c r="C726" s="42"/>
      <c r="D726" s="38"/>
      <c r="E726" s="38"/>
      <c r="F726" s="42"/>
      <c r="G726" s="42"/>
      <c r="H726" s="42"/>
      <c r="I726" s="42"/>
      <c r="J726" s="42"/>
      <c r="K726" s="42"/>
      <c r="L726" s="42"/>
      <c r="M726" s="42"/>
      <c r="N726" s="42"/>
      <c r="O726" s="42"/>
      <c r="P726" s="42"/>
      <c r="Q726" s="42"/>
      <c r="R726" s="42"/>
      <c r="S726" s="42"/>
      <c r="T726" s="42"/>
      <c r="U726" s="42"/>
      <c r="V726" s="42"/>
      <c r="W726" s="42"/>
      <c r="X726" s="42"/>
      <c r="Y726" s="42"/>
      <c r="Z726" s="42"/>
      <c r="AA726" s="42"/>
      <c r="AB726" s="42"/>
    </row>
    <row r="727" spans="1:28" ht="12.75">
      <c r="A727" s="38"/>
      <c r="B727" s="38"/>
      <c r="C727" s="42"/>
      <c r="D727" s="38"/>
      <c r="E727" s="38"/>
      <c r="F727" s="42"/>
      <c r="G727" s="42"/>
      <c r="H727" s="42"/>
      <c r="I727" s="42"/>
      <c r="J727" s="42"/>
      <c r="K727" s="42"/>
      <c r="L727" s="42"/>
      <c r="M727" s="42"/>
      <c r="N727" s="42"/>
      <c r="O727" s="42"/>
      <c r="P727" s="42"/>
      <c r="Q727" s="42"/>
      <c r="R727" s="42"/>
      <c r="S727" s="42"/>
      <c r="T727" s="42"/>
      <c r="U727" s="42"/>
      <c r="V727" s="42"/>
      <c r="W727" s="42"/>
      <c r="X727" s="42"/>
      <c r="Y727" s="42"/>
      <c r="Z727" s="42"/>
      <c r="AA727" s="42"/>
      <c r="AB727" s="42"/>
    </row>
    <row r="728" spans="1:28" ht="12.75">
      <c r="A728" s="38"/>
      <c r="B728" s="38"/>
      <c r="C728" s="42"/>
      <c r="D728" s="38"/>
      <c r="E728" s="38"/>
      <c r="F728" s="42"/>
      <c r="G728" s="42"/>
      <c r="H728" s="42"/>
      <c r="I728" s="42"/>
      <c r="J728" s="42"/>
      <c r="K728" s="42"/>
      <c r="L728" s="42"/>
      <c r="M728" s="42"/>
      <c r="N728" s="42"/>
      <c r="O728" s="42"/>
      <c r="P728" s="42"/>
      <c r="Q728" s="42"/>
      <c r="R728" s="42"/>
      <c r="S728" s="42"/>
      <c r="T728" s="42"/>
      <c r="U728" s="42"/>
      <c r="V728" s="42"/>
      <c r="W728" s="42"/>
      <c r="X728" s="42"/>
      <c r="Y728" s="42"/>
      <c r="Z728" s="42"/>
      <c r="AA728" s="42"/>
      <c r="AB728" s="42"/>
    </row>
    <row r="729" spans="1:28" ht="12.75">
      <c r="A729" s="38"/>
      <c r="B729" s="38"/>
      <c r="C729" s="42"/>
      <c r="D729" s="38"/>
      <c r="E729" s="38"/>
      <c r="F729" s="42"/>
      <c r="G729" s="42"/>
      <c r="H729" s="42"/>
      <c r="I729" s="42"/>
      <c r="J729" s="42"/>
      <c r="K729" s="42"/>
      <c r="L729" s="42"/>
      <c r="M729" s="42"/>
      <c r="N729" s="42"/>
      <c r="O729" s="42"/>
      <c r="P729" s="42"/>
      <c r="Q729" s="42"/>
      <c r="R729" s="42"/>
      <c r="S729" s="42"/>
      <c r="T729" s="42"/>
      <c r="U729" s="42"/>
      <c r="V729" s="42"/>
      <c r="W729" s="42"/>
      <c r="X729" s="42"/>
      <c r="Y729" s="42"/>
      <c r="Z729" s="42"/>
      <c r="AA729" s="42"/>
      <c r="AB729" s="42"/>
    </row>
    <row r="730" spans="1:28" ht="12.75">
      <c r="A730" s="38"/>
      <c r="B730" s="38"/>
      <c r="C730" s="42"/>
      <c r="D730" s="38"/>
      <c r="E730" s="38"/>
      <c r="F730" s="42"/>
      <c r="G730" s="42"/>
      <c r="H730" s="42"/>
      <c r="I730" s="42"/>
      <c r="J730" s="42"/>
      <c r="K730" s="42"/>
      <c r="L730" s="42"/>
      <c r="M730" s="42"/>
      <c r="N730" s="42"/>
      <c r="O730" s="42"/>
      <c r="P730" s="42"/>
      <c r="Q730" s="42"/>
      <c r="R730" s="42"/>
      <c r="S730" s="42"/>
      <c r="T730" s="42"/>
      <c r="U730" s="42"/>
      <c r="V730" s="42"/>
      <c r="W730" s="42"/>
      <c r="X730" s="42"/>
      <c r="Y730" s="42"/>
      <c r="Z730" s="42"/>
      <c r="AA730" s="42"/>
      <c r="AB730" s="42"/>
    </row>
    <row r="731" spans="1:28" ht="12.75">
      <c r="A731" s="38"/>
      <c r="B731" s="38"/>
      <c r="C731" s="42"/>
      <c r="D731" s="38"/>
      <c r="E731" s="38"/>
      <c r="F731" s="42"/>
      <c r="G731" s="42"/>
      <c r="H731" s="42"/>
      <c r="I731" s="42"/>
      <c r="J731" s="42"/>
      <c r="K731" s="42"/>
      <c r="L731" s="42"/>
      <c r="M731" s="42"/>
      <c r="N731" s="42"/>
      <c r="O731" s="42"/>
      <c r="P731" s="42"/>
      <c r="Q731" s="42"/>
      <c r="R731" s="42"/>
      <c r="S731" s="42"/>
      <c r="T731" s="42"/>
      <c r="U731" s="42"/>
      <c r="V731" s="42"/>
      <c r="W731" s="42"/>
      <c r="X731" s="42"/>
      <c r="Y731" s="42"/>
      <c r="Z731" s="42"/>
      <c r="AA731" s="42"/>
      <c r="AB731" s="42"/>
    </row>
    <row r="732" spans="1:28" ht="12.75">
      <c r="A732" s="38"/>
      <c r="B732" s="38"/>
      <c r="C732" s="42"/>
      <c r="D732" s="38"/>
      <c r="E732" s="38"/>
      <c r="F732" s="42"/>
      <c r="G732" s="42"/>
      <c r="H732" s="42"/>
      <c r="I732" s="42"/>
      <c r="J732" s="42"/>
      <c r="K732" s="42"/>
      <c r="L732" s="42"/>
      <c r="M732" s="42"/>
      <c r="N732" s="42"/>
      <c r="O732" s="42"/>
      <c r="P732" s="42"/>
      <c r="Q732" s="42"/>
      <c r="R732" s="42"/>
      <c r="S732" s="42"/>
      <c r="T732" s="42"/>
      <c r="U732" s="42"/>
      <c r="V732" s="42"/>
      <c r="W732" s="42"/>
      <c r="X732" s="42"/>
      <c r="Y732" s="42"/>
      <c r="Z732" s="42"/>
      <c r="AA732" s="42"/>
      <c r="AB732" s="42"/>
    </row>
    <row r="733" spans="1:28" ht="12.75">
      <c r="A733" s="38"/>
      <c r="B733" s="38"/>
      <c r="C733" s="42"/>
      <c r="D733" s="38"/>
      <c r="E733" s="38"/>
      <c r="F733" s="42"/>
      <c r="G733" s="42"/>
      <c r="H733" s="42"/>
      <c r="I733" s="42"/>
      <c r="J733" s="42"/>
      <c r="K733" s="42"/>
      <c r="L733" s="42"/>
      <c r="M733" s="42"/>
      <c r="N733" s="42"/>
      <c r="O733" s="42"/>
      <c r="P733" s="42"/>
      <c r="Q733" s="42"/>
      <c r="R733" s="42"/>
      <c r="S733" s="42"/>
      <c r="T733" s="42"/>
      <c r="U733" s="42"/>
      <c r="V733" s="42"/>
      <c r="W733" s="42"/>
      <c r="X733" s="42"/>
      <c r="Y733" s="42"/>
      <c r="Z733" s="42"/>
      <c r="AA733" s="42"/>
      <c r="AB733" s="42"/>
    </row>
    <row r="734" spans="1:28" ht="12.75">
      <c r="A734" s="38"/>
      <c r="B734" s="38"/>
      <c r="C734" s="42"/>
      <c r="D734" s="38"/>
      <c r="E734" s="38"/>
      <c r="F734" s="42"/>
      <c r="G734" s="42"/>
      <c r="H734" s="42"/>
      <c r="I734" s="42"/>
      <c r="J734" s="42"/>
      <c r="K734" s="42"/>
      <c r="L734" s="42"/>
      <c r="M734" s="42"/>
      <c r="N734" s="42"/>
      <c r="O734" s="42"/>
      <c r="P734" s="42"/>
      <c r="Q734" s="42"/>
      <c r="R734" s="42"/>
      <c r="S734" s="42"/>
      <c r="T734" s="42"/>
      <c r="U734" s="42"/>
      <c r="V734" s="42"/>
      <c r="W734" s="42"/>
      <c r="X734" s="42"/>
      <c r="Y734" s="42"/>
      <c r="Z734" s="42"/>
      <c r="AA734" s="42"/>
      <c r="AB734" s="42"/>
    </row>
    <row r="735" spans="1:28" ht="12.75">
      <c r="A735" s="38"/>
      <c r="B735" s="38"/>
      <c r="C735" s="42"/>
      <c r="D735" s="38"/>
      <c r="E735" s="38"/>
      <c r="F735" s="42"/>
      <c r="G735" s="42"/>
      <c r="H735" s="42"/>
      <c r="I735" s="42"/>
      <c r="J735" s="42"/>
      <c r="K735" s="42"/>
      <c r="L735" s="42"/>
      <c r="M735" s="42"/>
      <c r="N735" s="42"/>
      <c r="O735" s="42"/>
      <c r="P735" s="42"/>
      <c r="Q735" s="42"/>
      <c r="R735" s="42"/>
      <c r="S735" s="42"/>
      <c r="T735" s="42"/>
      <c r="U735" s="42"/>
      <c r="V735" s="42"/>
      <c r="W735" s="42"/>
      <c r="X735" s="42"/>
      <c r="Y735" s="42"/>
      <c r="Z735" s="42"/>
      <c r="AA735" s="42"/>
      <c r="AB735" s="42"/>
    </row>
    <row r="736" spans="1:28" ht="12.75">
      <c r="A736" s="38"/>
      <c r="B736" s="38"/>
      <c r="C736" s="42"/>
      <c r="D736" s="38"/>
      <c r="E736" s="38"/>
      <c r="F736" s="42"/>
      <c r="G736" s="42"/>
      <c r="H736" s="42"/>
      <c r="I736" s="42"/>
      <c r="J736" s="42"/>
      <c r="K736" s="42"/>
      <c r="L736" s="42"/>
      <c r="M736" s="42"/>
      <c r="N736" s="42"/>
      <c r="O736" s="42"/>
      <c r="P736" s="42"/>
      <c r="Q736" s="42"/>
      <c r="R736" s="42"/>
      <c r="S736" s="42"/>
      <c r="T736" s="42"/>
      <c r="U736" s="42"/>
      <c r="V736" s="42"/>
      <c r="W736" s="42"/>
      <c r="X736" s="42"/>
      <c r="Y736" s="42"/>
      <c r="Z736" s="42"/>
      <c r="AA736" s="42"/>
      <c r="AB736" s="42"/>
    </row>
    <row r="737" spans="1:28" ht="12.75">
      <c r="A737" s="38"/>
      <c r="B737" s="38"/>
      <c r="C737" s="42"/>
      <c r="D737" s="38"/>
      <c r="E737" s="38"/>
      <c r="F737" s="42"/>
      <c r="G737" s="42"/>
      <c r="H737" s="42"/>
      <c r="I737" s="42"/>
      <c r="J737" s="42"/>
      <c r="K737" s="42"/>
      <c r="L737" s="42"/>
      <c r="M737" s="42"/>
      <c r="N737" s="42"/>
      <c r="O737" s="42"/>
      <c r="P737" s="42"/>
      <c r="Q737" s="42"/>
      <c r="R737" s="42"/>
      <c r="S737" s="42"/>
      <c r="T737" s="42"/>
      <c r="U737" s="42"/>
      <c r="V737" s="42"/>
      <c r="W737" s="42"/>
      <c r="X737" s="42"/>
      <c r="Y737" s="42"/>
      <c r="Z737" s="42"/>
      <c r="AA737" s="42"/>
      <c r="AB737" s="42"/>
    </row>
    <row r="738" spans="1:28" ht="12.75">
      <c r="A738" s="38"/>
      <c r="B738" s="38"/>
      <c r="C738" s="42"/>
      <c r="D738" s="38"/>
      <c r="E738" s="38"/>
      <c r="F738" s="42"/>
      <c r="G738" s="42"/>
      <c r="H738" s="42"/>
      <c r="I738" s="42"/>
      <c r="J738" s="42"/>
      <c r="K738" s="42"/>
      <c r="L738" s="42"/>
      <c r="M738" s="42"/>
      <c r="N738" s="42"/>
      <c r="O738" s="42"/>
      <c r="P738" s="42"/>
      <c r="Q738" s="42"/>
      <c r="R738" s="42"/>
      <c r="S738" s="42"/>
      <c r="T738" s="42"/>
      <c r="U738" s="42"/>
      <c r="V738" s="42"/>
      <c r="W738" s="42"/>
      <c r="X738" s="42"/>
      <c r="Y738" s="42"/>
      <c r="Z738" s="42"/>
      <c r="AA738" s="42"/>
      <c r="AB738" s="42"/>
    </row>
    <row r="739" spans="1:28" ht="12.75">
      <c r="A739" s="38"/>
      <c r="B739" s="38"/>
      <c r="C739" s="42"/>
      <c r="D739" s="38"/>
      <c r="E739" s="38"/>
      <c r="F739" s="42"/>
      <c r="G739" s="42"/>
      <c r="H739" s="42"/>
      <c r="I739" s="42"/>
      <c r="J739" s="42"/>
      <c r="K739" s="42"/>
      <c r="L739" s="42"/>
      <c r="M739" s="42"/>
      <c r="N739" s="42"/>
      <c r="O739" s="42"/>
      <c r="P739" s="42"/>
      <c r="Q739" s="42"/>
      <c r="R739" s="42"/>
      <c r="S739" s="42"/>
      <c r="T739" s="42"/>
      <c r="U739" s="42"/>
      <c r="V739" s="42"/>
      <c r="W739" s="42"/>
      <c r="X739" s="42"/>
      <c r="Y739" s="42"/>
      <c r="Z739" s="42"/>
      <c r="AA739" s="42"/>
      <c r="AB739" s="42"/>
    </row>
    <row r="740" spans="1:28" ht="12.75">
      <c r="A740" s="38"/>
      <c r="B740" s="38"/>
      <c r="C740" s="42"/>
      <c r="D740" s="38"/>
      <c r="E740" s="38"/>
      <c r="F740" s="42"/>
      <c r="G740" s="42"/>
      <c r="H740" s="42"/>
      <c r="I740" s="42"/>
      <c r="J740" s="42"/>
      <c r="K740" s="42"/>
      <c r="L740" s="42"/>
      <c r="M740" s="42"/>
      <c r="N740" s="42"/>
      <c r="O740" s="42"/>
      <c r="P740" s="42"/>
      <c r="Q740" s="42"/>
      <c r="R740" s="42"/>
      <c r="S740" s="42"/>
      <c r="T740" s="42"/>
      <c r="U740" s="42"/>
      <c r="V740" s="42"/>
      <c r="W740" s="42"/>
      <c r="X740" s="42"/>
      <c r="Y740" s="42"/>
      <c r="Z740" s="42"/>
      <c r="AA740" s="42"/>
      <c r="AB740" s="42"/>
    </row>
    <row r="741" spans="1:28" ht="12.75">
      <c r="A741" s="38"/>
      <c r="B741" s="38"/>
      <c r="C741" s="42"/>
      <c r="D741" s="38"/>
      <c r="E741" s="38"/>
      <c r="F741" s="42"/>
      <c r="G741" s="42"/>
      <c r="H741" s="42"/>
      <c r="I741" s="42"/>
      <c r="J741" s="42"/>
      <c r="K741" s="42"/>
      <c r="L741" s="42"/>
      <c r="M741" s="42"/>
      <c r="N741" s="42"/>
      <c r="O741" s="42"/>
      <c r="P741" s="42"/>
      <c r="Q741" s="42"/>
      <c r="R741" s="42"/>
      <c r="S741" s="42"/>
      <c r="T741" s="42"/>
      <c r="U741" s="42"/>
      <c r="V741" s="42"/>
      <c r="W741" s="42"/>
      <c r="X741" s="42"/>
      <c r="Y741" s="42"/>
      <c r="Z741" s="42"/>
      <c r="AA741" s="42"/>
      <c r="AB741" s="42"/>
    </row>
    <row r="742" spans="1:28" ht="12.75">
      <c r="A742" s="38"/>
      <c r="B742" s="38"/>
      <c r="C742" s="42"/>
      <c r="D742" s="38"/>
      <c r="E742" s="38"/>
      <c r="F742" s="42"/>
      <c r="G742" s="42"/>
      <c r="H742" s="42"/>
      <c r="I742" s="42"/>
      <c r="J742" s="42"/>
      <c r="K742" s="42"/>
      <c r="L742" s="42"/>
      <c r="M742" s="42"/>
      <c r="N742" s="42"/>
      <c r="O742" s="42"/>
      <c r="P742" s="42"/>
      <c r="Q742" s="42"/>
      <c r="R742" s="42"/>
      <c r="S742" s="42"/>
      <c r="T742" s="42"/>
      <c r="U742" s="42"/>
      <c r="V742" s="42"/>
      <c r="W742" s="42"/>
      <c r="X742" s="42"/>
      <c r="Y742" s="42"/>
      <c r="Z742" s="42"/>
      <c r="AA742" s="42"/>
      <c r="AB742" s="42"/>
    </row>
    <row r="743" spans="1:28" ht="12.75">
      <c r="A743" s="38"/>
      <c r="B743" s="38"/>
      <c r="C743" s="42"/>
      <c r="D743" s="38"/>
      <c r="E743" s="38"/>
      <c r="F743" s="42"/>
      <c r="G743" s="42"/>
      <c r="H743" s="42"/>
      <c r="I743" s="42"/>
      <c r="J743" s="42"/>
      <c r="K743" s="42"/>
      <c r="L743" s="42"/>
      <c r="M743" s="42"/>
      <c r="N743" s="42"/>
      <c r="O743" s="42"/>
      <c r="P743" s="42"/>
      <c r="Q743" s="42"/>
      <c r="R743" s="42"/>
      <c r="S743" s="42"/>
      <c r="T743" s="42"/>
      <c r="U743" s="42"/>
      <c r="V743" s="42"/>
      <c r="W743" s="42"/>
      <c r="X743" s="42"/>
      <c r="Y743" s="42"/>
      <c r="Z743" s="42"/>
      <c r="AA743" s="42"/>
      <c r="AB743" s="42"/>
    </row>
    <row r="744" spans="1:28" ht="12.75">
      <c r="A744" s="38"/>
      <c r="B744" s="38"/>
      <c r="C744" s="42"/>
      <c r="D744" s="38"/>
      <c r="E744" s="38"/>
      <c r="F744" s="42"/>
      <c r="G744" s="42"/>
      <c r="H744" s="42"/>
      <c r="I744" s="42"/>
      <c r="J744" s="42"/>
      <c r="K744" s="42"/>
      <c r="L744" s="42"/>
      <c r="M744" s="42"/>
      <c r="N744" s="42"/>
      <c r="O744" s="42"/>
      <c r="P744" s="42"/>
      <c r="Q744" s="42"/>
      <c r="R744" s="42"/>
      <c r="S744" s="42"/>
      <c r="T744" s="42"/>
      <c r="U744" s="42"/>
      <c r="V744" s="42"/>
      <c r="W744" s="42"/>
      <c r="X744" s="42"/>
      <c r="Y744" s="42"/>
      <c r="Z744" s="42"/>
      <c r="AA744" s="42"/>
      <c r="AB744" s="42"/>
    </row>
    <row r="745" spans="1:28" ht="12.75">
      <c r="A745" s="38"/>
      <c r="B745" s="38"/>
      <c r="C745" s="42"/>
      <c r="D745" s="38"/>
      <c r="E745" s="38"/>
      <c r="F745" s="42"/>
      <c r="G745" s="42"/>
      <c r="H745" s="42"/>
      <c r="I745" s="42"/>
      <c r="J745" s="42"/>
      <c r="K745" s="42"/>
      <c r="L745" s="42"/>
      <c r="M745" s="42"/>
      <c r="N745" s="42"/>
      <c r="O745" s="42"/>
      <c r="P745" s="42"/>
      <c r="Q745" s="42"/>
      <c r="R745" s="42"/>
      <c r="S745" s="42"/>
      <c r="T745" s="42"/>
      <c r="U745" s="42"/>
      <c r="V745" s="42"/>
      <c r="W745" s="42"/>
      <c r="X745" s="42"/>
      <c r="Y745" s="42"/>
      <c r="Z745" s="42"/>
      <c r="AA745" s="42"/>
      <c r="AB745" s="42"/>
    </row>
    <row r="746" spans="1:28" ht="12.75">
      <c r="A746" s="38"/>
      <c r="B746" s="38"/>
      <c r="C746" s="42"/>
      <c r="D746" s="38"/>
      <c r="E746" s="38"/>
      <c r="F746" s="42"/>
      <c r="G746" s="42"/>
      <c r="H746" s="42"/>
      <c r="I746" s="42"/>
      <c r="J746" s="42"/>
      <c r="K746" s="42"/>
      <c r="L746" s="42"/>
      <c r="M746" s="42"/>
      <c r="N746" s="42"/>
      <c r="O746" s="42"/>
      <c r="P746" s="42"/>
      <c r="Q746" s="42"/>
      <c r="R746" s="42"/>
      <c r="S746" s="42"/>
      <c r="T746" s="42"/>
      <c r="U746" s="42"/>
      <c r="V746" s="42"/>
      <c r="W746" s="42"/>
      <c r="X746" s="42"/>
      <c r="Y746" s="42"/>
      <c r="Z746" s="42"/>
      <c r="AA746" s="42"/>
      <c r="AB746" s="42"/>
    </row>
    <row r="747" spans="1:28" ht="12.75">
      <c r="A747" s="38"/>
      <c r="B747" s="38"/>
      <c r="C747" s="42"/>
      <c r="D747" s="38"/>
      <c r="E747" s="38"/>
      <c r="F747" s="42"/>
      <c r="G747" s="42"/>
      <c r="H747" s="42"/>
      <c r="I747" s="42"/>
      <c r="J747" s="42"/>
      <c r="K747" s="42"/>
      <c r="L747" s="42"/>
      <c r="M747" s="42"/>
      <c r="N747" s="42"/>
      <c r="O747" s="42"/>
      <c r="P747" s="42"/>
      <c r="Q747" s="42"/>
      <c r="R747" s="42"/>
      <c r="S747" s="42"/>
      <c r="T747" s="42"/>
      <c r="U747" s="42"/>
      <c r="V747" s="42"/>
      <c r="W747" s="42"/>
      <c r="X747" s="42"/>
      <c r="Y747" s="42"/>
      <c r="Z747" s="42"/>
      <c r="AA747" s="42"/>
      <c r="AB747" s="42"/>
    </row>
    <row r="748" spans="1:28" ht="12.75">
      <c r="A748" s="38"/>
      <c r="B748" s="38"/>
      <c r="C748" s="42"/>
      <c r="D748" s="38"/>
      <c r="E748" s="38"/>
      <c r="F748" s="42"/>
      <c r="G748" s="42"/>
      <c r="H748" s="42"/>
      <c r="I748" s="42"/>
      <c r="J748" s="42"/>
      <c r="K748" s="42"/>
      <c r="L748" s="42"/>
      <c r="M748" s="42"/>
      <c r="N748" s="42"/>
      <c r="O748" s="42"/>
      <c r="P748" s="42"/>
      <c r="Q748" s="42"/>
      <c r="R748" s="42"/>
      <c r="S748" s="42"/>
      <c r="T748" s="42"/>
      <c r="U748" s="42"/>
      <c r="V748" s="42"/>
      <c r="W748" s="42"/>
      <c r="X748" s="42"/>
      <c r="Y748" s="42"/>
      <c r="Z748" s="42"/>
      <c r="AA748" s="42"/>
      <c r="AB748" s="42"/>
    </row>
    <row r="749" spans="1:28" ht="12.75">
      <c r="A749" s="38"/>
      <c r="B749" s="38"/>
      <c r="C749" s="42"/>
      <c r="D749" s="38"/>
      <c r="E749" s="38"/>
      <c r="F749" s="42"/>
      <c r="G749" s="42"/>
      <c r="H749" s="42"/>
      <c r="I749" s="42"/>
      <c r="J749" s="42"/>
      <c r="K749" s="42"/>
      <c r="L749" s="42"/>
      <c r="M749" s="42"/>
      <c r="N749" s="42"/>
      <c r="O749" s="42"/>
      <c r="P749" s="42"/>
      <c r="Q749" s="42"/>
      <c r="R749" s="42"/>
      <c r="S749" s="42"/>
      <c r="T749" s="42"/>
      <c r="U749" s="42"/>
      <c r="V749" s="42"/>
      <c r="W749" s="42"/>
      <c r="X749" s="42"/>
      <c r="Y749" s="42"/>
      <c r="Z749" s="42"/>
      <c r="AA749" s="42"/>
      <c r="AB749" s="42"/>
    </row>
    <row r="750" spans="1:28" ht="12.75">
      <c r="A750" s="38"/>
      <c r="B750" s="38"/>
      <c r="C750" s="42"/>
      <c r="D750" s="38"/>
      <c r="E750" s="38"/>
      <c r="F750" s="42"/>
      <c r="G750" s="42"/>
      <c r="H750" s="42"/>
      <c r="I750" s="42"/>
      <c r="J750" s="42"/>
      <c r="K750" s="42"/>
      <c r="L750" s="42"/>
      <c r="M750" s="42"/>
      <c r="N750" s="42"/>
      <c r="O750" s="42"/>
      <c r="P750" s="42"/>
      <c r="Q750" s="42"/>
      <c r="R750" s="42"/>
      <c r="S750" s="42"/>
      <c r="T750" s="42"/>
      <c r="U750" s="42"/>
      <c r="V750" s="42"/>
      <c r="W750" s="42"/>
      <c r="X750" s="42"/>
      <c r="Y750" s="42"/>
      <c r="Z750" s="42"/>
      <c r="AA750" s="42"/>
      <c r="AB750" s="42"/>
    </row>
    <row r="751" spans="1:28" ht="12.75">
      <c r="A751" s="38"/>
      <c r="B751" s="38"/>
      <c r="C751" s="42"/>
      <c r="D751" s="38"/>
      <c r="E751" s="38"/>
      <c r="F751" s="42"/>
      <c r="G751" s="42"/>
      <c r="H751" s="42"/>
      <c r="I751" s="42"/>
      <c r="J751" s="42"/>
      <c r="K751" s="42"/>
      <c r="L751" s="42"/>
      <c r="M751" s="42"/>
      <c r="N751" s="42"/>
      <c r="O751" s="42"/>
      <c r="P751" s="42"/>
      <c r="Q751" s="42"/>
      <c r="R751" s="42"/>
      <c r="S751" s="42"/>
      <c r="T751" s="42"/>
      <c r="U751" s="42"/>
      <c r="V751" s="42"/>
      <c r="W751" s="42"/>
      <c r="X751" s="42"/>
      <c r="Y751" s="42"/>
      <c r="Z751" s="42"/>
      <c r="AA751" s="42"/>
      <c r="AB751" s="42"/>
    </row>
    <row r="752" spans="1:28" ht="12.75">
      <c r="A752" s="38"/>
      <c r="B752" s="38"/>
      <c r="C752" s="42"/>
      <c r="D752" s="38"/>
      <c r="E752" s="38"/>
      <c r="F752" s="42"/>
      <c r="G752" s="42"/>
      <c r="H752" s="42"/>
      <c r="I752" s="42"/>
      <c r="J752" s="42"/>
      <c r="K752" s="42"/>
      <c r="L752" s="42"/>
      <c r="M752" s="42"/>
      <c r="N752" s="42"/>
      <c r="O752" s="42"/>
      <c r="P752" s="42"/>
      <c r="Q752" s="42"/>
      <c r="R752" s="42"/>
      <c r="S752" s="42"/>
      <c r="T752" s="42"/>
      <c r="U752" s="42"/>
      <c r="V752" s="42"/>
      <c r="W752" s="42"/>
      <c r="X752" s="42"/>
      <c r="Y752" s="42"/>
      <c r="Z752" s="42"/>
      <c r="AA752" s="42"/>
      <c r="AB752" s="42"/>
    </row>
    <row r="753" spans="1:28" ht="12.75">
      <c r="A753" s="38"/>
      <c r="B753" s="38"/>
      <c r="C753" s="42"/>
      <c r="D753" s="38"/>
      <c r="E753" s="38"/>
      <c r="F753" s="42"/>
      <c r="G753" s="42"/>
      <c r="H753" s="42"/>
      <c r="I753" s="42"/>
      <c r="J753" s="42"/>
      <c r="K753" s="42"/>
      <c r="L753" s="42"/>
      <c r="M753" s="42"/>
      <c r="N753" s="42"/>
      <c r="O753" s="42"/>
      <c r="P753" s="42"/>
      <c r="Q753" s="42"/>
      <c r="R753" s="42"/>
      <c r="S753" s="42"/>
      <c r="T753" s="42"/>
      <c r="U753" s="42"/>
      <c r="V753" s="42"/>
      <c r="W753" s="42"/>
      <c r="X753" s="42"/>
      <c r="Y753" s="42"/>
      <c r="Z753" s="42"/>
      <c r="AA753" s="42"/>
      <c r="AB753" s="42"/>
    </row>
    <row r="754" spans="1:28" ht="12.75">
      <c r="A754" s="38"/>
      <c r="B754" s="38"/>
      <c r="C754" s="42"/>
      <c r="D754" s="38"/>
      <c r="E754" s="38"/>
      <c r="F754" s="42"/>
      <c r="G754" s="42"/>
      <c r="H754" s="42"/>
      <c r="I754" s="42"/>
      <c r="J754" s="42"/>
      <c r="K754" s="42"/>
      <c r="L754" s="42"/>
      <c r="M754" s="42"/>
      <c r="N754" s="42"/>
      <c r="O754" s="42"/>
      <c r="P754" s="42"/>
      <c r="Q754" s="42"/>
      <c r="R754" s="42"/>
      <c r="S754" s="42"/>
      <c r="T754" s="42"/>
      <c r="U754" s="42"/>
      <c r="V754" s="42"/>
      <c r="W754" s="42"/>
      <c r="X754" s="42"/>
      <c r="Y754" s="42"/>
      <c r="Z754" s="42"/>
      <c r="AA754" s="42"/>
      <c r="AB754" s="42"/>
    </row>
    <row r="755" spans="1:28" ht="12.75">
      <c r="A755" s="38"/>
      <c r="B755" s="38"/>
      <c r="C755" s="42"/>
      <c r="D755" s="38"/>
      <c r="E755" s="38"/>
      <c r="F755" s="42"/>
      <c r="G755" s="42"/>
      <c r="H755" s="42"/>
      <c r="I755" s="42"/>
      <c r="J755" s="42"/>
      <c r="K755" s="42"/>
      <c r="L755" s="42"/>
      <c r="M755" s="42"/>
      <c r="N755" s="42"/>
      <c r="O755" s="42"/>
      <c r="P755" s="42"/>
      <c r="Q755" s="42"/>
      <c r="R755" s="42"/>
      <c r="S755" s="42"/>
      <c r="T755" s="42"/>
      <c r="U755" s="42"/>
      <c r="V755" s="42"/>
      <c r="W755" s="42"/>
      <c r="X755" s="42"/>
      <c r="Y755" s="42"/>
      <c r="Z755" s="42"/>
      <c r="AA755" s="42"/>
      <c r="AB755" s="42"/>
    </row>
    <row r="756" spans="1:28" ht="12.75">
      <c r="A756" s="38"/>
      <c r="B756" s="38"/>
      <c r="C756" s="42"/>
      <c r="D756" s="38"/>
      <c r="E756" s="38"/>
      <c r="F756" s="42"/>
      <c r="G756" s="42"/>
      <c r="H756" s="42"/>
      <c r="I756" s="42"/>
      <c r="J756" s="42"/>
      <c r="K756" s="42"/>
      <c r="L756" s="42"/>
      <c r="M756" s="42"/>
      <c r="N756" s="42"/>
      <c r="O756" s="42"/>
      <c r="P756" s="42"/>
      <c r="Q756" s="42"/>
      <c r="R756" s="42"/>
      <c r="S756" s="42"/>
      <c r="T756" s="42"/>
      <c r="U756" s="42"/>
      <c r="V756" s="42"/>
      <c r="W756" s="42"/>
      <c r="X756" s="42"/>
      <c r="Y756" s="42"/>
      <c r="Z756" s="42"/>
      <c r="AA756" s="42"/>
      <c r="AB756" s="42"/>
    </row>
    <row r="757" spans="1:28" ht="12.75">
      <c r="A757" s="38"/>
      <c r="B757" s="38"/>
      <c r="C757" s="42"/>
      <c r="D757" s="38"/>
      <c r="E757" s="38"/>
      <c r="F757" s="42"/>
      <c r="G757" s="42"/>
      <c r="H757" s="42"/>
      <c r="I757" s="42"/>
      <c r="J757" s="42"/>
      <c r="K757" s="42"/>
      <c r="L757" s="42"/>
      <c r="M757" s="42"/>
      <c r="N757" s="42"/>
      <c r="O757" s="42"/>
      <c r="P757" s="42"/>
      <c r="Q757" s="42"/>
      <c r="R757" s="42"/>
      <c r="S757" s="42"/>
      <c r="T757" s="42"/>
      <c r="U757" s="42"/>
      <c r="V757" s="42"/>
      <c r="W757" s="42"/>
      <c r="X757" s="42"/>
      <c r="Y757" s="42"/>
      <c r="Z757" s="42"/>
      <c r="AA757" s="42"/>
      <c r="AB757" s="42"/>
    </row>
    <row r="758" spans="1:28" ht="12.75">
      <c r="A758" s="38"/>
      <c r="B758" s="38"/>
      <c r="C758" s="42"/>
      <c r="D758" s="38"/>
      <c r="E758" s="38"/>
      <c r="F758" s="42"/>
      <c r="G758" s="42"/>
      <c r="H758" s="42"/>
      <c r="I758" s="42"/>
      <c r="J758" s="42"/>
      <c r="K758" s="42"/>
      <c r="L758" s="42"/>
      <c r="M758" s="42"/>
      <c r="N758" s="42"/>
      <c r="O758" s="42"/>
      <c r="P758" s="42"/>
      <c r="Q758" s="42"/>
      <c r="R758" s="42"/>
      <c r="S758" s="42"/>
      <c r="T758" s="42"/>
      <c r="U758" s="42"/>
      <c r="V758" s="42"/>
      <c r="W758" s="42"/>
      <c r="X758" s="42"/>
      <c r="Y758" s="42"/>
      <c r="Z758" s="42"/>
      <c r="AA758" s="42"/>
      <c r="AB758" s="42"/>
    </row>
    <row r="759" spans="1:28" ht="12.75">
      <c r="A759" s="38"/>
      <c r="B759" s="38"/>
      <c r="C759" s="42"/>
      <c r="D759" s="38"/>
      <c r="E759" s="38"/>
      <c r="F759" s="42"/>
      <c r="G759" s="42"/>
      <c r="H759" s="42"/>
      <c r="I759" s="42"/>
      <c r="J759" s="42"/>
      <c r="K759" s="42"/>
      <c r="L759" s="42"/>
      <c r="M759" s="42"/>
      <c r="N759" s="42"/>
      <c r="O759" s="42"/>
      <c r="P759" s="42"/>
      <c r="Q759" s="42"/>
      <c r="R759" s="42"/>
      <c r="S759" s="42"/>
      <c r="T759" s="42"/>
      <c r="U759" s="42"/>
      <c r="V759" s="42"/>
      <c r="W759" s="42"/>
      <c r="X759" s="42"/>
      <c r="Y759" s="42"/>
      <c r="Z759" s="42"/>
      <c r="AA759" s="42"/>
      <c r="AB759" s="42"/>
    </row>
    <row r="760" spans="1:28" ht="12.75">
      <c r="A760" s="38"/>
      <c r="B760" s="38"/>
      <c r="C760" s="42"/>
      <c r="D760" s="38"/>
      <c r="E760" s="38"/>
      <c r="F760" s="42"/>
      <c r="G760" s="42"/>
      <c r="H760" s="42"/>
      <c r="I760" s="42"/>
      <c r="J760" s="42"/>
      <c r="K760" s="42"/>
      <c r="L760" s="42"/>
      <c r="M760" s="42"/>
      <c r="N760" s="42"/>
      <c r="O760" s="42"/>
      <c r="P760" s="42"/>
      <c r="Q760" s="42"/>
      <c r="R760" s="42"/>
      <c r="S760" s="42"/>
      <c r="T760" s="42"/>
      <c r="U760" s="42"/>
      <c r="V760" s="42"/>
      <c r="W760" s="42"/>
      <c r="X760" s="42"/>
      <c r="Y760" s="42"/>
      <c r="Z760" s="42"/>
      <c r="AA760" s="42"/>
      <c r="AB760" s="42"/>
    </row>
    <row r="761" spans="1:28" ht="12.75">
      <c r="A761" s="38"/>
      <c r="B761" s="38"/>
      <c r="C761" s="42"/>
      <c r="D761" s="38"/>
      <c r="E761" s="38"/>
      <c r="F761" s="42"/>
      <c r="G761" s="42"/>
      <c r="H761" s="42"/>
      <c r="I761" s="42"/>
      <c r="J761" s="42"/>
      <c r="K761" s="42"/>
      <c r="L761" s="42"/>
      <c r="M761" s="42"/>
      <c r="N761" s="42"/>
      <c r="O761" s="42"/>
      <c r="P761" s="42"/>
      <c r="Q761" s="42"/>
      <c r="R761" s="42"/>
      <c r="S761" s="42"/>
      <c r="T761" s="42"/>
      <c r="U761" s="42"/>
      <c r="V761" s="42"/>
      <c r="W761" s="42"/>
      <c r="X761" s="42"/>
      <c r="Y761" s="42"/>
      <c r="Z761" s="42"/>
      <c r="AA761" s="42"/>
      <c r="AB761" s="42"/>
    </row>
    <row r="762" spans="1:28" ht="12.75">
      <c r="A762" s="38"/>
      <c r="B762" s="38"/>
      <c r="C762" s="42"/>
      <c r="D762" s="38"/>
      <c r="E762" s="38"/>
      <c r="F762" s="42"/>
      <c r="G762" s="42"/>
      <c r="H762" s="42"/>
      <c r="I762" s="42"/>
      <c r="J762" s="42"/>
      <c r="K762" s="42"/>
      <c r="L762" s="42"/>
      <c r="M762" s="42"/>
      <c r="N762" s="42"/>
      <c r="O762" s="42"/>
      <c r="P762" s="42"/>
      <c r="Q762" s="42"/>
      <c r="R762" s="42"/>
      <c r="S762" s="42"/>
      <c r="T762" s="42"/>
      <c r="U762" s="42"/>
      <c r="V762" s="42"/>
      <c r="W762" s="42"/>
      <c r="X762" s="42"/>
      <c r="Y762" s="42"/>
      <c r="Z762" s="42"/>
      <c r="AA762" s="42"/>
      <c r="AB762" s="42"/>
    </row>
    <row r="763" spans="1:28" ht="12.75">
      <c r="A763" s="38"/>
      <c r="B763" s="38"/>
      <c r="C763" s="42"/>
      <c r="D763" s="38"/>
      <c r="E763" s="38"/>
      <c r="F763" s="42"/>
      <c r="G763" s="42"/>
      <c r="H763" s="42"/>
      <c r="I763" s="42"/>
      <c r="J763" s="42"/>
      <c r="K763" s="42"/>
      <c r="L763" s="42"/>
      <c r="M763" s="42"/>
      <c r="N763" s="42"/>
      <c r="O763" s="42"/>
      <c r="P763" s="42"/>
      <c r="Q763" s="42"/>
      <c r="R763" s="42"/>
      <c r="S763" s="42"/>
      <c r="T763" s="42"/>
      <c r="U763" s="42"/>
      <c r="V763" s="42"/>
      <c r="W763" s="42"/>
      <c r="X763" s="42"/>
      <c r="Y763" s="42"/>
      <c r="Z763" s="42"/>
      <c r="AA763" s="42"/>
      <c r="AB763" s="42"/>
    </row>
    <row r="764" spans="1:28" ht="12.75">
      <c r="A764" s="38"/>
      <c r="B764" s="38"/>
      <c r="C764" s="42"/>
      <c r="D764" s="38"/>
      <c r="E764" s="38"/>
      <c r="F764" s="42"/>
      <c r="G764" s="42"/>
      <c r="H764" s="42"/>
      <c r="I764" s="42"/>
      <c r="J764" s="42"/>
      <c r="K764" s="42"/>
      <c r="L764" s="42"/>
      <c r="M764" s="42"/>
      <c r="N764" s="42"/>
      <c r="O764" s="42"/>
      <c r="P764" s="42"/>
      <c r="Q764" s="42"/>
      <c r="R764" s="42"/>
      <c r="S764" s="42"/>
      <c r="T764" s="42"/>
      <c r="U764" s="42"/>
      <c r="V764" s="42"/>
      <c r="W764" s="42"/>
      <c r="X764" s="42"/>
      <c r="Y764" s="42"/>
      <c r="Z764" s="42"/>
      <c r="AA764" s="42"/>
      <c r="AB764" s="42"/>
    </row>
    <row r="765" spans="1:28" ht="12.75">
      <c r="A765" s="38"/>
      <c r="B765" s="38"/>
      <c r="C765" s="42"/>
      <c r="D765" s="38"/>
      <c r="E765" s="38"/>
      <c r="F765" s="42"/>
      <c r="G765" s="42"/>
      <c r="H765" s="42"/>
      <c r="I765" s="42"/>
      <c r="J765" s="42"/>
      <c r="K765" s="42"/>
      <c r="L765" s="42"/>
      <c r="M765" s="42"/>
      <c r="N765" s="42"/>
      <c r="O765" s="42"/>
      <c r="P765" s="42"/>
      <c r="Q765" s="42"/>
      <c r="R765" s="42"/>
      <c r="S765" s="42"/>
      <c r="T765" s="42"/>
      <c r="U765" s="42"/>
      <c r="V765" s="42"/>
      <c r="W765" s="42"/>
      <c r="X765" s="42"/>
      <c r="Y765" s="42"/>
      <c r="Z765" s="42"/>
      <c r="AA765" s="42"/>
      <c r="AB765" s="42"/>
    </row>
    <row r="766" spans="1:28" ht="12.75">
      <c r="A766" s="38"/>
      <c r="B766" s="38"/>
      <c r="C766" s="42"/>
      <c r="D766" s="38"/>
      <c r="E766" s="38"/>
      <c r="F766" s="42"/>
      <c r="G766" s="42"/>
      <c r="H766" s="42"/>
      <c r="I766" s="42"/>
      <c r="J766" s="42"/>
      <c r="K766" s="42"/>
      <c r="L766" s="42"/>
      <c r="M766" s="42"/>
      <c r="N766" s="42"/>
      <c r="O766" s="42"/>
      <c r="P766" s="42"/>
      <c r="Q766" s="42"/>
      <c r="R766" s="42"/>
      <c r="S766" s="42"/>
      <c r="T766" s="42"/>
      <c r="U766" s="42"/>
      <c r="V766" s="42"/>
      <c r="W766" s="42"/>
      <c r="X766" s="42"/>
      <c r="Y766" s="42"/>
      <c r="Z766" s="42"/>
      <c r="AA766" s="42"/>
      <c r="AB766" s="42"/>
    </row>
    <row r="767" spans="1:28" ht="12.75">
      <c r="A767" s="38"/>
      <c r="B767" s="38"/>
      <c r="C767" s="42"/>
      <c r="D767" s="38"/>
      <c r="E767" s="38"/>
      <c r="F767" s="42"/>
      <c r="G767" s="42"/>
      <c r="H767" s="42"/>
      <c r="I767" s="42"/>
      <c r="J767" s="42"/>
      <c r="K767" s="42"/>
      <c r="L767" s="42"/>
      <c r="M767" s="42"/>
      <c r="N767" s="42"/>
      <c r="O767" s="42"/>
      <c r="P767" s="42"/>
      <c r="Q767" s="42"/>
      <c r="R767" s="42"/>
      <c r="S767" s="42"/>
      <c r="T767" s="42"/>
      <c r="U767" s="42"/>
      <c r="V767" s="42"/>
      <c r="W767" s="42"/>
      <c r="X767" s="42"/>
      <c r="Y767" s="42"/>
      <c r="Z767" s="42"/>
      <c r="AA767" s="42"/>
      <c r="AB767" s="42"/>
    </row>
    <row r="768" spans="1:28" ht="12.75">
      <c r="A768" s="38"/>
      <c r="B768" s="38"/>
      <c r="C768" s="42"/>
      <c r="D768" s="38"/>
      <c r="E768" s="38"/>
      <c r="F768" s="42"/>
      <c r="G768" s="42"/>
      <c r="H768" s="42"/>
      <c r="I768" s="42"/>
      <c r="J768" s="42"/>
      <c r="K768" s="42"/>
      <c r="L768" s="42"/>
      <c r="M768" s="42"/>
      <c r="N768" s="42"/>
      <c r="O768" s="42"/>
      <c r="P768" s="42"/>
      <c r="Q768" s="42"/>
      <c r="R768" s="42"/>
      <c r="S768" s="42"/>
      <c r="T768" s="42"/>
      <c r="U768" s="42"/>
      <c r="V768" s="42"/>
      <c r="W768" s="42"/>
      <c r="X768" s="42"/>
      <c r="Y768" s="42"/>
      <c r="Z768" s="42"/>
      <c r="AA768" s="42"/>
      <c r="AB768" s="42"/>
    </row>
    <row r="769" spans="1:28" ht="12.75">
      <c r="A769" s="38"/>
      <c r="B769" s="38"/>
      <c r="C769" s="42"/>
      <c r="D769" s="38"/>
      <c r="E769" s="38"/>
      <c r="F769" s="42"/>
      <c r="G769" s="42"/>
      <c r="H769" s="42"/>
      <c r="I769" s="42"/>
      <c r="J769" s="42"/>
      <c r="K769" s="42"/>
      <c r="L769" s="42"/>
      <c r="M769" s="42"/>
      <c r="N769" s="42"/>
      <c r="O769" s="42"/>
      <c r="P769" s="42"/>
      <c r="Q769" s="42"/>
      <c r="R769" s="42"/>
      <c r="S769" s="42"/>
      <c r="T769" s="42"/>
      <c r="U769" s="42"/>
      <c r="V769" s="42"/>
      <c r="W769" s="42"/>
      <c r="X769" s="42"/>
      <c r="Y769" s="42"/>
      <c r="Z769" s="42"/>
      <c r="AA769" s="42"/>
      <c r="AB769" s="42"/>
    </row>
    <row r="770" spans="1:28" ht="12.75">
      <c r="A770" s="38"/>
      <c r="B770" s="38"/>
      <c r="C770" s="42"/>
      <c r="D770" s="38"/>
      <c r="E770" s="38"/>
      <c r="F770" s="42"/>
      <c r="G770" s="42"/>
      <c r="H770" s="42"/>
      <c r="I770" s="42"/>
      <c r="J770" s="42"/>
      <c r="K770" s="42"/>
      <c r="L770" s="42"/>
      <c r="M770" s="42"/>
      <c r="N770" s="42"/>
      <c r="O770" s="42"/>
      <c r="P770" s="42"/>
      <c r="Q770" s="42"/>
      <c r="R770" s="42"/>
      <c r="S770" s="42"/>
      <c r="T770" s="42"/>
      <c r="U770" s="42"/>
      <c r="V770" s="42"/>
      <c r="W770" s="42"/>
      <c r="X770" s="42"/>
      <c r="Y770" s="42"/>
      <c r="Z770" s="42"/>
      <c r="AA770" s="42"/>
      <c r="AB770" s="42"/>
    </row>
    <row r="771" spans="1:28" ht="12.75">
      <c r="A771" s="38"/>
      <c r="B771" s="38"/>
      <c r="C771" s="42"/>
      <c r="D771" s="38"/>
      <c r="E771" s="38"/>
      <c r="F771" s="42"/>
      <c r="G771" s="42"/>
      <c r="H771" s="42"/>
      <c r="I771" s="42"/>
      <c r="J771" s="42"/>
      <c r="K771" s="42"/>
      <c r="L771" s="42"/>
      <c r="M771" s="42"/>
      <c r="N771" s="42"/>
      <c r="O771" s="42"/>
      <c r="P771" s="42"/>
      <c r="Q771" s="42"/>
      <c r="R771" s="42"/>
      <c r="S771" s="42"/>
      <c r="T771" s="42"/>
      <c r="U771" s="42"/>
      <c r="V771" s="42"/>
      <c r="W771" s="42"/>
      <c r="X771" s="42"/>
      <c r="Y771" s="42"/>
      <c r="Z771" s="42"/>
      <c r="AA771" s="42"/>
      <c r="AB771" s="42"/>
    </row>
    <row r="772" spans="1:28" ht="12.75">
      <c r="A772" s="38"/>
      <c r="B772" s="38"/>
      <c r="C772" s="42"/>
      <c r="D772" s="38"/>
      <c r="E772" s="38"/>
      <c r="F772" s="42"/>
      <c r="G772" s="42"/>
      <c r="H772" s="42"/>
      <c r="I772" s="42"/>
      <c r="J772" s="42"/>
      <c r="K772" s="42"/>
      <c r="L772" s="42"/>
      <c r="M772" s="42"/>
      <c r="N772" s="42"/>
      <c r="O772" s="42"/>
      <c r="P772" s="42"/>
      <c r="Q772" s="42"/>
      <c r="R772" s="42"/>
      <c r="S772" s="42"/>
      <c r="T772" s="42"/>
      <c r="U772" s="42"/>
      <c r="V772" s="42"/>
      <c r="W772" s="42"/>
      <c r="X772" s="42"/>
      <c r="Y772" s="42"/>
      <c r="Z772" s="42"/>
      <c r="AA772" s="42"/>
      <c r="AB772" s="42"/>
    </row>
    <row r="773" spans="1:28" ht="12.75">
      <c r="A773" s="38"/>
      <c r="B773" s="38"/>
      <c r="C773" s="42"/>
      <c r="D773" s="38"/>
      <c r="E773" s="38"/>
      <c r="F773" s="42"/>
      <c r="G773" s="42"/>
      <c r="H773" s="42"/>
      <c r="I773" s="42"/>
      <c r="J773" s="42"/>
      <c r="K773" s="42"/>
      <c r="L773" s="42"/>
      <c r="M773" s="42"/>
      <c r="N773" s="42"/>
      <c r="O773" s="42"/>
      <c r="P773" s="42"/>
      <c r="Q773" s="42"/>
      <c r="R773" s="42"/>
      <c r="S773" s="42"/>
      <c r="T773" s="42"/>
      <c r="U773" s="42"/>
      <c r="V773" s="42"/>
      <c r="W773" s="42"/>
      <c r="X773" s="42"/>
      <c r="Y773" s="42"/>
      <c r="Z773" s="42"/>
      <c r="AA773" s="42"/>
      <c r="AB773" s="42"/>
    </row>
    <row r="774" spans="1:28" ht="12.75">
      <c r="A774" s="38"/>
      <c r="B774" s="38"/>
      <c r="C774" s="42"/>
      <c r="D774" s="38"/>
      <c r="E774" s="38"/>
      <c r="F774" s="42"/>
      <c r="G774" s="42"/>
      <c r="H774" s="42"/>
      <c r="I774" s="42"/>
      <c r="J774" s="42"/>
      <c r="K774" s="42"/>
      <c r="L774" s="42"/>
      <c r="M774" s="42"/>
      <c r="N774" s="42"/>
      <c r="O774" s="42"/>
      <c r="P774" s="42"/>
      <c r="Q774" s="42"/>
      <c r="R774" s="42"/>
      <c r="S774" s="42"/>
      <c r="T774" s="42"/>
      <c r="U774" s="42"/>
      <c r="V774" s="42"/>
      <c r="W774" s="42"/>
      <c r="X774" s="42"/>
      <c r="Y774" s="42"/>
      <c r="Z774" s="42"/>
      <c r="AA774" s="42"/>
      <c r="AB774" s="42"/>
    </row>
    <row r="775" spans="1:28" ht="12.75">
      <c r="A775" s="38"/>
      <c r="B775" s="38"/>
      <c r="C775" s="42"/>
      <c r="D775" s="38"/>
      <c r="E775" s="38"/>
      <c r="F775" s="42"/>
      <c r="G775" s="42"/>
      <c r="H775" s="42"/>
      <c r="I775" s="42"/>
      <c r="J775" s="42"/>
      <c r="K775" s="42"/>
      <c r="L775" s="42"/>
      <c r="M775" s="42"/>
      <c r="N775" s="42"/>
      <c r="O775" s="42"/>
      <c r="P775" s="42"/>
      <c r="Q775" s="42"/>
      <c r="R775" s="42"/>
      <c r="S775" s="42"/>
      <c r="T775" s="42"/>
      <c r="U775" s="42"/>
      <c r="V775" s="42"/>
      <c r="W775" s="42"/>
      <c r="X775" s="42"/>
      <c r="Y775" s="42"/>
      <c r="Z775" s="42"/>
      <c r="AA775" s="42"/>
      <c r="AB775" s="42"/>
    </row>
    <row r="776" spans="1:28" ht="12.75">
      <c r="A776" s="38"/>
      <c r="B776" s="38"/>
      <c r="C776" s="42"/>
      <c r="D776" s="38"/>
      <c r="E776" s="38"/>
      <c r="F776" s="42"/>
      <c r="G776" s="42"/>
      <c r="H776" s="42"/>
      <c r="I776" s="42"/>
      <c r="J776" s="42"/>
      <c r="K776" s="42"/>
      <c r="L776" s="42"/>
      <c r="M776" s="42"/>
      <c r="N776" s="42"/>
      <c r="O776" s="42"/>
      <c r="P776" s="42"/>
      <c r="Q776" s="42"/>
      <c r="R776" s="42"/>
      <c r="S776" s="42"/>
      <c r="T776" s="42"/>
      <c r="U776" s="42"/>
      <c r="V776" s="42"/>
      <c r="W776" s="42"/>
      <c r="X776" s="42"/>
      <c r="Y776" s="42"/>
      <c r="Z776" s="42"/>
      <c r="AA776" s="42"/>
      <c r="AB776" s="42"/>
    </row>
    <row r="777" spans="1:28" ht="12.75">
      <c r="A777" s="38"/>
      <c r="B777" s="38"/>
      <c r="C777" s="42"/>
      <c r="D777" s="38"/>
      <c r="E777" s="38"/>
      <c r="F777" s="42"/>
      <c r="G777" s="42"/>
      <c r="H777" s="42"/>
      <c r="I777" s="42"/>
      <c r="J777" s="42"/>
      <c r="K777" s="42"/>
      <c r="L777" s="42"/>
      <c r="M777" s="42"/>
      <c r="N777" s="42"/>
      <c r="O777" s="42"/>
      <c r="P777" s="42"/>
      <c r="Q777" s="42"/>
      <c r="R777" s="42"/>
      <c r="S777" s="42"/>
      <c r="T777" s="42"/>
      <c r="U777" s="42"/>
      <c r="V777" s="42"/>
      <c r="W777" s="42"/>
      <c r="X777" s="42"/>
      <c r="Y777" s="42"/>
      <c r="Z777" s="42"/>
      <c r="AA777" s="42"/>
      <c r="AB777" s="42"/>
    </row>
    <row r="778" spans="1:28" ht="12.75">
      <c r="A778" s="38"/>
      <c r="B778" s="38"/>
      <c r="C778" s="42"/>
      <c r="D778" s="38"/>
      <c r="E778" s="38"/>
      <c r="F778" s="42"/>
      <c r="G778" s="42"/>
      <c r="H778" s="42"/>
      <c r="I778" s="42"/>
      <c r="J778" s="42"/>
      <c r="K778" s="42"/>
      <c r="L778" s="42"/>
      <c r="M778" s="42"/>
      <c r="N778" s="42"/>
      <c r="O778" s="42"/>
      <c r="P778" s="42"/>
      <c r="Q778" s="42"/>
      <c r="R778" s="42"/>
      <c r="S778" s="42"/>
      <c r="T778" s="42"/>
      <c r="U778" s="42"/>
      <c r="V778" s="42"/>
      <c r="W778" s="42"/>
      <c r="X778" s="42"/>
      <c r="Y778" s="42"/>
      <c r="Z778" s="42"/>
      <c r="AA778" s="42"/>
      <c r="AB778" s="42"/>
    </row>
    <row r="779" spans="1:28" ht="12.75">
      <c r="A779" s="38"/>
      <c r="B779" s="38"/>
      <c r="C779" s="42"/>
      <c r="D779" s="38"/>
      <c r="E779" s="38"/>
      <c r="F779" s="42"/>
      <c r="G779" s="42"/>
      <c r="H779" s="42"/>
      <c r="I779" s="42"/>
      <c r="J779" s="42"/>
      <c r="K779" s="42"/>
      <c r="L779" s="42"/>
      <c r="M779" s="42"/>
      <c r="N779" s="42"/>
      <c r="O779" s="42"/>
      <c r="P779" s="42"/>
      <c r="Q779" s="42"/>
      <c r="R779" s="42"/>
      <c r="S779" s="42"/>
      <c r="T779" s="42"/>
      <c r="U779" s="42"/>
      <c r="V779" s="42"/>
      <c r="W779" s="42"/>
      <c r="X779" s="42"/>
      <c r="Y779" s="42"/>
      <c r="Z779" s="42"/>
      <c r="AA779" s="42"/>
      <c r="AB779" s="42"/>
    </row>
    <row r="780" spans="1:28" ht="12.75">
      <c r="A780" s="38"/>
      <c r="B780" s="38"/>
      <c r="C780" s="42"/>
      <c r="D780" s="38"/>
      <c r="E780" s="38"/>
      <c r="F780" s="42"/>
      <c r="G780" s="42"/>
      <c r="H780" s="42"/>
      <c r="I780" s="42"/>
      <c r="J780" s="42"/>
      <c r="K780" s="42"/>
      <c r="L780" s="42"/>
      <c r="M780" s="42"/>
      <c r="N780" s="42"/>
      <c r="O780" s="42"/>
      <c r="P780" s="42"/>
      <c r="Q780" s="42"/>
      <c r="R780" s="42"/>
      <c r="S780" s="42"/>
      <c r="T780" s="42"/>
      <c r="U780" s="42"/>
      <c r="V780" s="42"/>
      <c r="W780" s="42"/>
      <c r="X780" s="42"/>
      <c r="Y780" s="42"/>
      <c r="Z780" s="42"/>
      <c r="AA780" s="42"/>
      <c r="AB780" s="42"/>
    </row>
    <row r="781" spans="1:28" ht="12.75">
      <c r="A781" s="38"/>
      <c r="B781" s="38"/>
      <c r="C781" s="42"/>
      <c r="D781" s="38"/>
      <c r="E781" s="38"/>
      <c r="F781" s="42"/>
      <c r="G781" s="42"/>
      <c r="H781" s="42"/>
      <c r="I781" s="42"/>
      <c r="J781" s="42"/>
      <c r="K781" s="42"/>
      <c r="L781" s="42"/>
      <c r="M781" s="42"/>
      <c r="N781" s="42"/>
      <c r="O781" s="42"/>
      <c r="P781" s="42"/>
      <c r="Q781" s="42"/>
      <c r="R781" s="42"/>
      <c r="S781" s="42"/>
      <c r="T781" s="42"/>
      <c r="U781" s="42"/>
      <c r="V781" s="42"/>
      <c r="W781" s="42"/>
      <c r="X781" s="42"/>
      <c r="Y781" s="42"/>
      <c r="Z781" s="42"/>
      <c r="AA781" s="42"/>
      <c r="AB781" s="42"/>
    </row>
    <row r="782" spans="1:28" ht="12.75">
      <c r="A782" s="38"/>
      <c r="B782" s="38"/>
      <c r="C782" s="42"/>
      <c r="D782" s="38"/>
      <c r="E782" s="38"/>
      <c r="F782" s="42"/>
      <c r="G782" s="42"/>
      <c r="H782" s="42"/>
      <c r="I782" s="42"/>
      <c r="J782" s="42"/>
      <c r="K782" s="42"/>
      <c r="L782" s="42"/>
      <c r="M782" s="42"/>
      <c r="N782" s="42"/>
      <c r="O782" s="42"/>
      <c r="P782" s="42"/>
      <c r="Q782" s="42"/>
      <c r="R782" s="42"/>
      <c r="S782" s="42"/>
      <c r="T782" s="42"/>
      <c r="U782" s="42"/>
      <c r="V782" s="42"/>
      <c r="W782" s="42"/>
      <c r="X782" s="42"/>
      <c r="Y782" s="42"/>
      <c r="Z782" s="42"/>
      <c r="AA782" s="42"/>
      <c r="AB782" s="42"/>
    </row>
    <row r="783" spans="1:28" ht="12.75">
      <c r="A783" s="38"/>
      <c r="B783" s="38"/>
      <c r="C783" s="42"/>
      <c r="D783" s="38"/>
      <c r="E783" s="38"/>
      <c r="F783" s="42"/>
      <c r="G783" s="42"/>
      <c r="H783" s="42"/>
      <c r="I783" s="42"/>
      <c r="J783" s="42"/>
      <c r="K783" s="42"/>
      <c r="L783" s="42"/>
      <c r="M783" s="42"/>
      <c r="N783" s="42"/>
      <c r="O783" s="42"/>
      <c r="P783" s="42"/>
      <c r="Q783" s="42"/>
      <c r="R783" s="42"/>
      <c r="S783" s="42"/>
      <c r="T783" s="42"/>
      <c r="U783" s="42"/>
      <c r="V783" s="42"/>
      <c r="W783" s="42"/>
      <c r="X783" s="42"/>
      <c r="Y783" s="42"/>
      <c r="Z783" s="42"/>
      <c r="AA783" s="42"/>
      <c r="AB783" s="42"/>
    </row>
    <row r="784" spans="1:28" ht="12.75">
      <c r="A784" s="38"/>
      <c r="B784" s="38"/>
      <c r="C784" s="42"/>
      <c r="D784" s="38"/>
      <c r="E784" s="38"/>
      <c r="F784" s="42"/>
      <c r="G784" s="42"/>
      <c r="H784" s="42"/>
      <c r="I784" s="42"/>
      <c r="J784" s="42"/>
      <c r="K784" s="42"/>
      <c r="L784" s="42"/>
      <c r="M784" s="42"/>
      <c r="N784" s="42"/>
      <c r="O784" s="42"/>
      <c r="P784" s="42"/>
      <c r="Q784" s="42"/>
      <c r="R784" s="42"/>
      <c r="S784" s="42"/>
      <c r="T784" s="42"/>
      <c r="U784" s="42"/>
      <c r="V784" s="42"/>
      <c r="W784" s="42"/>
      <c r="X784" s="42"/>
      <c r="Y784" s="42"/>
      <c r="Z784" s="42"/>
      <c r="AA784" s="42"/>
      <c r="AB784" s="42"/>
    </row>
    <row r="785" spans="1:28" ht="12.75">
      <c r="A785" s="38"/>
      <c r="B785" s="38"/>
      <c r="C785" s="42"/>
      <c r="D785" s="38"/>
      <c r="E785" s="38"/>
      <c r="F785" s="42"/>
      <c r="G785" s="42"/>
      <c r="H785" s="42"/>
      <c r="I785" s="42"/>
      <c r="J785" s="42"/>
      <c r="K785" s="42"/>
      <c r="L785" s="42"/>
      <c r="M785" s="42"/>
      <c r="N785" s="42"/>
      <c r="O785" s="42"/>
      <c r="P785" s="42"/>
      <c r="Q785" s="42"/>
      <c r="R785" s="42"/>
      <c r="S785" s="42"/>
      <c r="T785" s="42"/>
      <c r="U785" s="42"/>
      <c r="V785" s="42"/>
      <c r="W785" s="42"/>
      <c r="X785" s="42"/>
      <c r="Y785" s="42"/>
      <c r="Z785" s="42"/>
      <c r="AA785" s="42"/>
      <c r="AB785" s="42"/>
    </row>
    <row r="786" spans="1:28" ht="12.75">
      <c r="A786" s="38"/>
      <c r="B786" s="38"/>
      <c r="C786" s="42"/>
      <c r="D786" s="38"/>
      <c r="E786" s="38"/>
      <c r="F786" s="42"/>
      <c r="G786" s="42"/>
      <c r="H786" s="42"/>
      <c r="I786" s="42"/>
      <c r="J786" s="42"/>
      <c r="K786" s="42"/>
      <c r="L786" s="42"/>
      <c r="M786" s="42"/>
      <c r="N786" s="42"/>
      <c r="O786" s="42"/>
      <c r="P786" s="42"/>
      <c r="Q786" s="42"/>
      <c r="R786" s="42"/>
      <c r="S786" s="42"/>
      <c r="T786" s="42"/>
      <c r="U786" s="42"/>
      <c r="V786" s="42"/>
      <c r="W786" s="42"/>
      <c r="X786" s="42"/>
      <c r="Y786" s="42"/>
      <c r="Z786" s="42"/>
      <c r="AA786" s="42"/>
      <c r="AB786" s="42"/>
    </row>
  </sheetData>
  <mergeCells count="15">
    <mergeCell ref="B20:C20"/>
    <mergeCell ref="B7:C8"/>
    <mergeCell ref="B9:C9"/>
    <mergeCell ref="B4:C4"/>
    <mergeCell ref="B3:C3"/>
    <mergeCell ref="E11:F11"/>
    <mergeCell ref="E6:F6"/>
    <mergeCell ref="E4:F4"/>
    <mergeCell ref="E5:F5"/>
    <mergeCell ref="B2:F2"/>
    <mergeCell ref="E3:F3"/>
    <mergeCell ref="B5:C5"/>
    <mergeCell ref="B6:C6"/>
    <mergeCell ref="B11:C11"/>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vt:lpstr>
      <vt:lpstr>1) Inventory</vt:lpstr>
      <vt:lpstr>Ontario Tech U Purchases - Jan-</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Harduar</dc:creator>
  <cp:lastModifiedBy>Nadia Harduar</cp:lastModifiedBy>
  <dcterms:created xsi:type="dcterms:W3CDTF">2019-05-30T20:00:44Z</dcterms:created>
  <dcterms:modified xsi:type="dcterms:W3CDTF">2020-04-28T17:36:16Z</dcterms:modified>
</cp:coreProperties>
</file>