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ontroller_purchasing\green procurement\"/>
    </mc:Choice>
  </mc:AlternateContent>
  <bookViews>
    <workbookView xWindow="0" yWindow="0" windowWidth="23040" windowHeight="9168"/>
  </bookViews>
  <sheets>
    <sheet name="For AASHE STAR 070118-06301 " sheetId="1" r:id="rId1"/>
  </sheets>
  <definedNames>
    <definedName name="_xlnm._FilterDatabase" localSheetId="0" hidden="1">'For AASHE STAR 070118-06301 '!$A$1:$I$38</definedName>
    <definedName name="_xlnm.Print_Area" localSheetId="0">'For AASHE STAR 070118-06301 '!$A$1:$I$61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H53" i="1"/>
  <c r="I46" i="1" s="1"/>
  <c r="H52" i="1"/>
  <c r="H51" i="1"/>
  <c r="H48" i="1"/>
  <c r="H47" i="1"/>
  <c r="H46" i="1"/>
  <c r="H45" i="1"/>
  <c r="H43" i="1"/>
</calcChain>
</file>

<file path=xl/sharedStrings.xml><?xml version="1.0" encoding="utf-8"?>
<sst xmlns="http://schemas.openxmlformats.org/spreadsheetml/2006/main" count="297" uniqueCount="118">
  <si>
    <t>Account#</t>
  </si>
  <si>
    <t>AccountName</t>
  </si>
  <si>
    <t>ItemOrdered</t>
  </si>
  <si>
    <t>ItemName</t>
  </si>
  <si>
    <t>UOM</t>
  </si>
  <si>
    <t>ProductUmbrella</t>
  </si>
  <si>
    <t>QTY</t>
  </si>
  <si>
    <t>Sales</t>
  </si>
  <si>
    <t>Recycled Info</t>
  </si>
  <si>
    <t>C2178487</t>
  </si>
  <si>
    <t>Lafayette College</t>
  </si>
  <si>
    <t>BLZ41200</t>
  </si>
  <si>
    <t>PAPER,LTR,98BRT,WHITE,5000/CT</t>
  </si>
  <si>
    <t>CT</t>
  </si>
  <si>
    <t>Paper</t>
  </si>
  <si>
    <t xml:space="preserve"> FSC Certified</t>
  </si>
  <si>
    <t>CASOX9001</t>
  </si>
  <si>
    <t>PAPER,XERO,WHT,8.5X11,20#</t>
  </si>
  <si>
    <t>SFI Certified</t>
  </si>
  <si>
    <t>EAGL31600501</t>
  </si>
  <si>
    <t>PPR,8.5X11,20LB,MP,30RECY,5000/CT</t>
  </si>
  <si>
    <t>30% Total Recycled Content</t>
  </si>
  <si>
    <t>HAM162008</t>
  </si>
  <si>
    <t>PAPER,LTR,TIDAL,WE</t>
  </si>
  <si>
    <t>10% Post Consumer Recycled Content</t>
  </si>
  <si>
    <t>WBM20030</t>
  </si>
  <si>
    <t>PPR, 8.5X11,30RECY,20LB,5000/CT</t>
  </si>
  <si>
    <t>30% Post Consumer Recycled Content</t>
  </si>
  <si>
    <t>WBM21200</t>
  </si>
  <si>
    <t>PAPER,FLGSHP, 8.5X11,92BR,20#</t>
  </si>
  <si>
    <t>WBM24200</t>
  </si>
  <si>
    <t>PAPER,XERO/DUP,WE,LGL,20#</t>
  </si>
  <si>
    <t>WBM28110</t>
  </si>
  <si>
    <t>PAPER,XERO/DUP,11X17,WE</t>
  </si>
  <si>
    <t>Product and packaging are recyclable. Packaging averages 50% post consumer recycled fiber and 57% total recycled fiber content.</t>
  </si>
  <si>
    <t>WBM97200</t>
  </si>
  <si>
    <t>PAPER,FLGSHP BRIGHT8.5X11,98BR,20#</t>
  </si>
  <si>
    <t>FSC Certified</t>
  </si>
  <si>
    <t>HAM122556</t>
  </si>
  <si>
    <t>PAPER,COVER,17X11,WE</t>
  </si>
  <si>
    <t>PK</t>
  </si>
  <si>
    <t>This product was made from wood sourced from a certified managed forest.</t>
  </si>
  <si>
    <t>UNV35715</t>
  </si>
  <si>
    <t>ROLL,ADD/CALC,2.25,12/PK</t>
  </si>
  <si>
    <t xml:space="preserve"> Certified Managed Forest</t>
  </si>
  <si>
    <t>WAU26428</t>
  </si>
  <si>
    <t>PAPER,ASTROPARCHE 65#,NL</t>
  </si>
  <si>
    <t>30% Total Recycled Content, FSC Certified, Green Seal Certified</t>
  </si>
  <si>
    <t>WAU40411</t>
  </si>
  <si>
    <t>PAPER,LTR,250PK,110# ,WE</t>
  </si>
  <si>
    <t>Acid-Free.</t>
  </si>
  <si>
    <t>verified 30% post consumer content on website</t>
  </si>
  <si>
    <t>WAU80211</t>
  </si>
  <si>
    <t>PAPER,250,VELBRSTL,67#,WE</t>
  </si>
  <si>
    <t>30% Total Recycled Content, FSC Certified</t>
  </si>
  <si>
    <t>WAU91904</t>
  </si>
  <si>
    <t>PAPER,LASER,250SH,65#,BRW</t>
  </si>
  <si>
    <t>HEWC1860A</t>
  </si>
  <si>
    <t>PAPER,BRT WHITE,24"ROLL</t>
  </si>
  <si>
    <t>RL</t>
  </si>
  <si>
    <t>Minimal amount of Pre-Consumer. Packaging is recyclable.</t>
  </si>
  <si>
    <t>HEWQ1405B</t>
  </si>
  <si>
    <t>PAPER,COATED 36"X150</t>
  </si>
  <si>
    <t>Media and Packaging are 100% recyclable.</t>
  </si>
  <si>
    <t>HEWQ1406B</t>
  </si>
  <si>
    <t>PAPER,COATED 42"X150</t>
  </si>
  <si>
    <t>HEWQ1414B</t>
  </si>
  <si>
    <t>PAPER,HVYWT COAT 42"X100</t>
  </si>
  <si>
    <t>CASMP2201BE</t>
  </si>
  <si>
    <t>PAPER,XERO/DUP,20#,LTR,BE</t>
  </si>
  <si>
    <t>RM</t>
  </si>
  <si>
    <t>CASMP2201CY</t>
  </si>
  <si>
    <t>PPR,8.5X11,20LB,CANARY,500/RM(LMPIT160)</t>
  </si>
  <si>
    <t>CASMP2201GN</t>
  </si>
  <si>
    <t>PAPER,XERO/DUP,20#,LTR,GN</t>
  </si>
  <si>
    <t>CASMP2201GS</t>
  </si>
  <si>
    <t>PAPER,FRWX,8.5X11,20,GARDEN SPRINGS</t>
  </si>
  <si>
    <t>CASMP2201GY</t>
  </si>
  <si>
    <t>PAPER,XERO/DUP,20#,LTR,GY</t>
  </si>
  <si>
    <t>CASMP2201IY</t>
  </si>
  <si>
    <t>PAPER,XERO/DUP,20#LTR,IY</t>
  </si>
  <si>
    <t>CASMP2201LV</t>
  </si>
  <si>
    <t>PAPER,FRWX,8.5X11,20LB,LV</t>
  </si>
  <si>
    <t>CASMP2201OR</t>
  </si>
  <si>
    <t>PAPER,XERO/DUP,20#,LTR,ORCHID</t>
  </si>
  <si>
    <t>CASMP2201PK</t>
  </si>
  <si>
    <t>PAPER,XERO/DUP,20#,LTR,PK</t>
  </si>
  <si>
    <t>CASMP2201PKN</t>
  </si>
  <si>
    <t>PAPER,BOND,PKN8.5X11,20#</t>
  </si>
  <si>
    <t>CASMP2201SN</t>
  </si>
  <si>
    <t>PAPER,XERO/DUP,20#,LTR,SN</t>
  </si>
  <si>
    <t>CASMP2207GN</t>
  </si>
  <si>
    <t>PAPER,XERO/DUP,20#,LDG,GN</t>
  </si>
  <si>
    <t>HAM102467</t>
  </si>
  <si>
    <t>PAPER,C.COPY,LTR,100BR, 28# WHITE</t>
  </si>
  <si>
    <t>HAM103168</t>
  </si>
  <si>
    <t>PAPER,FORE MP COLORS,GRD (MP2201GD)</t>
  </si>
  <si>
    <t>All mills where these papers are made, comply with state, local and federal permits and other environmental requirements. Chlorinated Fluoro Carbon-Free. Elemental Chlorine-Free.</t>
  </si>
  <si>
    <t>HAM104620</t>
  </si>
  <si>
    <t>PPR,LASER,98BR,24LB,11X17,WHITE,500/RM</t>
  </si>
  <si>
    <t>WBM28230</t>
  </si>
  <si>
    <t>PAPER,XERO/DUP,WE,LTR,3HD</t>
  </si>
  <si>
    <t>Total annual expenditures on office paper</t>
  </si>
  <si>
    <t>Expenditures on office paper with the following levels of post-consumer recycled, agricultural residue, and/or FSC certified content:</t>
  </si>
  <si>
    <t>Annual expenditures on 10-29 percent post-consumer recycled and/or agricultural residue content office paper</t>
  </si>
  <si>
    <t>Annual expenditures on 30-49 percent post-consumer recycled and/or agricultural residue content office paper</t>
  </si>
  <si>
    <t>Annual expenditures on 50-69 percent post-consumer recycled and/or agricultural residue content office paper</t>
  </si>
  <si>
    <t xml:space="preserve">Annual expenditures on 70-89 percent post-consumer recycled and/or agricultural residue content and/or FSC Mix label office paper </t>
  </si>
  <si>
    <t>Annual expenditures on 90-100 percent post-consumer recycled and/or agricultural residue content or FSC Recycled/100% label office paper</t>
  </si>
  <si>
    <t>Certified Managed forest</t>
  </si>
  <si>
    <t>SFI certified</t>
  </si>
  <si>
    <t>acid free-verified post condumer content of 30% on website</t>
  </si>
  <si>
    <t>Notes:</t>
  </si>
  <si>
    <t>The data is from a report generated  by our prefererd supplier of office supplies and copy paper, WB Mason which should include the vast majority of purchases, although there may be some leakage.</t>
  </si>
  <si>
    <t>The data on this tab is from our 2019 fiscal year, which runs from  7/1/2019 through 6/30/2019</t>
  </si>
  <si>
    <t xml:space="preserve">Expenditures foprm previous years form the preferred supplier for previous fiscazl years  was  FY2017-$62,140 and FY2018-$63,345, indicating an overall reduction in last 3 years. </t>
  </si>
  <si>
    <t>$35,817 + $593=$36,410         $36410/$58410-62%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</si>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</sst>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2" fillId="0" borderId="0" xfId="0" applyFont="1"/>
    <xf numFmtId="0" fontId="0" fillId="2" borderId="1" xfId="0" applyFill="1" applyBorder="1"/>
    <xf numFmtId="44" fontId="0" fillId="2" borderId="1" xfId="1" applyFont="1" applyFill="1" applyBorder="1"/>
    <xf numFmtId="0" fontId="0" fillId="2" borderId="0" xfId="0" applyFill="1"/>
    <xf numFmtId="0" fontId="0" fillId="3" borderId="1" xfId="0" applyFill="1" applyBorder="1"/>
    <xf numFmtId="44" fontId="0" fillId="3" borderId="1" xfId="1" applyFont="1" applyFill="1" applyBorder="1"/>
    <xf numFmtId="0" fontId="0" fillId="3" borderId="0" xfId="0" applyFill="1"/>
    <xf numFmtId="0" fontId="0" fillId="4" borderId="1" xfId="0" applyFill="1" applyBorder="1"/>
    <xf numFmtId="44" fontId="0" fillId="4" borderId="1" xfId="1" applyFont="1" applyFill="1" applyBorder="1"/>
    <xf numFmtId="0" fontId="0" fillId="4" borderId="0" xfId="0" applyFill="1"/>
    <xf numFmtId="0" fontId="0" fillId="5" borderId="1" xfId="0" applyFill="1" applyBorder="1"/>
    <xf numFmtId="44" fontId="0" fillId="5" borderId="1" xfId="1" applyFont="1" applyFill="1" applyBorder="1"/>
    <xf numFmtId="0" fontId="0" fillId="5" borderId="0" xfId="0" applyFill="1"/>
    <xf numFmtId="0" fontId="0" fillId="6" borderId="1" xfId="0" applyFill="1" applyBorder="1"/>
    <xf numFmtId="44" fontId="0" fillId="6" borderId="1" xfId="1" applyFont="1" applyFill="1" applyBorder="1"/>
    <xf numFmtId="0" fontId="0" fillId="6" borderId="0" xfId="0" applyFill="1"/>
    <xf numFmtId="0" fontId="0" fillId="7" borderId="1" xfId="0" applyFill="1" applyBorder="1"/>
    <xf numFmtId="44" fontId="0" fillId="7" borderId="1" xfId="1" applyFont="1" applyFill="1" applyBorder="1"/>
    <xf numFmtId="0" fontId="0" fillId="7" borderId="0" xfId="0" applyFill="1"/>
    <xf numFmtId="0" fontId="0" fillId="8" borderId="1" xfId="0" applyFill="1" applyBorder="1"/>
    <xf numFmtId="44" fontId="0" fillId="8" borderId="1" xfId="1" applyFont="1" applyFill="1" applyBorder="1"/>
    <xf numFmtId="0" fontId="0" fillId="8" borderId="0" xfId="0" applyFill="1"/>
    <xf numFmtId="0" fontId="0" fillId="0" borderId="1" xfId="0" applyBorder="1"/>
    <xf numFmtId="44" fontId="0" fillId="0" borderId="1" xfId="1" applyFont="1" applyBorder="1"/>
    <xf numFmtId="44" fontId="0" fillId="0" borderId="0" xfId="1" applyFont="1"/>
    <xf numFmtId="165" fontId="0" fillId="0" borderId="0" xfId="1" applyNumberFormat="1" applyFont="1"/>
    <xf numFmtId="165" fontId="0" fillId="0" borderId="0" xfId="0" applyNumberFormat="1"/>
    <xf numFmtId="44" fontId="0" fillId="0" borderId="0" xfId="0" applyNumberForma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workbookViewId="0">
      <selection activeCell="N19" sqref="N19"/>
    </sheetView>
  </sheetViews>
  <sheetFormatPr defaultRowHeight="14.4" x14ac:dyDescent="0.3"/>
  <cols>
    <col min="1" max="1" width="8.88671875" customWidth="1"/>
    <col min="2" max="2" width="16.5546875" customWidth="1"/>
    <col min="3" max="3" width="15.21875" bestFit="1" customWidth="1"/>
    <col min="4" max="4" width="41.21875" bestFit="1" customWidth="1"/>
    <col min="5" max="5" width="5.77734375" bestFit="1" customWidth="1"/>
    <col min="6" max="6" width="165.33203125" bestFit="1" customWidth="1"/>
    <col min="7" max="7" width="4.5546875" bestFit="1" customWidth="1"/>
    <col min="8" max="8" width="11.5546875" style="27" bestFit="1" customWidth="1"/>
    <col min="9" max="9" width="106.21875" customWidth="1"/>
  </cols>
  <sheetData>
    <row r="1" spans="1:10" s="3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117</v>
      </c>
    </row>
    <row r="2" spans="1:10" s="6" customFormat="1" x14ac:dyDescent="0.3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>
        <v>4</v>
      </c>
      <c r="H2" s="5">
        <v>172.04</v>
      </c>
      <c r="I2" s="4" t="s">
        <v>15</v>
      </c>
    </row>
    <row r="3" spans="1:10" s="9" customFormat="1" x14ac:dyDescent="0.3">
      <c r="A3" s="7" t="s">
        <v>9</v>
      </c>
      <c r="B3" s="7" t="s">
        <v>10</v>
      </c>
      <c r="C3" s="7" t="s">
        <v>16</v>
      </c>
      <c r="D3" s="7" t="s">
        <v>17</v>
      </c>
      <c r="E3" s="7" t="s">
        <v>13</v>
      </c>
      <c r="F3" s="7" t="s">
        <v>14</v>
      </c>
      <c r="G3" s="7">
        <v>3</v>
      </c>
      <c r="H3" s="8">
        <v>117.56</v>
      </c>
      <c r="I3" s="7" t="s">
        <v>18</v>
      </c>
    </row>
    <row r="4" spans="1:10" s="12" customFormat="1" x14ac:dyDescent="0.3">
      <c r="A4" s="10" t="s">
        <v>9</v>
      </c>
      <c r="B4" s="10" t="s">
        <v>10</v>
      </c>
      <c r="C4" s="10" t="s">
        <v>19</v>
      </c>
      <c r="D4" s="10" t="s">
        <v>20</v>
      </c>
      <c r="E4" s="10" t="s">
        <v>13</v>
      </c>
      <c r="F4" s="10" t="s">
        <v>14</v>
      </c>
      <c r="G4" s="10">
        <v>96</v>
      </c>
      <c r="H4" s="11">
        <v>3098.46</v>
      </c>
      <c r="I4" s="10" t="s">
        <v>21</v>
      </c>
    </row>
    <row r="5" spans="1:10" s="15" customFormat="1" x14ac:dyDescent="0.3">
      <c r="A5" s="13" t="s">
        <v>9</v>
      </c>
      <c r="B5" s="13" t="s">
        <v>10</v>
      </c>
      <c r="C5" s="13" t="s">
        <v>22</v>
      </c>
      <c r="D5" s="13" t="s">
        <v>23</v>
      </c>
      <c r="E5" s="13" t="s">
        <v>13</v>
      </c>
      <c r="F5" s="13" t="s">
        <v>14</v>
      </c>
      <c r="G5" s="13">
        <v>9</v>
      </c>
      <c r="H5" s="14">
        <v>366.18</v>
      </c>
      <c r="I5" s="13" t="s">
        <v>24</v>
      </c>
    </row>
    <row r="6" spans="1:10" s="12" customFormat="1" x14ac:dyDescent="0.3">
      <c r="A6" s="10" t="s">
        <v>9</v>
      </c>
      <c r="B6" s="10" t="s">
        <v>10</v>
      </c>
      <c r="C6" s="10" t="s">
        <v>25</v>
      </c>
      <c r="D6" s="10" t="s">
        <v>26</v>
      </c>
      <c r="E6" s="10" t="s">
        <v>13</v>
      </c>
      <c r="F6" s="10" t="s">
        <v>14</v>
      </c>
      <c r="G6" s="10">
        <v>719</v>
      </c>
      <c r="H6" s="11">
        <v>22439.55</v>
      </c>
      <c r="I6" s="10" t="s">
        <v>27</v>
      </c>
    </row>
    <row r="7" spans="1:10" s="6" customFormat="1" x14ac:dyDescent="0.3">
      <c r="A7" s="4" t="s">
        <v>9</v>
      </c>
      <c r="B7" s="4" t="s">
        <v>10</v>
      </c>
      <c r="C7" s="4" t="s">
        <v>28</v>
      </c>
      <c r="D7" s="4" t="s">
        <v>29</v>
      </c>
      <c r="E7" s="4" t="s">
        <v>13</v>
      </c>
      <c r="F7" s="4" t="s">
        <v>14</v>
      </c>
      <c r="G7" s="4">
        <v>325</v>
      </c>
      <c r="H7" s="5">
        <v>9293.15</v>
      </c>
      <c r="I7" s="4" t="s">
        <v>15</v>
      </c>
    </row>
    <row r="8" spans="1:10" s="9" customFormat="1" x14ac:dyDescent="0.3">
      <c r="A8" s="7" t="s">
        <v>9</v>
      </c>
      <c r="B8" s="7" t="s">
        <v>10</v>
      </c>
      <c r="C8" s="7" t="s">
        <v>30</v>
      </c>
      <c r="D8" s="7" t="s">
        <v>31</v>
      </c>
      <c r="E8" s="7" t="s">
        <v>13</v>
      </c>
      <c r="F8" s="7" t="s">
        <v>14</v>
      </c>
      <c r="G8" s="7">
        <v>2</v>
      </c>
      <c r="H8" s="8">
        <v>93.16</v>
      </c>
      <c r="I8" s="7" t="s">
        <v>18</v>
      </c>
    </row>
    <row r="9" spans="1:10" s="18" customFormat="1" x14ac:dyDescent="0.3">
      <c r="A9" s="16" t="s">
        <v>9</v>
      </c>
      <c r="B9" s="16" t="s">
        <v>10</v>
      </c>
      <c r="C9" s="16" t="s">
        <v>32</v>
      </c>
      <c r="D9" s="16" t="s">
        <v>33</v>
      </c>
      <c r="E9" s="16" t="s">
        <v>13</v>
      </c>
      <c r="F9" s="16" t="s">
        <v>14</v>
      </c>
      <c r="G9" s="16">
        <v>1</v>
      </c>
      <c r="H9" s="17">
        <v>44.36</v>
      </c>
      <c r="I9" s="16" t="s">
        <v>34</v>
      </c>
    </row>
    <row r="10" spans="1:10" s="6" customFormat="1" x14ac:dyDescent="0.3">
      <c r="A10" s="4" t="s">
        <v>9</v>
      </c>
      <c r="B10" s="4" t="s">
        <v>10</v>
      </c>
      <c r="C10" s="4" t="s">
        <v>35</v>
      </c>
      <c r="D10" s="4" t="s">
        <v>36</v>
      </c>
      <c r="E10" s="4" t="s">
        <v>13</v>
      </c>
      <c r="F10" s="4" t="s">
        <v>14</v>
      </c>
      <c r="G10" s="4">
        <v>5</v>
      </c>
      <c r="H10" s="5">
        <v>152.03</v>
      </c>
      <c r="I10" s="4" t="s">
        <v>37</v>
      </c>
    </row>
    <row r="11" spans="1:10" s="21" customFormat="1" x14ac:dyDescent="0.3">
      <c r="A11" s="19" t="s">
        <v>9</v>
      </c>
      <c r="B11" s="19" t="s">
        <v>10</v>
      </c>
      <c r="C11" s="19" t="s">
        <v>38</v>
      </c>
      <c r="D11" s="19" t="s">
        <v>39</v>
      </c>
      <c r="E11" s="19" t="s">
        <v>40</v>
      </c>
      <c r="F11" s="19" t="s">
        <v>14</v>
      </c>
      <c r="G11" s="19">
        <v>2</v>
      </c>
      <c r="H11" s="20">
        <v>62.12</v>
      </c>
      <c r="I11" s="19" t="s">
        <v>41</v>
      </c>
    </row>
    <row r="12" spans="1:10" s="21" customFormat="1" x14ac:dyDescent="0.3">
      <c r="A12" s="19" t="s">
        <v>9</v>
      </c>
      <c r="B12" s="19" t="s">
        <v>10</v>
      </c>
      <c r="C12" s="19" t="s">
        <v>42</v>
      </c>
      <c r="D12" s="19" t="s">
        <v>43</v>
      </c>
      <c r="E12" s="19" t="s">
        <v>40</v>
      </c>
      <c r="F12" s="19" t="s">
        <v>14</v>
      </c>
      <c r="G12" s="19">
        <v>4</v>
      </c>
      <c r="H12" s="20">
        <v>37.96</v>
      </c>
      <c r="I12" s="19" t="s">
        <v>44</v>
      </c>
    </row>
    <row r="13" spans="1:10" s="12" customFormat="1" x14ac:dyDescent="0.3">
      <c r="A13" s="10" t="s">
        <v>9</v>
      </c>
      <c r="B13" s="10" t="s">
        <v>10</v>
      </c>
      <c r="C13" s="10" t="s">
        <v>45</v>
      </c>
      <c r="D13" s="10" t="s">
        <v>46</v>
      </c>
      <c r="E13" s="10" t="s">
        <v>40</v>
      </c>
      <c r="F13" s="10" t="s">
        <v>14</v>
      </c>
      <c r="G13" s="10">
        <v>3</v>
      </c>
      <c r="H13" s="11">
        <v>61.53</v>
      </c>
      <c r="I13" s="10" t="s">
        <v>47</v>
      </c>
    </row>
    <row r="14" spans="1:10" s="24" customFormat="1" x14ac:dyDescent="0.3">
      <c r="A14" s="22" t="s">
        <v>9</v>
      </c>
      <c r="B14" s="22" t="s">
        <v>10</v>
      </c>
      <c r="C14" s="22" t="s">
        <v>48</v>
      </c>
      <c r="D14" s="22" t="s">
        <v>49</v>
      </c>
      <c r="E14" s="22" t="s">
        <v>40</v>
      </c>
      <c r="F14" s="22" t="s">
        <v>14</v>
      </c>
      <c r="G14" s="22">
        <v>26</v>
      </c>
      <c r="H14" s="23">
        <v>307.83999999999997</v>
      </c>
      <c r="I14" s="22" t="s">
        <v>50</v>
      </c>
      <c r="J14" s="22" t="s">
        <v>51</v>
      </c>
    </row>
    <row r="15" spans="1:10" s="12" customFormat="1" ht="13.8" customHeight="1" x14ac:dyDescent="0.3">
      <c r="A15" s="10" t="s">
        <v>9</v>
      </c>
      <c r="B15" s="10" t="s">
        <v>10</v>
      </c>
      <c r="C15" s="10" t="s">
        <v>52</v>
      </c>
      <c r="D15" s="10" t="s">
        <v>53</v>
      </c>
      <c r="E15" s="10" t="s">
        <v>40</v>
      </c>
      <c r="F15" s="10" t="s">
        <v>14</v>
      </c>
      <c r="G15" s="10">
        <v>1</v>
      </c>
      <c r="H15" s="11">
        <v>19.47</v>
      </c>
      <c r="I15" s="10" t="s">
        <v>54</v>
      </c>
    </row>
    <row r="16" spans="1:10" s="6" customFormat="1" x14ac:dyDescent="0.3">
      <c r="A16" s="4" t="s">
        <v>9</v>
      </c>
      <c r="B16" s="4" t="s">
        <v>10</v>
      </c>
      <c r="C16" s="4" t="s">
        <v>55</v>
      </c>
      <c r="D16" s="4" t="s">
        <v>56</v>
      </c>
      <c r="E16" s="4" t="s">
        <v>40</v>
      </c>
      <c r="F16" s="4" t="s">
        <v>14</v>
      </c>
      <c r="G16" s="4">
        <v>7</v>
      </c>
      <c r="H16" s="5">
        <v>116.13</v>
      </c>
      <c r="I16" s="4" t="s">
        <v>15</v>
      </c>
    </row>
    <row r="17" spans="1:10" x14ac:dyDescent="0.3">
      <c r="A17" s="25" t="s">
        <v>9</v>
      </c>
      <c r="B17" s="25" t="s">
        <v>10</v>
      </c>
      <c r="C17" s="25" t="s">
        <v>57</v>
      </c>
      <c r="D17" s="25" t="s">
        <v>58</v>
      </c>
      <c r="E17" s="25" t="s">
        <v>59</v>
      </c>
      <c r="F17" s="25" t="s">
        <v>14</v>
      </c>
      <c r="G17" s="25">
        <v>3</v>
      </c>
      <c r="H17" s="26">
        <v>58.31</v>
      </c>
      <c r="I17" s="25" t="s">
        <v>60</v>
      </c>
    </row>
    <row r="18" spans="1:10" x14ac:dyDescent="0.3">
      <c r="A18" s="25" t="s">
        <v>9</v>
      </c>
      <c r="B18" s="25" t="s">
        <v>10</v>
      </c>
      <c r="C18" s="25" t="s">
        <v>61</v>
      </c>
      <c r="D18" s="25" t="s">
        <v>62</v>
      </c>
      <c r="E18" s="25" t="s">
        <v>59</v>
      </c>
      <c r="F18" s="25" t="s">
        <v>14</v>
      </c>
      <c r="G18" s="25">
        <v>2</v>
      </c>
      <c r="H18" s="26">
        <v>98.4</v>
      </c>
      <c r="I18" s="25" t="s">
        <v>63</v>
      </c>
    </row>
    <row r="19" spans="1:10" x14ac:dyDescent="0.3">
      <c r="A19" s="25" t="s">
        <v>9</v>
      </c>
      <c r="B19" s="25" t="s">
        <v>10</v>
      </c>
      <c r="C19" s="25" t="s">
        <v>64</v>
      </c>
      <c r="D19" s="25" t="s">
        <v>65</v>
      </c>
      <c r="E19" s="25" t="s">
        <v>59</v>
      </c>
      <c r="F19" s="25" t="s">
        <v>14</v>
      </c>
      <c r="G19" s="25">
        <v>1</v>
      </c>
      <c r="H19" s="26">
        <v>52.15</v>
      </c>
      <c r="I19" s="25" t="s">
        <v>63</v>
      </c>
    </row>
    <row r="20" spans="1:10" x14ac:dyDescent="0.3">
      <c r="A20" s="25" t="s">
        <v>9</v>
      </c>
      <c r="B20" s="25" t="s">
        <v>10</v>
      </c>
      <c r="C20" s="25" t="s">
        <v>66</v>
      </c>
      <c r="D20" s="25" t="s">
        <v>67</v>
      </c>
      <c r="E20" s="25" t="s">
        <v>59</v>
      </c>
      <c r="F20" s="25" t="s">
        <v>14</v>
      </c>
      <c r="G20" s="25">
        <v>1</v>
      </c>
      <c r="H20" s="26">
        <v>50.39</v>
      </c>
      <c r="I20" s="25" t="s">
        <v>63</v>
      </c>
    </row>
    <row r="21" spans="1:10" s="24" customFormat="1" x14ac:dyDescent="0.3">
      <c r="A21" s="22" t="s">
        <v>9</v>
      </c>
      <c r="B21" s="22" t="s">
        <v>10</v>
      </c>
      <c r="C21" s="22" t="s">
        <v>68</v>
      </c>
      <c r="D21" s="22" t="s">
        <v>69</v>
      </c>
      <c r="E21" s="22" t="s">
        <v>70</v>
      </c>
      <c r="F21" s="22" t="s">
        <v>14</v>
      </c>
      <c r="G21" s="22">
        <v>2</v>
      </c>
      <c r="H21" s="23">
        <v>15.86</v>
      </c>
      <c r="I21" s="22" t="s">
        <v>50</v>
      </c>
      <c r="J21" s="22" t="s">
        <v>51</v>
      </c>
    </row>
    <row r="22" spans="1:10" s="24" customFormat="1" x14ac:dyDescent="0.3">
      <c r="A22" s="22" t="s">
        <v>9</v>
      </c>
      <c r="B22" s="22" t="s">
        <v>10</v>
      </c>
      <c r="C22" s="22" t="s">
        <v>71</v>
      </c>
      <c r="D22" s="22" t="s">
        <v>72</v>
      </c>
      <c r="E22" s="22" t="s">
        <v>70</v>
      </c>
      <c r="F22" s="22" t="s">
        <v>14</v>
      </c>
      <c r="G22" s="22">
        <v>4</v>
      </c>
      <c r="H22" s="23">
        <v>32.64</v>
      </c>
      <c r="I22" s="22" t="s">
        <v>50</v>
      </c>
      <c r="J22" s="22" t="s">
        <v>51</v>
      </c>
    </row>
    <row r="23" spans="1:10" s="24" customFormat="1" x14ac:dyDescent="0.3">
      <c r="A23" s="22" t="s">
        <v>9</v>
      </c>
      <c r="B23" s="22" t="s">
        <v>10</v>
      </c>
      <c r="C23" s="22" t="s">
        <v>73</v>
      </c>
      <c r="D23" s="22" t="s">
        <v>74</v>
      </c>
      <c r="E23" s="22" t="s">
        <v>70</v>
      </c>
      <c r="F23" s="22" t="s">
        <v>14</v>
      </c>
      <c r="G23" s="22">
        <v>6</v>
      </c>
      <c r="H23" s="23">
        <v>48.96</v>
      </c>
      <c r="I23" s="22" t="s">
        <v>50</v>
      </c>
      <c r="J23" s="22" t="s">
        <v>51</v>
      </c>
    </row>
    <row r="24" spans="1:10" s="24" customFormat="1" x14ac:dyDescent="0.3">
      <c r="A24" s="22" t="s">
        <v>9</v>
      </c>
      <c r="B24" s="22" t="s">
        <v>10</v>
      </c>
      <c r="C24" s="22" t="s">
        <v>75</v>
      </c>
      <c r="D24" s="22" t="s">
        <v>76</v>
      </c>
      <c r="E24" s="22" t="s">
        <v>70</v>
      </c>
      <c r="F24" s="22" t="s">
        <v>14</v>
      </c>
      <c r="G24" s="22">
        <v>1</v>
      </c>
      <c r="H24" s="23">
        <v>11.99</v>
      </c>
      <c r="I24" s="22" t="s">
        <v>50</v>
      </c>
      <c r="J24" s="22" t="s">
        <v>51</v>
      </c>
    </row>
    <row r="25" spans="1:10" s="24" customFormat="1" x14ac:dyDescent="0.3">
      <c r="A25" s="22" t="s">
        <v>9</v>
      </c>
      <c r="B25" s="22" t="s">
        <v>10</v>
      </c>
      <c r="C25" s="22" t="s">
        <v>77</v>
      </c>
      <c r="D25" s="22" t="s">
        <v>78</v>
      </c>
      <c r="E25" s="22" t="s">
        <v>70</v>
      </c>
      <c r="F25" s="22" t="s">
        <v>14</v>
      </c>
      <c r="G25" s="22">
        <v>2</v>
      </c>
      <c r="H25" s="23">
        <v>15.88</v>
      </c>
      <c r="I25" s="22" t="s">
        <v>50</v>
      </c>
      <c r="J25" s="22" t="s">
        <v>51</v>
      </c>
    </row>
    <row r="26" spans="1:10" s="24" customFormat="1" x14ac:dyDescent="0.3">
      <c r="A26" s="22" t="s">
        <v>9</v>
      </c>
      <c r="B26" s="22" t="s">
        <v>10</v>
      </c>
      <c r="C26" s="22" t="s">
        <v>79</v>
      </c>
      <c r="D26" s="22" t="s">
        <v>80</v>
      </c>
      <c r="E26" s="22" t="s">
        <v>70</v>
      </c>
      <c r="F26" s="22" t="s">
        <v>14</v>
      </c>
      <c r="G26" s="22">
        <v>2</v>
      </c>
      <c r="H26" s="23">
        <v>16.78</v>
      </c>
      <c r="I26" s="22" t="s">
        <v>50</v>
      </c>
      <c r="J26" s="22" t="s">
        <v>51</v>
      </c>
    </row>
    <row r="27" spans="1:10" s="24" customFormat="1" x14ac:dyDescent="0.3">
      <c r="A27" s="22" t="s">
        <v>9</v>
      </c>
      <c r="B27" s="22" t="s">
        <v>10</v>
      </c>
      <c r="C27" s="22" t="s">
        <v>81</v>
      </c>
      <c r="D27" s="22" t="s">
        <v>82</v>
      </c>
      <c r="E27" s="22" t="s">
        <v>70</v>
      </c>
      <c r="F27" s="22" t="s">
        <v>14</v>
      </c>
      <c r="G27" s="22">
        <v>4</v>
      </c>
      <c r="H27" s="23">
        <v>31.76</v>
      </c>
      <c r="I27" s="22" t="s">
        <v>50</v>
      </c>
      <c r="J27" s="22" t="s">
        <v>51</v>
      </c>
    </row>
    <row r="28" spans="1:10" s="24" customFormat="1" x14ac:dyDescent="0.3">
      <c r="A28" s="22" t="s">
        <v>9</v>
      </c>
      <c r="B28" s="22" t="s">
        <v>10</v>
      </c>
      <c r="C28" s="22" t="s">
        <v>83</v>
      </c>
      <c r="D28" s="22" t="s">
        <v>84</v>
      </c>
      <c r="E28" s="22" t="s">
        <v>70</v>
      </c>
      <c r="F28" s="22" t="s">
        <v>14</v>
      </c>
      <c r="G28" s="22">
        <v>1</v>
      </c>
      <c r="H28" s="23">
        <v>11.99</v>
      </c>
      <c r="I28" s="22" t="s">
        <v>50</v>
      </c>
      <c r="J28" s="22" t="s">
        <v>51</v>
      </c>
    </row>
    <row r="29" spans="1:10" s="24" customFormat="1" x14ac:dyDescent="0.3">
      <c r="A29" s="22" t="s">
        <v>9</v>
      </c>
      <c r="B29" s="22" t="s">
        <v>10</v>
      </c>
      <c r="C29" s="22" t="s">
        <v>85</v>
      </c>
      <c r="D29" s="22" t="s">
        <v>86</v>
      </c>
      <c r="E29" s="22" t="s">
        <v>70</v>
      </c>
      <c r="F29" s="22" t="s">
        <v>14</v>
      </c>
      <c r="G29" s="22">
        <v>4</v>
      </c>
      <c r="H29" s="23">
        <v>32.18</v>
      </c>
      <c r="I29" s="22" t="s">
        <v>50</v>
      </c>
      <c r="J29" s="22" t="s">
        <v>51</v>
      </c>
    </row>
    <row r="30" spans="1:10" s="24" customFormat="1" x14ac:dyDescent="0.3">
      <c r="A30" s="22" t="s">
        <v>9</v>
      </c>
      <c r="B30" s="22" t="s">
        <v>10</v>
      </c>
      <c r="C30" s="22" t="s">
        <v>87</v>
      </c>
      <c r="D30" s="22" t="s">
        <v>88</v>
      </c>
      <c r="E30" s="22" t="s">
        <v>70</v>
      </c>
      <c r="F30" s="22" t="s">
        <v>14</v>
      </c>
      <c r="G30" s="22">
        <v>2</v>
      </c>
      <c r="H30" s="23">
        <v>23.98</v>
      </c>
      <c r="I30" s="22" t="s">
        <v>50</v>
      </c>
      <c r="J30" s="22" t="s">
        <v>51</v>
      </c>
    </row>
    <row r="31" spans="1:10" s="24" customFormat="1" x14ac:dyDescent="0.3">
      <c r="A31" s="22" t="s">
        <v>9</v>
      </c>
      <c r="B31" s="22" t="s">
        <v>10</v>
      </c>
      <c r="C31" s="22" t="s">
        <v>89</v>
      </c>
      <c r="D31" s="22" t="s">
        <v>90</v>
      </c>
      <c r="E31" s="22" t="s">
        <v>70</v>
      </c>
      <c r="F31" s="22" t="s">
        <v>14</v>
      </c>
      <c r="G31" s="22">
        <v>2</v>
      </c>
      <c r="H31" s="23">
        <v>16.32</v>
      </c>
      <c r="I31" s="22" t="s">
        <v>50</v>
      </c>
      <c r="J31" s="22" t="s">
        <v>51</v>
      </c>
    </row>
    <row r="32" spans="1:10" s="24" customFormat="1" x14ac:dyDescent="0.3">
      <c r="A32" s="22" t="s">
        <v>9</v>
      </c>
      <c r="B32" s="22" t="s">
        <v>10</v>
      </c>
      <c r="C32" s="22" t="s">
        <v>91</v>
      </c>
      <c r="D32" s="22" t="s">
        <v>92</v>
      </c>
      <c r="E32" s="22" t="s">
        <v>70</v>
      </c>
      <c r="F32" s="22" t="s">
        <v>14</v>
      </c>
      <c r="G32" s="22">
        <v>1</v>
      </c>
      <c r="H32" s="23">
        <v>26.12</v>
      </c>
      <c r="I32" s="22" t="s">
        <v>50</v>
      </c>
      <c r="J32" s="22" t="s">
        <v>51</v>
      </c>
    </row>
    <row r="33" spans="1:9" s="6" customFormat="1" x14ac:dyDescent="0.3">
      <c r="A33" s="4" t="s">
        <v>9</v>
      </c>
      <c r="B33" s="4" t="s">
        <v>10</v>
      </c>
      <c r="C33" s="4" t="s">
        <v>93</v>
      </c>
      <c r="D33" s="4" t="s">
        <v>94</v>
      </c>
      <c r="E33" s="4" t="s">
        <v>70</v>
      </c>
      <c r="F33" s="4" t="s">
        <v>14</v>
      </c>
      <c r="G33" s="4">
        <v>1</v>
      </c>
      <c r="H33" s="5">
        <v>17.09</v>
      </c>
      <c r="I33" s="4" t="s">
        <v>15</v>
      </c>
    </row>
    <row r="34" spans="1:9" x14ac:dyDescent="0.3">
      <c r="A34" s="25" t="s">
        <v>9</v>
      </c>
      <c r="B34" s="25" t="s">
        <v>10</v>
      </c>
      <c r="C34" s="25" t="s">
        <v>95</v>
      </c>
      <c r="D34" s="25" t="s">
        <v>96</v>
      </c>
      <c r="E34" s="25" t="s">
        <v>70</v>
      </c>
      <c r="F34" s="25" t="s">
        <v>14</v>
      </c>
      <c r="G34" s="25">
        <v>1</v>
      </c>
      <c r="H34" s="26">
        <v>16.14</v>
      </c>
      <c r="I34" s="25" t="s">
        <v>97</v>
      </c>
    </row>
    <row r="35" spans="1:9" s="9" customFormat="1" x14ac:dyDescent="0.3">
      <c r="A35" s="7" t="s">
        <v>9</v>
      </c>
      <c r="B35" s="7" t="s">
        <v>10</v>
      </c>
      <c r="C35" s="7" t="s">
        <v>98</v>
      </c>
      <c r="D35" s="7" t="s">
        <v>99</v>
      </c>
      <c r="E35" s="7" t="s">
        <v>70</v>
      </c>
      <c r="F35" s="7" t="s">
        <v>14</v>
      </c>
      <c r="G35" s="7">
        <v>2</v>
      </c>
      <c r="H35" s="8">
        <v>33.22</v>
      </c>
      <c r="I35" s="7" t="s">
        <v>18</v>
      </c>
    </row>
    <row r="36" spans="1:9" s="9" customFormat="1" x14ac:dyDescent="0.3">
      <c r="A36" s="7" t="s">
        <v>9</v>
      </c>
      <c r="B36" s="7" t="s">
        <v>10</v>
      </c>
      <c r="C36" s="7" t="s">
        <v>30</v>
      </c>
      <c r="D36" s="7" t="s">
        <v>31</v>
      </c>
      <c r="E36" s="7" t="s">
        <v>70</v>
      </c>
      <c r="F36" s="7" t="s">
        <v>14</v>
      </c>
      <c r="G36" s="7">
        <v>3</v>
      </c>
      <c r="H36" s="8">
        <v>14.76</v>
      </c>
      <c r="I36" s="7" t="s">
        <v>18</v>
      </c>
    </row>
    <row r="37" spans="1:9" s="18" customFormat="1" x14ac:dyDescent="0.3">
      <c r="A37" s="16" t="s">
        <v>9</v>
      </c>
      <c r="B37" s="16" t="s">
        <v>10</v>
      </c>
      <c r="C37" s="16" t="s">
        <v>32</v>
      </c>
      <c r="D37" s="16" t="s">
        <v>33</v>
      </c>
      <c r="E37" s="16" t="s">
        <v>70</v>
      </c>
      <c r="F37" s="16" t="s">
        <v>14</v>
      </c>
      <c r="G37" s="16">
        <v>3</v>
      </c>
      <c r="H37" s="17">
        <v>28.14</v>
      </c>
      <c r="I37" s="16" t="s">
        <v>34</v>
      </c>
    </row>
    <row r="38" spans="1:9" s="18" customFormat="1" x14ac:dyDescent="0.3">
      <c r="A38" s="16" t="s">
        <v>9</v>
      </c>
      <c r="B38" s="16" t="s">
        <v>10</v>
      </c>
      <c r="C38" s="16" t="s">
        <v>100</v>
      </c>
      <c r="D38" s="16" t="s">
        <v>101</v>
      </c>
      <c r="E38" s="16" t="s">
        <v>70</v>
      </c>
      <c r="F38" s="16" t="s">
        <v>14</v>
      </c>
      <c r="G38" s="16">
        <v>1</v>
      </c>
      <c r="H38" s="17">
        <v>8.99</v>
      </c>
      <c r="I38" s="16" t="s">
        <v>34</v>
      </c>
    </row>
    <row r="43" spans="1:9" x14ac:dyDescent="0.3">
      <c r="F43" t="s">
        <v>102</v>
      </c>
      <c r="H43" s="28" t="e">
        <f>+#REF!</f>
        <v>#REF!</v>
      </c>
    </row>
    <row r="44" spans="1:9" x14ac:dyDescent="0.3">
      <c r="F44" t="s">
        <v>103</v>
      </c>
      <c r="H44" s="28"/>
    </row>
    <row r="45" spans="1:9" x14ac:dyDescent="0.3">
      <c r="F45" t="s">
        <v>104</v>
      </c>
      <c r="H45" s="28">
        <f>+H5</f>
        <v>366.18</v>
      </c>
      <c r="I45" s="28"/>
    </row>
    <row r="46" spans="1:9" x14ac:dyDescent="0.3">
      <c r="F46" t="s">
        <v>105</v>
      </c>
      <c r="H46" s="28">
        <f>+H4+H6+H13+H15</f>
        <v>25619.01</v>
      </c>
      <c r="I46" s="29">
        <f>SUM(H46:H46)</f>
        <v>25619.01</v>
      </c>
    </row>
    <row r="47" spans="1:9" x14ac:dyDescent="0.3">
      <c r="F47" t="s">
        <v>106</v>
      </c>
      <c r="H47" s="28">
        <f>+H9+H37+H38</f>
        <v>81.489999999999995</v>
      </c>
    </row>
    <row r="48" spans="1:9" x14ac:dyDescent="0.3">
      <c r="F48" t="s">
        <v>107</v>
      </c>
      <c r="H48" s="28">
        <f>+H2+H7+H10+H16+H33</f>
        <v>9750.44</v>
      </c>
    </row>
    <row r="49" spans="6:9" x14ac:dyDescent="0.3">
      <c r="F49" t="s">
        <v>108</v>
      </c>
      <c r="H49" s="28"/>
    </row>
    <row r="50" spans="6:9" x14ac:dyDescent="0.3">
      <c r="H50" s="28"/>
    </row>
    <row r="51" spans="6:9" x14ac:dyDescent="0.3">
      <c r="F51" t="s">
        <v>109</v>
      </c>
      <c r="H51" s="27">
        <f>+H11+H12</f>
        <v>100.08</v>
      </c>
    </row>
    <row r="52" spans="6:9" x14ac:dyDescent="0.3">
      <c r="F52" t="s">
        <v>110</v>
      </c>
      <c r="H52" s="27">
        <f>+H3+H8+H35+H36</f>
        <v>258.7</v>
      </c>
      <c r="I52" s="30"/>
    </row>
    <row r="53" spans="6:9" x14ac:dyDescent="0.3">
      <c r="F53" t="s">
        <v>111</v>
      </c>
      <c r="H53" s="27">
        <f>+H14+H21+H22+H23+H24+H25+H26+H27+H28+H29+H30+H31+H32</f>
        <v>592.29999999999995</v>
      </c>
    </row>
    <row r="55" spans="6:9" x14ac:dyDescent="0.3">
      <c r="F55" t="s">
        <v>112</v>
      </c>
    </row>
    <row r="56" spans="6:9" x14ac:dyDescent="0.3">
      <c r="F56" t="s">
        <v>113</v>
      </c>
    </row>
    <row r="57" spans="6:9" x14ac:dyDescent="0.3">
      <c r="F57" t="s">
        <v>114</v>
      </c>
    </row>
    <row r="58" spans="6:9" x14ac:dyDescent="0.3">
      <c r="F58" t="s">
        <v>115</v>
      </c>
    </row>
    <row r="60" spans="6:9" x14ac:dyDescent="0.3">
      <c r="F60" t="s">
        <v>116</v>
      </c>
      <c r="H60" s="31">
        <f>36410/58410</f>
        <v>0.62335216572504704</v>
      </c>
    </row>
  </sheetData>
  <autoFilter ref="A1:I38">
    <sortState ref="A2:K38">
      <sortCondition ref="E1:E38"/>
    </sortState>
  </autoFilter>
  <pageMargins left="0.25" right="0.25" top="0.75" bottom="0.75" header="0.3" footer="0.3"/>
  <pageSetup paperSize="5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 AASHE STAR 070118-06301 </vt:lpstr>
      <vt:lpstr>'For AASHE STAR 070118-06301 '!Print_Area</vt:lpstr>
    </vt:vector>
  </TitlesOfParts>
  <Company>Lafayette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Reich</dc:creator>
  <cp:lastModifiedBy>Patricia Reich</cp:lastModifiedBy>
  <dcterms:created xsi:type="dcterms:W3CDTF">2020-01-13T19:02:57Z</dcterms:created>
  <dcterms:modified xsi:type="dcterms:W3CDTF">2020-01-13T19:05:42Z</dcterms:modified>
</cp:coreProperties>
</file>