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USTAINABILITY\Awards and Grants\STARS\2.2\Credits\03Operations\Purchasing\OP12 - Electronics Purchasing\"/>
    </mc:Choice>
  </mc:AlternateContent>
  <xr:revisionPtr revIDLastSave="0" documentId="13_ncr:1_{1A4F993A-CC03-454C-8249-8214E299CA5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OP 12 Electronics Summary" sheetId="3" r:id="rId1"/>
    <sheet name="OP 12 Electronics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C17" i="4"/>
  <c r="C16" i="4"/>
  <c r="C15" i="4"/>
  <c r="C14" i="4"/>
  <c r="C14" i="3"/>
  <c r="D11" i="3"/>
  <c r="E14" i="3" s="1"/>
  <c r="C11" i="3"/>
  <c r="E11" i="3" s="1"/>
  <c r="E4" i="3"/>
  <c r="C13" i="3" s="1"/>
  <c r="E13" i="3" s="1"/>
  <c r="E3" i="3"/>
  <c r="C12" i="3" s="1"/>
  <c r="E2" i="3"/>
  <c r="E12" i="3" l="1"/>
  <c r="E15" i="3"/>
</calcChain>
</file>

<file path=xl/sharedStrings.xml><?xml version="1.0" encoding="utf-8"?>
<sst xmlns="http://schemas.openxmlformats.org/spreadsheetml/2006/main" count="36" uniqueCount="35">
  <si>
    <t>Factor</t>
  </si>
  <si>
    <t>Total points earned</t>
  </si>
  <si>
    <t>Total annual expenditures on electronics</t>
  </si>
  <si>
    <t>Annual expenditures on products that are EPEAT Gold</t>
  </si>
  <si>
    <t>Annual expenditures on products that are EPEAT Silver</t>
  </si>
  <si>
    <t>Annual expenditures on products that are EPEAT Bronze</t>
  </si>
  <si>
    <t>Annual expenditures labeled under a single-attribute standard</t>
  </si>
  <si>
    <t>Do the figures reported above include leased equipment?</t>
  </si>
  <si>
    <t xml:space="preserve">Time Period </t>
  </si>
  <si>
    <t>EPEAT registration, certification, or label</t>
  </si>
  <si>
    <t>Annual expenditures on environmentally preferable
electronics</t>
  </si>
  <si>
    <t>Points earned</t>
  </si>
  <si>
    <t>EPEAT Gold and/or certified at the highest achievable level under a multi-attribute sustainability standard</t>
  </si>
  <si>
    <t>EPEAT Silver and/or certified at the highest achievable level under a multi-attribute sustainability standard</t>
  </si>
  <si>
    <t>EPEAT Bronze and/or certified at the highest achievable level under a multi-attribute sustainability standard</t>
  </si>
  <si>
    <t>Labeled under a single-attribute standard</t>
  </si>
  <si>
    <t>UCCS</t>
  </si>
  <si>
    <t>Apple Total</t>
  </si>
  <si>
    <t>Apple Gold</t>
  </si>
  <si>
    <t>Dell Total</t>
  </si>
  <si>
    <t>Dell Silver</t>
  </si>
  <si>
    <t>Dell Bronze</t>
  </si>
  <si>
    <t>Konica Total</t>
  </si>
  <si>
    <t>Konica Gold</t>
  </si>
  <si>
    <t>Xerox Total</t>
  </si>
  <si>
    <t>Xerox Gold</t>
  </si>
  <si>
    <t>Xerox Silver</t>
  </si>
  <si>
    <t>TOTAL SPEND</t>
  </si>
  <si>
    <t>TOTAL GOLD</t>
  </si>
  <si>
    <t>TOTAL SILVER</t>
  </si>
  <si>
    <t>TOTAL BRONZE</t>
  </si>
  <si>
    <t>Not EPEAT Rated</t>
  </si>
  <si>
    <t>FY 2019 Data</t>
  </si>
  <si>
    <t>Yes</t>
  </si>
  <si>
    <t>FY 2019 
(July 1 2018 - June 30,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</si>
</sst>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/>
    <xf numFmtId="44" fontId="0" fillId="0" borderId="0" xfId="0" applyNumberFormat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44" fontId="0" fillId="0" borderId="1" xfId="0" applyNumberFormat="1" applyBorder="1" applyAlignment="1"/>
    <xf numFmtId="0" fontId="1" fillId="0" borderId="0" xfId="0" applyFont="1" applyAlignment="1"/>
    <xf numFmtId="44" fontId="1" fillId="0" borderId="0" xfId="0" applyNumberFormat="1" applyFont="1" applyAlignment="1"/>
    <xf numFmtId="0" fontId="0" fillId="0" borderId="0" xfId="0" applyAlignment="1">
      <alignment horizontal="left"/>
    </xf>
    <xf numFmtId="2" fontId="0" fillId="0" borderId="1" xfId="0" applyNumberFormat="1" applyBorder="1" applyAlignment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0" xfId="0" applyNumberFormat="1" applyAlignment="1"/>
    <xf numFmtId="44" fontId="1" fillId="0" borderId="0" xfId="0" applyNumberFormat="1" applyFont="1" applyAlignment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5"/>
  <sheetViews>
    <sheetView tabSelected="1" zoomScaleNormal="100" workbookViewId="0">
      <selection activeCell="E2" sqref="E2"/>
    </sheetView>
  </sheetViews>
  <sheetFormatPr defaultRowHeight="14.5" customHeight="1" x14ac:dyDescent="0.35"/>
  <cols>
    <col min="1" max="1" width="23.08984375" customWidth="1"/>
    <col min="3" max="3" width="15.1796875" customWidth="1"/>
    <col min="4" max="4" width="14.08984375" customWidth="1"/>
    <col min="5" max="5" width="13.1796875" customWidth="1"/>
  </cols>
  <sheetData>
    <row r="1" spans="1:5" x14ac:dyDescent="0.35">
      <c r="A1" s="21" t="s">
        <v>2</v>
      </c>
      <c r="B1" s="21"/>
      <c r="C1" s="21"/>
      <c r="D1" s="21"/>
      <c r="E1" s="5">
        <f>'OP 12 Electronics Data'!B13</f>
        <v>986167.11999999965</v>
      </c>
    </row>
    <row r="2" spans="1:5" x14ac:dyDescent="0.35">
      <c r="A2" s="21" t="s">
        <v>3</v>
      </c>
      <c r="B2" s="21"/>
      <c r="C2" s="21"/>
      <c r="D2" s="21"/>
      <c r="E2" s="5">
        <f>'OP 12 Electronics Data'!B14</f>
        <v>277000.01</v>
      </c>
    </row>
    <row r="3" spans="1:5" x14ac:dyDescent="0.35">
      <c r="A3" s="21" t="s">
        <v>4</v>
      </c>
      <c r="B3" s="21"/>
      <c r="C3" s="21"/>
      <c r="D3" s="21"/>
      <c r="E3" s="5">
        <f>'OP 12 Electronics Data'!B15</f>
        <v>26352.07</v>
      </c>
    </row>
    <row r="4" spans="1:5" x14ac:dyDescent="0.35">
      <c r="A4" s="21" t="s">
        <v>5</v>
      </c>
      <c r="B4" s="21"/>
      <c r="C4" s="21"/>
      <c r="D4" s="21"/>
      <c r="E4" s="5">
        <f>'OP 12 Electronics Data'!B16</f>
        <v>318868.36</v>
      </c>
    </row>
    <row r="5" spans="1:5" x14ac:dyDescent="0.35">
      <c r="A5" s="21" t="s">
        <v>6</v>
      </c>
      <c r="B5" s="21"/>
      <c r="C5" s="21"/>
      <c r="D5" s="21"/>
      <c r="E5" s="5">
        <v>0</v>
      </c>
    </row>
    <row r="6" spans="1:5" x14ac:dyDescent="0.35">
      <c r="A6" s="21" t="s">
        <v>7</v>
      </c>
      <c r="B6" s="21"/>
      <c r="C6" s="21"/>
      <c r="D6" s="21"/>
      <c r="E6" s="4" t="s">
        <v>33</v>
      </c>
    </row>
    <row r="7" spans="1:5" ht="43.5" x14ac:dyDescent="0.35">
      <c r="A7" s="21" t="s">
        <v>8</v>
      </c>
      <c r="B7" s="21"/>
      <c r="C7" s="21"/>
      <c r="D7" s="21"/>
      <c r="E7" s="10" t="s">
        <v>34</v>
      </c>
    </row>
    <row r="8" spans="1:5" x14ac:dyDescent="0.35">
      <c r="A8" s="8"/>
      <c r="B8" s="8"/>
      <c r="C8" s="8"/>
      <c r="D8" s="8"/>
      <c r="E8" s="17"/>
    </row>
    <row r="10" spans="1:5" ht="72.5" x14ac:dyDescent="0.35">
      <c r="A10" s="2" t="s">
        <v>9</v>
      </c>
      <c r="B10" s="3" t="s">
        <v>0</v>
      </c>
      <c r="C10" s="2" t="s">
        <v>10</v>
      </c>
      <c r="D10" s="2" t="s">
        <v>2</v>
      </c>
      <c r="E10" s="2" t="s">
        <v>11</v>
      </c>
    </row>
    <row r="11" spans="1:5" ht="72.5" x14ac:dyDescent="0.35">
      <c r="A11" s="10" t="s">
        <v>12</v>
      </c>
      <c r="B11" s="12">
        <v>1</v>
      </c>
      <c r="C11" s="13">
        <f>E2</f>
        <v>277000.01</v>
      </c>
      <c r="D11" s="22">
        <f>E1</f>
        <v>986167.11999999965</v>
      </c>
      <c r="E11" s="11">
        <f>C11*B11/$D$11</f>
        <v>0.28088546493012273</v>
      </c>
    </row>
    <row r="12" spans="1:5" ht="72.5" x14ac:dyDescent="0.35">
      <c r="A12" s="10" t="s">
        <v>13</v>
      </c>
      <c r="B12" s="12">
        <v>0.75</v>
      </c>
      <c r="C12" s="13">
        <f>E3</f>
        <v>26352.07</v>
      </c>
      <c r="D12" s="23"/>
      <c r="E12" s="11">
        <f>C12*B12/$D$11</f>
        <v>2.0041281137014592E-2</v>
      </c>
    </row>
    <row r="13" spans="1:5" ht="72.5" x14ac:dyDescent="0.35">
      <c r="A13" s="10" t="s">
        <v>14</v>
      </c>
      <c r="B13" s="12">
        <v>0.5</v>
      </c>
      <c r="C13" s="13">
        <f>E4</f>
        <v>318868.36</v>
      </c>
      <c r="D13" s="23"/>
      <c r="E13" s="11">
        <f>C13*B13/$D$11</f>
        <v>0.16167054930811325</v>
      </c>
    </row>
    <row r="14" spans="1:5" ht="29" x14ac:dyDescent="0.35">
      <c r="A14" s="10" t="s">
        <v>15</v>
      </c>
      <c r="B14" s="12">
        <v>0.25</v>
      </c>
      <c r="C14" s="13">
        <f>E5</f>
        <v>0</v>
      </c>
      <c r="D14" s="24"/>
      <c r="E14" s="11">
        <f>C14*B14/$D$11</f>
        <v>0</v>
      </c>
    </row>
    <row r="15" spans="1:5" x14ac:dyDescent="0.35">
      <c r="A15" s="18" t="s">
        <v>1</v>
      </c>
      <c r="B15" s="19"/>
      <c r="C15" s="19"/>
      <c r="D15" s="20"/>
      <c r="E15" s="9">
        <f>SUM(E11:E14)</f>
        <v>0.46259729537525057</v>
      </c>
    </row>
  </sheetData>
  <mergeCells count="9">
    <mergeCell ref="A15:D15"/>
    <mergeCell ref="A1:D1"/>
    <mergeCell ref="A2:D2"/>
    <mergeCell ref="A3:D3"/>
    <mergeCell ref="A4:D4"/>
    <mergeCell ref="A5:D5"/>
    <mergeCell ref="A6:D6"/>
    <mergeCell ref="A7:D7"/>
    <mergeCell ref="D11:D14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17"/>
  <sheetViews>
    <sheetView zoomScaleNormal="100" workbookViewId="0">
      <selection activeCell="D12" sqref="D12"/>
    </sheetView>
  </sheetViews>
  <sheetFormatPr defaultRowHeight="14.5" customHeight="1" x14ac:dyDescent="0.35"/>
  <cols>
    <col min="1" max="1" width="14.81640625" bestFit="1" customWidth="1"/>
    <col min="2" max="2" width="12.1796875" bestFit="1" customWidth="1"/>
    <col min="3" max="3" width="4.26953125" bestFit="1" customWidth="1"/>
  </cols>
  <sheetData>
    <row r="1" spans="1:3" x14ac:dyDescent="0.35">
      <c r="A1" t="s">
        <v>32</v>
      </c>
      <c r="B1" t="s">
        <v>16</v>
      </c>
    </row>
    <row r="2" spans="1:3" x14ac:dyDescent="0.35">
      <c r="A2" s="6" t="s">
        <v>17</v>
      </c>
      <c r="B2" s="7">
        <v>235681.65999999997</v>
      </c>
    </row>
    <row r="3" spans="1:3" x14ac:dyDescent="0.35">
      <c r="A3" t="s">
        <v>18</v>
      </c>
      <c r="B3" s="1">
        <v>206481.96999999997</v>
      </c>
    </row>
    <row r="4" spans="1:3" x14ac:dyDescent="0.35">
      <c r="A4" s="6" t="s">
        <v>19</v>
      </c>
      <c r="B4" s="7">
        <v>471031.23999999982</v>
      </c>
    </row>
    <row r="5" spans="1:3" x14ac:dyDescent="0.35">
      <c r="A5" t="s">
        <v>20</v>
      </c>
      <c r="B5" s="1">
        <v>26275.5</v>
      </c>
    </row>
    <row r="6" spans="1:3" x14ac:dyDescent="0.35">
      <c r="A6" t="s">
        <v>21</v>
      </c>
      <c r="B6" s="1">
        <v>318868.36</v>
      </c>
    </row>
    <row r="7" spans="1:3" x14ac:dyDescent="0.35">
      <c r="A7" s="6" t="s">
        <v>22</v>
      </c>
      <c r="B7" s="7">
        <v>107814.66999999995</v>
      </c>
    </row>
    <row r="8" spans="1:3" x14ac:dyDescent="0.35">
      <c r="A8" t="s">
        <v>23</v>
      </c>
      <c r="B8" s="1">
        <v>40067.08</v>
      </c>
    </row>
    <row r="9" spans="1:3" x14ac:dyDescent="0.35">
      <c r="A9" s="6" t="s">
        <v>24</v>
      </c>
      <c r="B9" s="15">
        <v>171639.55</v>
      </c>
    </row>
    <row r="10" spans="1:3" x14ac:dyDescent="0.35">
      <c r="A10" t="s">
        <v>25</v>
      </c>
      <c r="B10" s="14">
        <v>30450.959999999999</v>
      </c>
    </row>
    <row r="11" spans="1:3" x14ac:dyDescent="0.35">
      <c r="A11" t="s">
        <v>26</v>
      </c>
      <c r="B11" s="14">
        <v>76.569999999999993</v>
      </c>
    </row>
    <row r="13" spans="1:3" x14ac:dyDescent="0.35">
      <c r="A13" t="s">
        <v>27</v>
      </c>
      <c r="B13" s="1">
        <v>986167.11999999965</v>
      </c>
    </row>
    <row r="14" spans="1:3" x14ac:dyDescent="0.35">
      <c r="A14" t="s">
        <v>28</v>
      </c>
      <c r="B14" s="1">
        <v>277000.01</v>
      </c>
      <c r="C14" s="16">
        <f>B14/$B$13</f>
        <v>0.28088546493012273</v>
      </c>
    </row>
    <row r="15" spans="1:3" x14ac:dyDescent="0.35">
      <c r="A15" t="s">
        <v>29</v>
      </c>
      <c r="B15" s="1">
        <v>26352.07</v>
      </c>
      <c r="C15" s="16">
        <f>B15/$B$13</f>
        <v>2.6721708182686123E-2</v>
      </c>
    </row>
    <row r="16" spans="1:3" x14ac:dyDescent="0.35">
      <c r="A16" t="s">
        <v>30</v>
      </c>
      <c r="B16" s="1">
        <v>318868.36</v>
      </c>
      <c r="C16" s="16">
        <f>B16/$B$13</f>
        <v>0.32334109861622651</v>
      </c>
    </row>
    <row r="17" spans="1:3" x14ac:dyDescent="0.35">
      <c r="A17" t="s">
        <v>31</v>
      </c>
      <c r="B17" s="1">
        <v>363946.6799999997</v>
      </c>
      <c r="C17" s="16">
        <f>B17/$B$13</f>
        <v>0.36905172827096472</v>
      </c>
    </row>
  </sheetData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 12 Electronics Summary</vt:lpstr>
      <vt:lpstr>OP 12 Electronics Data</vt:lpstr>
    </vt:vector>
  </TitlesOfParts>
  <Company>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Kutter</dc:creator>
  <cp:lastModifiedBy>Kimberly Reeves</cp:lastModifiedBy>
  <cp:revision>1</cp:revision>
  <dcterms:created xsi:type="dcterms:W3CDTF">2020-08-11T17:06:09Z</dcterms:created>
  <dcterms:modified xsi:type="dcterms:W3CDTF">2020-11-23T19:13:01Z</dcterms:modified>
</cp:coreProperties>
</file>