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showInkAnnotation="0"/>
  <mc:AlternateContent xmlns:mc="http://schemas.openxmlformats.org/markup-compatibility/2006">
    <mc:Choice Requires="x15">
      <x15ac:absPath xmlns:x15ac="http://schemas.microsoft.com/office/spreadsheetml/2010/11/ac" url="/Users/itsPierre/Documents/STARS (Sustainability Tracking, Rating and Assessment System)/STARS Documents/"/>
    </mc:Choice>
  </mc:AlternateContent>
  <bookViews>
    <workbookView xWindow="640" yWindow="1180" windowWidth="28160" windowHeight="15340" tabRatio="500"/>
  </bookViews>
  <sheets>
    <sheet name="OP6" sheetId="2" r:id="rId1"/>
  </sheets>
  <externalReferences>
    <externalReference r:id="rId2"/>
  </externalReferenc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" l="1"/>
  <c r="D9" i="2"/>
  <c r="F9" i="2"/>
  <c r="G9" i="2"/>
  <c r="B10" i="2"/>
  <c r="D10" i="2"/>
  <c r="F10" i="2"/>
  <c r="G10" i="2"/>
  <c r="B11" i="2"/>
  <c r="D11" i="2"/>
  <c r="F11" i="2"/>
  <c r="G11" i="2"/>
  <c r="B12" i="2"/>
  <c r="D12" i="2"/>
  <c r="F12" i="2"/>
  <c r="G12" i="2"/>
  <c r="B13" i="2"/>
  <c r="D13" i="2"/>
  <c r="F13" i="2"/>
  <c r="G13" i="2"/>
  <c r="B14" i="2"/>
  <c r="D14" i="2"/>
  <c r="F14" i="2"/>
  <c r="G14" i="2"/>
  <c r="B15" i="2"/>
  <c r="D15" i="2"/>
  <c r="F15" i="2"/>
  <c r="G15" i="2"/>
  <c r="B16" i="2"/>
  <c r="D16" i="2"/>
  <c r="F16" i="2"/>
  <c r="G16" i="2"/>
  <c r="B17" i="2"/>
  <c r="C17" i="2"/>
  <c r="D17" i="2"/>
  <c r="E17" i="2"/>
  <c r="F17" i="2"/>
  <c r="G17" i="2"/>
  <c r="H17" i="2"/>
</calcChain>
</file>

<file path=xl/sharedStrings.xml><?xml version="1.0" encoding="utf-8"?>
<sst xmlns="http://schemas.openxmlformats.org/spreadsheetml/2006/main" count="27" uniqueCount="24">
  <si>
    <t>2015/2016</t>
  </si>
  <si>
    <t>2014/2015</t>
  </si>
  <si>
    <t>2013/2014</t>
  </si>
  <si>
    <t>2012/2013</t>
  </si>
  <si>
    <t>2011/2012</t>
  </si>
  <si>
    <t>2010/2011</t>
  </si>
  <si>
    <t>2009/2010</t>
  </si>
  <si>
    <t>2008/2009</t>
  </si>
  <si>
    <t>2007/2008</t>
  </si>
  <si>
    <t>Average</t>
  </si>
  <si>
    <t>STARS Points</t>
  </si>
  <si>
    <t>MMBtu</t>
  </si>
  <si>
    <t>SUA fiscal year</t>
  </si>
  <si>
    <t>Contribution of renewables to total energy consumption</t>
  </si>
  <si>
    <t>Photovoltaics</t>
  </si>
  <si>
    <t>Total Energy</t>
  </si>
  <si>
    <t>OP6</t>
  </si>
  <si>
    <t>STARS Reporting Fields</t>
  </si>
  <si>
    <t>British thermal units</t>
  </si>
  <si>
    <t>Btu:</t>
  </si>
  <si>
    <t>million Btu</t>
  </si>
  <si>
    <t>MMBtu:</t>
  </si>
  <si>
    <t>Definitions:</t>
  </si>
  <si>
    <t>OP6 Renewable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</si>
</sst>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0.000"/>
    <numFmt numFmtId="165" formatCode="0.0%"/>
    <numFmt numFmtId="166" formatCode="_(* #,##0.00_);_(* \(#,##0.00\);_(* &quot;-&quot;??_);_(@_)"/>
    <numFmt numFmtId="167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 applyNumberFormat="0" applyFont="0" applyFill="0" applyBorder="0" applyAlignment="0" applyProtection="0">
      <alignment horizontal="left"/>
    </xf>
  </cellStyleXfs>
  <cellXfs count="22">
    <xf numFmtId="0" fontId="0" fillId="0" borderId="0" xfId="0"/>
    <xf numFmtId="0" fontId="3" fillId="0" borderId="0" xfId="1" applyFont="1" applyFill="1" applyBorder="1"/>
    <xf numFmtId="0" fontId="3" fillId="2" borderId="0" xfId="1" applyFont="1" applyFill="1" applyBorder="1"/>
    <xf numFmtId="0" fontId="3" fillId="2" borderId="1" xfId="1" applyFont="1" applyFill="1" applyBorder="1"/>
    <xf numFmtId="0" fontId="3" fillId="0" borderId="1" xfId="1" applyFont="1" applyFill="1" applyBorder="1"/>
    <xf numFmtId="164" fontId="3" fillId="0" borderId="0" xfId="1" applyNumberFormat="1" applyFont="1" applyFill="1" applyBorder="1"/>
    <xf numFmtId="165" fontId="0" fillId="0" borderId="0" xfId="2" applyNumberFormat="1" applyFont="1" applyFill="1" applyBorder="1"/>
    <xf numFmtId="1" fontId="3" fillId="2" borderId="1" xfId="1" applyNumberFormat="1" applyFont="1" applyFill="1" applyBorder="1"/>
    <xf numFmtId="1" fontId="3" fillId="3" borderId="0" xfId="1" applyNumberFormat="1" applyFont="1" applyFill="1" applyBorder="1"/>
    <xf numFmtId="1" fontId="3" fillId="2" borderId="0" xfId="1" applyNumberFormat="1" applyFont="1" applyFill="1" applyBorder="1"/>
    <xf numFmtId="1" fontId="3" fillId="0" borderId="0" xfId="1" applyNumberFormat="1" applyFont="1" applyFill="1" applyBorder="1"/>
    <xf numFmtId="0" fontId="4" fillId="0" borderId="0" xfId="1" applyFont="1" applyFill="1" applyBorder="1"/>
    <xf numFmtId="0" fontId="4" fillId="0" borderId="1" xfId="1" applyFont="1" applyFill="1" applyBorder="1"/>
    <xf numFmtId="0" fontId="4" fillId="0" borderId="0" xfId="1" applyFont="1" applyFill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4" fillId="2" borderId="1" xfId="1" applyFont="1" applyFill="1" applyBorder="1"/>
    <xf numFmtId="0" fontId="4" fillId="2" borderId="0" xfId="1" applyFont="1" applyFill="1" applyBorder="1"/>
    <xf numFmtId="0" fontId="3" fillId="0" borderId="0" xfId="1" applyFont="1" applyFill="1" applyBorder="1" applyAlignment="1">
      <alignment horizontal="right"/>
    </xf>
    <xf numFmtId="0" fontId="3" fillId="0" borderId="0" xfId="1"/>
    <xf numFmtId="0" fontId="3" fillId="0" borderId="0" xfId="1" applyAlignment="1">
      <alignment horizontal="right"/>
    </xf>
    <xf numFmtId="0" fontId="4" fillId="0" borderId="0" xfId="1" applyFont="1" applyAlignment="1">
      <alignment horizontal="right"/>
    </xf>
    <xf numFmtId="0" fontId="2" fillId="0" borderId="0" xfId="1" applyFont="1" applyFill="1" applyBorder="1"/>
  </cellXfs>
  <cellStyles count="9">
    <cellStyle name="Comma 2" xfId="3"/>
    <cellStyle name="Currency 2" xfId="4"/>
    <cellStyle name="Currency 3" xfId="5"/>
    <cellStyle name="Normal" xfId="0" builtinId="0"/>
    <cellStyle name="Normal 2" xfId="1"/>
    <cellStyle name="Normal 2 2" xfId="6"/>
    <cellStyle name="Normal 3" xfId="7"/>
    <cellStyle name="Percent 2" xfId="2"/>
    <cellStyle name="PSChar" xfId="8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 Usage 2009-2013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9951655606368"/>
          <c:y val="0.065830699337431"/>
          <c:w val="0.699940018414729"/>
          <c:h val="0.859006538146097"/>
        </c:manualLayout>
      </c:layout>
      <c:lineChart>
        <c:grouping val="standard"/>
        <c:varyColors val="0"/>
        <c:ser>
          <c:idx val="0"/>
          <c:order val="0"/>
          <c:tx>
            <c:v>2009/10</c:v>
          </c:tx>
          <c:marker>
            <c:symbol val="none"/>
          </c:marker>
          <c:val>
            <c:numRef>
              <c:f>'OP6'!#REF!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FF-433D-BE80-314E47EA446E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'OP6'!#REF!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2010/11</c:v>
          </c:tx>
          <c:marker>
            <c:symbol val="none"/>
          </c:marker>
          <c:val>
            <c:numRef>
              <c:f>'OP6'!#REF!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FF-433D-BE80-314E47EA446E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'OP6'!#REF!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2011/12</c:v>
          </c:tx>
          <c:marker>
            <c:symbol val="none"/>
          </c:marker>
          <c:val>
            <c:numRef>
              <c:f>'OP6'!#REF!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FF-433D-BE80-314E47EA446E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'OP6'!#REF!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2012/13</c:v>
          </c:tx>
          <c:marker>
            <c:symbol val="none"/>
          </c:marker>
          <c:val>
            <c:numRef>
              <c:f>'OP6'!#REF!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FF-433D-BE80-314E47EA446E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'OP6'!#REF!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9818224"/>
        <c:axId val="-2116607856"/>
      </c:lineChart>
      <c:catAx>
        <c:axId val="-212981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16607856"/>
        <c:crosses val="autoZero"/>
        <c:auto val="1"/>
        <c:lblAlgn val="ctr"/>
        <c:lblOffset val="100"/>
        <c:noMultiLvlLbl val="0"/>
      </c:catAx>
      <c:valAx>
        <c:axId val="-2116607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Therms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29818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197615407922"/>
          <c:y val="0.0514005540974045"/>
          <c:w val="0.735584220650086"/>
          <c:h val="0.605582895888014"/>
        </c:manualLayout>
      </c:layout>
      <c:barChart>
        <c:barDir val="col"/>
        <c:grouping val="clustered"/>
        <c:varyColors val="0"/>
        <c:ser>
          <c:idx val="0"/>
          <c:order val="0"/>
          <c:tx>
            <c:v>Contribution of renewables to total energy consumption</c:v>
          </c:tx>
          <c:invertIfNegative val="0"/>
          <c:cat>
            <c:strRef>
              <c:f>'OP6'!$A$9:$A$17</c:f>
              <c:strCache>
                <c:ptCount val="9"/>
                <c:pt idx="0">
                  <c:v>2007/2008</c:v>
                </c:pt>
                <c:pt idx="1">
                  <c:v>2008/2009</c:v>
                </c:pt>
                <c:pt idx="2">
                  <c:v>2009/2010</c:v>
                </c:pt>
                <c:pt idx="3">
                  <c:v>2010/2011</c:v>
                </c:pt>
                <c:pt idx="4">
                  <c:v>2011/2012</c:v>
                </c:pt>
                <c:pt idx="5">
                  <c:v>2012/2013</c:v>
                </c:pt>
                <c:pt idx="6">
                  <c:v>2013/2014</c:v>
                </c:pt>
                <c:pt idx="7">
                  <c:v>2014/2015</c:v>
                </c:pt>
                <c:pt idx="8">
                  <c:v>2015/2016</c:v>
                </c:pt>
              </c:strCache>
            </c:strRef>
          </c:cat>
          <c:val>
            <c:numRef>
              <c:f>'OP6'!$F$9:$F$17</c:f>
              <c:numCache>
                <c:formatCode>0.0%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0.00436757052582177</c:v>
                </c:pt>
                <c:pt idx="4">
                  <c:v>0.0089616864769341</c:v>
                </c:pt>
                <c:pt idx="5">
                  <c:v>0.0089971418290426</c:v>
                </c:pt>
                <c:pt idx="6">
                  <c:v>0.00917074971315855</c:v>
                </c:pt>
                <c:pt idx="7">
                  <c:v>0.00875265768471948</c:v>
                </c:pt>
                <c:pt idx="8">
                  <c:v>0.00735725215451547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6951856"/>
        <c:axId val="-2118671184"/>
      </c:barChart>
      <c:catAx>
        <c:axId val="-213695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Fiscal year</a:t>
                </a:r>
              </a:p>
            </c:rich>
          </c:tx>
          <c:layout>
            <c:manualLayout>
              <c:xMode val="edge"/>
              <c:yMode val="edge"/>
              <c:x val="0.40840291813953"/>
              <c:y val="0.906458151064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18671184"/>
        <c:crosses val="autoZero"/>
        <c:auto val="1"/>
        <c:lblAlgn val="ctr"/>
        <c:lblOffset val="100"/>
        <c:noMultiLvlLbl val="0"/>
      </c:catAx>
      <c:valAx>
        <c:axId val="-21186711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Contribution of renewables  to total energy consumption (%)</a:t>
                </a:r>
              </a:p>
            </c:rich>
          </c:tx>
          <c:layout>
            <c:manualLayout>
              <c:xMode val="edge"/>
              <c:yMode val="edge"/>
              <c:x val="0.024193491102665"/>
              <c:y val="0.032882035578886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crossAx val="-2136951856"/>
        <c:crosses val="autoZero"/>
        <c:crossBetween val="between"/>
        <c:majorUnit val="0.00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858748056092"/>
          <c:y val="0.0514005540974045"/>
          <c:w val="0.688923088001916"/>
          <c:h val="0.605582895888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'OP6'!$A$12:$A$17</c:f>
              <c:strCache>
                <c:ptCount val="6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</c:strCache>
            </c:strRef>
          </c:cat>
          <c:val>
            <c:numRef>
              <c:f>'OP6'!$D$12:$D$17</c:f>
              <c:numCache>
                <c:formatCode>0</c:formatCode>
                <c:ptCount val="6"/>
                <c:pt idx="0">
                  <c:v>275.44983876</c:v>
                </c:pt>
                <c:pt idx="1">
                  <c:v>559.32533856</c:v>
                </c:pt>
                <c:pt idx="2">
                  <c:v>551.4035616800001</c:v>
                </c:pt>
                <c:pt idx="3">
                  <c:v>551.1299534</c:v>
                </c:pt>
                <c:pt idx="4">
                  <c:v>537.0209239600001</c:v>
                </c:pt>
                <c:pt idx="5">
                  <c:v>499.59210284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968928"/>
        <c:axId val="-2118656064"/>
      </c:barChart>
      <c:catAx>
        <c:axId val="-212796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Fiscal year</a:t>
                </a:r>
              </a:p>
            </c:rich>
          </c:tx>
          <c:layout>
            <c:manualLayout>
              <c:xMode val="edge"/>
              <c:yMode val="edge"/>
              <c:x val="0.40840291813953"/>
              <c:y val="0.906458151064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18656064"/>
        <c:crosses val="autoZero"/>
        <c:auto val="1"/>
        <c:lblAlgn val="ctr"/>
        <c:lblOffset val="100"/>
        <c:noMultiLvlLbl val="0"/>
      </c:catAx>
      <c:valAx>
        <c:axId val="-2118656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Photovoltaic electrical production (MMBtu)</a:t>
                </a:r>
              </a:p>
            </c:rich>
          </c:tx>
          <c:layout>
            <c:manualLayout>
              <c:xMode val="edge"/>
              <c:yMode val="edge"/>
              <c:x val="0.0801868502804689"/>
              <c:y val="0.023622776319626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-2127968928"/>
        <c:crosses val="autoZero"/>
        <c:crossBetween val="between"/>
        <c:majorUnit val="2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150585</xdr:colOff>
      <xdr:row>9</xdr:row>
      <xdr:rowOff>133803</xdr:rowOff>
    </xdr:from>
    <xdr:to>
      <xdr:col>53</xdr:col>
      <xdr:colOff>636360</xdr:colOff>
      <xdr:row>49</xdr:row>
      <xdr:rowOff>164647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10</xdr:col>
      <xdr:colOff>35560</xdr:colOff>
      <xdr:row>32</xdr:row>
      <xdr:rowOff>135467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4</xdr:col>
      <xdr:colOff>179494</xdr:colOff>
      <xdr:row>32</xdr:row>
      <xdr:rowOff>135467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S%20OP%205%20-%20Building%20Energy%20Consump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5"/>
    </sheetNames>
    <sheetDataSet>
      <sheetData sheetId="0">
        <row r="9">
          <cell r="E9">
            <v>5361</v>
          </cell>
          <cell r="X9">
            <v>55021.379104000007</v>
          </cell>
        </row>
        <row r="10">
          <cell r="X10">
            <v>56831.120159999999</v>
          </cell>
        </row>
        <row r="11">
          <cell r="T11">
            <v>0</v>
          </cell>
          <cell r="X11">
            <v>55114.439360000004</v>
          </cell>
        </row>
        <row r="12">
          <cell r="T12">
            <v>275.44983875999998</v>
          </cell>
          <cell r="X12">
            <v>63067.061454759998</v>
          </cell>
        </row>
        <row r="13">
          <cell r="T13">
            <v>559.32533855999998</v>
          </cell>
          <cell r="X13">
            <v>62412.955418559999</v>
          </cell>
        </row>
        <row r="14">
          <cell r="T14">
            <v>551.40356168000005</v>
          </cell>
          <cell r="X14">
            <v>61286.52544967999</v>
          </cell>
        </row>
        <row r="15">
          <cell r="T15">
            <v>551.12995339999998</v>
          </cell>
          <cell r="X15">
            <v>60096.499265399994</v>
          </cell>
        </row>
        <row r="16">
          <cell r="T16">
            <v>537.02092396000012</v>
          </cell>
          <cell r="X16">
            <v>61355.184139960009</v>
          </cell>
        </row>
        <row r="17">
          <cell r="T17">
            <v>499.59210284</v>
          </cell>
          <cell r="X17">
            <v>67904.713926839991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90" zoomScaleNormal="90" zoomScalePageLayoutView="90" workbookViewId="0">
      <pane ySplit="8" topLeftCell="A9" activePane="bottomLeft" state="frozen"/>
      <selection pane="bottomLeft" activeCell="L24" sqref="L24"/>
    </sheetView>
  </sheetViews>
  <sheetFormatPr baseColWidth="10" defaultColWidth="8.6640625" defaultRowHeight="15" x14ac:dyDescent="0.2"/>
  <cols>
    <col min="1" max="1" width="17.83203125" style="1" bestFit="1" customWidth="1"/>
    <col min="2" max="3" width="13.1640625" style="1" customWidth="1"/>
    <col min="4" max="4" width="13" style="1" customWidth="1"/>
    <col min="5" max="5" width="7.83203125" style="1" customWidth="1"/>
    <col min="6" max="6" width="19.33203125" style="1" customWidth="1"/>
    <col min="7" max="7" width="13.6640625" style="1" customWidth="1"/>
    <col min="8" max="16384" width="8.6640625" style="1"/>
  </cols>
  <sheetData>
    <row r="1" spans="1:8" ht="16" x14ac:dyDescent="0.2">
      <c r="A1" s="21" t="s">
        <v>23</v>
      </c>
    </row>
    <row r="2" spans="1:8" ht="15" customHeight="1" x14ac:dyDescent="0.2">
      <c r="B2" s="20" t="s">
        <v>22</v>
      </c>
      <c r="C2" s="20"/>
      <c r="D2" s="18"/>
      <c r="E2" s="18"/>
    </row>
    <row r="3" spans="1:8" ht="15" customHeight="1" x14ac:dyDescent="0.2">
      <c r="B3" s="19" t="s">
        <v>21</v>
      </c>
      <c r="C3" s="18" t="s">
        <v>20</v>
      </c>
      <c r="E3" s="18"/>
    </row>
    <row r="4" spans="1:8" ht="15" customHeight="1" x14ac:dyDescent="0.2">
      <c r="B4" s="19" t="s">
        <v>19</v>
      </c>
      <c r="C4" s="18" t="s">
        <v>18</v>
      </c>
      <c r="E4" s="18"/>
    </row>
    <row r="5" spans="1:8" ht="15" customHeight="1" x14ac:dyDescent="0.2">
      <c r="B5" s="17"/>
      <c r="C5" s="17"/>
    </row>
    <row r="6" spans="1:8" s="11" customFormat="1" x14ac:dyDescent="0.2">
      <c r="A6" s="14"/>
      <c r="B6" s="16" t="s">
        <v>17</v>
      </c>
      <c r="C6" s="16"/>
      <c r="D6" s="16"/>
      <c r="E6" s="15"/>
      <c r="G6" s="11" t="s">
        <v>16</v>
      </c>
    </row>
    <row r="7" spans="1:8" s="11" customFormat="1" ht="41.5" customHeight="1" x14ac:dyDescent="0.2">
      <c r="A7" s="12"/>
      <c r="B7" s="13" t="s">
        <v>15</v>
      </c>
      <c r="D7" s="13" t="s">
        <v>14</v>
      </c>
      <c r="E7" s="14"/>
      <c r="G7" s="13" t="s">
        <v>13</v>
      </c>
    </row>
    <row r="8" spans="1:8" s="11" customFormat="1" x14ac:dyDescent="0.2">
      <c r="A8" s="12" t="s">
        <v>12</v>
      </c>
      <c r="B8" s="11" t="s">
        <v>11</v>
      </c>
      <c r="C8" s="11" t="s">
        <v>9</v>
      </c>
      <c r="D8" s="11" t="s">
        <v>11</v>
      </c>
      <c r="E8" s="12" t="s">
        <v>9</v>
      </c>
      <c r="G8" s="11" t="s">
        <v>10</v>
      </c>
      <c r="H8" s="11" t="s">
        <v>9</v>
      </c>
    </row>
    <row r="9" spans="1:8" ht="16" x14ac:dyDescent="0.2">
      <c r="A9" s="4" t="s">
        <v>8</v>
      </c>
      <c r="B9" s="10">
        <f>+[1]OP5!X9</f>
        <v>55021.379104000007</v>
      </c>
      <c r="C9" s="2"/>
      <c r="D9" s="10">
        <f>+[1]OP5!T9</f>
        <v>0</v>
      </c>
      <c r="E9" s="7"/>
      <c r="F9" s="6">
        <f t="shared" ref="F9:F17" si="0">+D9/B9</f>
        <v>0</v>
      </c>
      <c r="G9" s="5">
        <f t="shared" ref="G9:G17" si="1">4*D9/B9</f>
        <v>0</v>
      </c>
    </row>
    <row r="10" spans="1:8" ht="16" x14ac:dyDescent="0.2">
      <c r="A10" s="4" t="s">
        <v>7</v>
      </c>
      <c r="B10" s="10">
        <f>+[1]OP5!X10</f>
        <v>56831.120159999999</v>
      </c>
      <c r="C10" s="2"/>
      <c r="D10" s="10">
        <f>+[1]OP5!T10</f>
        <v>0</v>
      </c>
      <c r="E10" s="7"/>
      <c r="F10" s="6">
        <f t="shared" si="0"/>
        <v>0</v>
      </c>
      <c r="G10" s="5">
        <f t="shared" si="1"/>
        <v>0</v>
      </c>
    </row>
    <row r="11" spans="1:8" ht="16" x14ac:dyDescent="0.2">
      <c r="A11" s="4" t="s">
        <v>6</v>
      </c>
      <c r="B11" s="10">
        <f>+[1]OP5!X11</f>
        <v>55114.439360000004</v>
      </c>
      <c r="C11" s="2"/>
      <c r="D11" s="10">
        <f>+[1]OP5!T11</f>
        <v>0</v>
      </c>
      <c r="E11" s="7"/>
      <c r="F11" s="6">
        <f t="shared" si="0"/>
        <v>0</v>
      </c>
      <c r="G11" s="5">
        <f t="shared" si="1"/>
        <v>0</v>
      </c>
    </row>
    <row r="12" spans="1:8" ht="16" x14ac:dyDescent="0.2">
      <c r="A12" s="4" t="s">
        <v>5</v>
      </c>
      <c r="B12" s="10">
        <f>+[1]OP5!X12</f>
        <v>63067.061454759998</v>
      </c>
      <c r="C12" s="2"/>
      <c r="D12" s="10">
        <f>+[1]OP5!T12</f>
        <v>275.44983875999998</v>
      </c>
      <c r="E12" s="7"/>
      <c r="F12" s="6">
        <f t="shared" si="0"/>
        <v>4.3675705258217692E-3</v>
      </c>
      <c r="G12" s="5">
        <f t="shared" si="1"/>
        <v>1.7470282103287077E-2</v>
      </c>
    </row>
    <row r="13" spans="1:8" ht="16" x14ac:dyDescent="0.2">
      <c r="A13" s="4" t="s">
        <v>4</v>
      </c>
      <c r="B13" s="10">
        <f>+[1]OP5!X13</f>
        <v>62412.955418559999</v>
      </c>
      <c r="C13" s="2"/>
      <c r="D13" s="10">
        <f>+[1]OP5!T13</f>
        <v>559.32533855999998</v>
      </c>
      <c r="E13" s="7"/>
      <c r="F13" s="6">
        <f t="shared" si="0"/>
        <v>8.9616864769340998E-3</v>
      </c>
      <c r="G13" s="5">
        <f t="shared" si="1"/>
        <v>3.5846745907736399E-2</v>
      </c>
    </row>
    <row r="14" spans="1:8" ht="16" x14ac:dyDescent="0.2">
      <c r="A14" s="4" t="s">
        <v>3</v>
      </c>
      <c r="B14" s="10">
        <f>+[1]OP5!X14</f>
        <v>61286.52544967999</v>
      </c>
      <c r="C14" s="2"/>
      <c r="D14" s="10">
        <f>+[1]OP5!T14</f>
        <v>551.40356168000005</v>
      </c>
      <c r="E14" s="7"/>
      <c r="F14" s="6">
        <f t="shared" si="0"/>
        <v>8.9971418290426056E-3</v>
      </c>
      <c r="G14" s="5">
        <f t="shared" si="1"/>
        <v>3.5988567316170422E-2</v>
      </c>
    </row>
    <row r="15" spans="1:8" ht="16" x14ac:dyDescent="0.2">
      <c r="A15" s="4" t="s">
        <v>2</v>
      </c>
      <c r="B15" s="10">
        <f>+[1]OP5!X15</f>
        <v>60096.499265399994</v>
      </c>
      <c r="C15" s="2"/>
      <c r="D15" s="10">
        <f>+[1]OP5!T15</f>
        <v>551.12995339999998</v>
      </c>
      <c r="E15" s="7"/>
      <c r="F15" s="6">
        <f t="shared" si="0"/>
        <v>9.1707497131585502E-3</v>
      </c>
      <c r="G15" s="5">
        <f t="shared" si="1"/>
        <v>3.6682998852634201E-2</v>
      </c>
    </row>
    <row r="16" spans="1:8" ht="16" x14ac:dyDescent="0.2">
      <c r="A16" s="4" t="s">
        <v>1</v>
      </c>
      <c r="B16" s="8">
        <f>+[1]OP5!X16</f>
        <v>61355.184139960009</v>
      </c>
      <c r="C16" s="2"/>
      <c r="D16" s="8">
        <f>+[1]OP5!T16</f>
        <v>537.02092396000012</v>
      </c>
      <c r="E16" s="7"/>
      <c r="F16" s="6">
        <f t="shared" si="0"/>
        <v>8.7526576847194865E-3</v>
      </c>
      <c r="G16" s="5">
        <f t="shared" si="1"/>
        <v>3.5010630738877946E-2</v>
      </c>
    </row>
    <row r="17" spans="1:8" ht="16" x14ac:dyDescent="0.2">
      <c r="A17" s="4" t="s">
        <v>0</v>
      </c>
      <c r="B17" s="8">
        <f>+[1]OP5!X17</f>
        <v>67904.713926839991</v>
      </c>
      <c r="C17" s="9">
        <f>AVERAGE(B16:B17)</f>
        <v>64629.9490334</v>
      </c>
      <c r="D17" s="8">
        <f>+[1]OP5!T17</f>
        <v>499.59210284</v>
      </c>
      <c r="E17" s="7">
        <f>AVERAGE(D16:D17)</f>
        <v>518.30651340000009</v>
      </c>
      <c r="F17" s="6">
        <f t="shared" si="0"/>
        <v>7.3572521545154672E-3</v>
      </c>
      <c r="G17" s="5">
        <f t="shared" si="1"/>
        <v>2.9429008618061869E-2</v>
      </c>
      <c r="H17" s="5">
        <f>AVERAGE(G16:G17)</f>
        <v>3.2219819678469909E-2</v>
      </c>
    </row>
    <row r="18" spans="1:8" x14ac:dyDescent="0.2">
      <c r="A18" s="4"/>
      <c r="C18" s="2"/>
      <c r="E18" s="3"/>
    </row>
    <row r="19" spans="1:8" x14ac:dyDescent="0.2">
      <c r="A19" s="4"/>
      <c r="C19" s="2"/>
      <c r="E19" s="3"/>
    </row>
    <row r="20" spans="1:8" x14ac:dyDescent="0.2">
      <c r="A20" s="4"/>
      <c r="C20" s="2"/>
      <c r="E20" s="3"/>
    </row>
    <row r="21" spans="1:8" x14ac:dyDescent="0.2">
      <c r="A21" s="4"/>
      <c r="C21" s="2"/>
      <c r="E21" s="3"/>
    </row>
    <row r="22" spans="1:8" x14ac:dyDescent="0.2">
      <c r="A22" s="4"/>
      <c r="C22" s="2"/>
      <c r="E22" s="3"/>
    </row>
    <row r="23" spans="1:8" x14ac:dyDescent="0.2">
      <c r="A23" s="4"/>
      <c r="C23" s="2"/>
      <c r="E23" s="3"/>
    </row>
    <row r="24" spans="1:8" x14ac:dyDescent="0.2">
      <c r="A24" s="4"/>
      <c r="C24" s="2"/>
      <c r="E24" s="3"/>
    </row>
    <row r="25" spans="1:8" x14ac:dyDescent="0.2">
      <c r="A25" s="4"/>
      <c r="C25" s="2"/>
      <c r="E25" s="3"/>
    </row>
    <row r="26" spans="1:8" x14ac:dyDescent="0.2">
      <c r="A26" s="4"/>
      <c r="C26" s="2"/>
      <c r="E26" s="3"/>
    </row>
    <row r="27" spans="1:8" x14ac:dyDescent="0.2">
      <c r="A27" s="4"/>
      <c r="C27" s="2"/>
      <c r="E27" s="3"/>
    </row>
    <row r="28" spans="1:8" x14ac:dyDescent="0.2">
      <c r="C28" s="2"/>
      <c r="E28" s="2"/>
    </row>
    <row r="29" spans="1:8" x14ac:dyDescent="0.2">
      <c r="C29" s="2"/>
      <c r="E29" s="2"/>
    </row>
    <row r="30" spans="1:8" x14ac:dyDescent="0.2">
      <c r="C30" s="2"/>
      <c r="E30" s="2"/>
    </row>
    <row r="31" spans="1:8" x14ac:dyDescent="0.2">
      <c r="C31" s="2"/>
      <c r="E31" s="2"/>
    </row>
    <row r="32" spans="1:8" x14ac:dyDescent="0.2">
      <c r="C32" s="2"/>
      <c r="E32" s="2"/>
    </row>
    <row r="33" spans="3:5" x14ac:dyDescent="0.2">
      <c r="C33" s="2"/>
      <c r="E33" s="2"/>
    </row>
    <row r="34" spans="3:5" x14ac:dyDescent="0.2">
      <c r="C34" s="2"/>
      <c r="E34" s="2"/>
    </row>
  </sheetData>
  <pageMargins left="0.7" right="0.7" top="0.75" bottom="0.75" header="0.3" footer="0.3"/>
  <pageSetup orientation="portrait" r:id="rId1"/>
  <headerFooter>
    <oddHeader>&amp;LAll Gas: Jul 09 - Oct 13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2017-05-13T21:34:35Z</dcterms:created>
  <dcterms:modified xsi:type="dcterms:W3CDTF">2017-05-13T21:56:45Z</dcterms:modified>
</cp:coreProperties>
</file>