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A:\Lidar03\312020335_AGRC_So_Utah_Lidar\16_Reports\QL2_UTM12N\"/>
    </mc:Choice>
  </mc:AlternateContent>
  <xr:revisionPtr revIDLastSave="0" documentId="13_ncr:1_{74F17492-B6D1-4DA5-80A8-1A9FC61B9C3A}" xr6:coauthVersionLast="46" xr6:coauthVersionMax="46" xr10:uidLastSave="{00000000-0000-0000-0000-000000000000}"/>
  <bookViews>
    <workbookView xWindow="28680" yWindow="-120" windowWidth="29040" windowHeight="15990" xr2:uid="{00000000-000D-0000-FFFF-FFFF00000000}"/>
  </bookViews>
  <sheets>
    <sheet name="Report" sheetId="5" r:id="rId1"/>
    <sheet name="Coordinates" sheetId="1" r:id="rId2"/>
    <sheet name="Non-vegetated" sheetId="3" r:id="rId3"/>
    <sheet name="Vegetated" sheetId="4" r:id="rId4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E16" i="5" l="1"/>
  <c r="C17" i="5"/>
  <c r="C15" i="5"/>
  <c r="B17" i="5"/>
  <c r="B15" i="5"/>
  <c r="G7" i="5"/>
  <c r="B9" i="5"/>
  <c r="E17" i="5" l="1"/>
  <c r="H7" i="5"/>
  <c r="B7" i="5" l="1"/>
  <c r="D3" i="5"/>
  <c r="I7" i="5"/>
  <c r="C3" i="5" s="1"/>
  <c r="B3" i="5"/>
  <c r="C16" i="5"/>
  <c r="C13" i="5"/>
  <c r="D13" i="5" s="1"/>
  <c r="D15" i="5"/>
  <c r="C14" i="5"/>
  <c r="D14" i="5" s="1"/>
  <c r="B16" i="5"/>
  <c r="B14" i="5"/>
  <c r="B13" i="5"/>
  <c r="F7" i="5"/>
  <c r="E7" i="5"/>
  <c r="D7" i="5"/>
  <c r="C7" i="5"/>
  <c r="D9" i="5"/>
  <c r="AB1" i="4" l="1"/>
</calcChain>
</file>

<file path=xl/sharedStrings.xml><?xml version="1.0" encoding="utf-8"?>
<sst xmlns="http://schemas.openxmlformats.org/spreadsheetml/2006/main" count="1977" uniqueCount="333">
  <si>
    <t>PointID</t>
  </si>
  <si>
    <t>Easting</t>
  </si>
  <si>
    <t>Northing</t>
  </si>
  <si>
    <t>KnownZ</t>
  </si>
  <si>
    <t>LaserZ</t>
  </si>
  <si>
    <t>Description</t>
  </si>
  <si>
    <t>DeltaZ</t>
  </si>
  <si>
    <t>Control Points</t>
  </si>
  <si>
    <t>ABS</t>
  </si>
  <si>
    <t>Non-vegetated Vertical Accuracy (NVA) Check Point Assessment (Point Cloud)</t>
  </si>
  <si>
    <t>Non-vegetated Vertical Accuracy (NVA) Check Point Assessment (Bare-Earth)</t>
  </si>
  <si>
    <t>Non-vegetated Vertical Accuracy (NVA) Check Point Assessment (DEM)</t>
  </si>
  <si>
    <t>DEMZ</t>
  </si>
  <si>
    <t>Vegetated Vertical Accuracy (VVA) Check Point Assessment (Bare Earth)</t>
  </si>
  <si>
    <t>5% Outlier Cutoff</t>
  </si>
  <si>
    <t>Category</t>
  </si>
  <si>
    <t># of Points</t>
  </si>
  <si>
    <t>Min</t>
  </si>
  <si>
    <t>Max</t>
  </si>
  <si>
    <t>Mean</t>
  </si>
  <si>
    <t>Median</t>
  </si>
  <si>
    <t xml:space="preserve">Skew </t>
  </si>
  <si>
    <t>Std Dev</t>
  </si>
  <si>
    <t>RMSEz</t>
  </si>
  <si>
    <t>FVA ― Fundamental Vertical Accuracy  (RMSEz x 1.9600)</t>
  </si>
  <si>
    <t>CVA ― Consolidated Vertical Accuracy (95th Percentile)</t>
  </si>
  <si>
    <t>Total # of  Check Points</t>
  </si>
  <si>
    <t>5% Outliers</t>
  </si>
  <si>
    <t>Broad Land Cover Type</t>
  </si>
  <si>
    <t>95% Confidence Level</t>
  </si>
  <si>
    <t>95th Percentile</t>
  </si>
  <si>
    <t>NVA of Point Cloud</t>
  </si>
  <si>
    <t>NVA of Bare Earth</t>
  </si>
  <si>
    <t>NVA of DEM</t>
  </si>
  <si>
    <t>VVA of Bare Earth</t>
  </si>
  <si>
    <t>Non-vegetated Vertical Accuracy (NVA) and Vegetated Vertical Accuracy (VVA)</t>
  </si>
  <si>
    <t>Control Point Error Statistics</t>
  </si>
  <si>
    <t>Vertical Accuracy Assessment of Control Points</t>
  </si>
  <si>
    <t>Vegetated Vertical Accuracy (VVA) Check Point Assessment (DEM)</t>
  </si>
  <si>
    <t>VVA of DEM</t>
  </si>
  <si>
    <t>Check Points</t>
  </si>
  <si>
    <t>CW2001</t>
  </si>
  <si>
    <t>Control Point</t>
  </si>
  <si>
    <t>CW2004</t>
  </si>
  <si>
    <t>CW2005</t>
  </si>
  <si>
    <t>CW2006</t>
  </si>
  <si>
    <t>CW2007</t>
  </si>
  <si>
    <t>CW2008</t>
  </si>
  <si>
    <t>Vegetated</t>
  </si>
  <si>
    <t>CWV005-5</t>
  </si>
  <si>
    <t>CWV005-4</t>
  </si>
  <si>
    <t>CWV005-3</t>
  </si>
  <si>
    <t>CWV005-2</t>
  </si>
  <si>
    <t>CWV005-1</t>
  </si>
  <si>
    <t>CWV004-5</t>
  </si>
  <si>
    <t>CWV004-4</t>
  </si>
  <si>
    <t>CWV004-3</t>
  </si>
  <si>
    <t>CWV004-2</t>
  </si>
  <si>
    <t>CWV004-1</t>
  </si>
  <si>
    <t>CWV003-5</t>
  </si>
  <si>
    <t>CWV003-4</t>
  </si>
  <si>
    <t>CWV003-3</t>
  </si>
  <si>
    <t>CWV003-2</t>
  </si>
  <si>
    <t>CWV003-1</t>
  </si>
  <si>
    <t>CWV002-5</t>
  </si>
  <si>
    <t>CWV002-4</t>
  </si>
  <si>
    <t>CWV002-3</t>
  </si>
  <si>
    <t>CWV002-2</t>
  </si>
  <si>
    <t>CWV002-1</t>
  </si>
  <si>
    <t>CWV001-5</t>
  </si>
  <si>
    <t>CWV001-4</t>
  </si>
  <si>
    <t>CWV001-3</t>
  </si>
  <si>
    <t>CWV001-2</t>
  </si>
  <si>
    <t>CWV001-1</t>
  </si>
  <si>
    <t>CEV004-5</t>
  </si>
  <si>
    <t>CEV004-4</t>
  </si>
  <si>
    <t>CEV004-3</t>
  </si>
  <si>
    <t>CEV004-2</t>
  </si>
  <si>
    <t>CEV004-1</t>
  </si>
  <si>
    <t>Non-vegetated</t>
  </si>
  <si>
    <t>UT01</t>
  </si>
  <si>
    <t>CC01</t>
  </si>
  <si>
    <t>CWN008-5</t>
  </si>
  <si>
    <t>CWN008-4</t>
  </si>
  <si>
    <t>CWN008-3</t>
  </si>
  <si>
    <t>CWN008-2</t>
  </si>
  <si>
    <t>CWN008-1</t>
  </si>
  <si>
    <t>CWN007-5</t>
  </si>
  <si>
    <t>CWN007-4</t>
  </si>
  <si>
    <t>CWN007-3</t>
  </si>
  <si>
    <t>CWN007-2</t>
  </si>
  <si>
    <t>CWN007-1</t>
  </si>
  <si>
    <t>CWN006-5</t>
  </si>
  <si>
    <t>CWN006-4</t>
  </si>
  <si>
    <t>CWN005-5</t>
  </si>
  <si>
    <t>CWN005-4</t>
  </si>
  <si>
    <t>CWN005-3</t>
  </si>
  <si>
    <t>CWN005-2</t>
  </si>
  <si>
    <t>CWN005-1</t>
  </si>
  <si>
    <t>CWN004-5</t>
  </si>
  <si>
    <t>CWN004-4</t>
  </si>
  <si>
    <t>CWN004-3</t>
  </si>
  <si>
    <t>CWN004-2</t>
  </si>
  <si>
    <t>CWN004-1</t>
  </si>
  <si>
    <t>CWN003-5</t>
  </si>
  <si>
    <t>CWN003-4</t>
  </si>
  <si>
    <t>CWN003-3</t>
  </si>
  <si>
    <t>CWN003-2</t>
  </si>
  <si>
    <t>CWN003-1</t>
  </si>
  <si>
    <t>NE2001</t>
  </si>
  <si>
    <t>NE2002</t>
  </si>
  <si>
    <t>NE2002B</t>
  </si>
  <si>
    <t>NE2003</t>
  </si>
  <si>
    <t>NE2004</t>
  </si>
  <si>
    <t>NE2005</t>
  </si>
  <si>
    <t>NE2006</t>
  </si>
  <si>
    <t>NE2007</t>
  </si>
  <si>
    <t>NE2008</t>
  </si>
  <si>
    <t>NE2009</t>
  </si>
  <si>
    <t>NW2001</t>
  </si>
  <si>
    <t>NW2002</t>
  </si>
  <si>
    <t>NW2003</t>
  </si>
  <si>
    <t>NW2003B</t>
  </si>
  <si>
    <t>NW2004</t>
  </si>
  <si>
    <t>NEN002-1</t>
  </si>
  <si>
    <t>NEN002-2</t>
  </si>
  <si>
    <t>NEN002-3</t>
  </si>
  <si>
    <t>NEN002-4</t>
  </si>
  <si>
    <t>NEN002-5</t>
  </si>
  <si>
    <t>NEN003-1</t>
  </si>
  <si>
    <t>NEN003-2</t>
  </si>
  <si>
    <t>NEN003-3</t>
  </si>
  <si>
    <t>NEN003-4</t>
  </si>
  <si>
    <t>NEN003-5</t>
  </si>
  <si>
    <t>NEN004-1</t>
  </si>
  <si>
    <t>NEN004-2</t>
  </si>
  <si>
    <t>NEN004-3</t>
  </si>
  <si>
    <t>NEN004-4</t>
  </si>
  <si>
    <t>NEN004-5</t>
  </si>
  <si>
    <t>NEN005-1</t>
  </si>
  <si>
    <t>NEN005-2</t>
  </si>
  <si>
    <t>NEN005-3</t>
  </si>
  <si>
    <t>NEN005-4</t>
  </si>
  <si>
    <t>NEN005-5</t>
  </si>
  <si>
    <t>NEN006-1</t>
  </si>
  <si>
    <t>NEN006-2</t>
  </si>
  <si>
    <t>NEN006-3</t>
  </si>
  <si>
    <t>NEN006-4</t>
  </si>
  <si>
    <t>NEN006-5</t>
  </si>
  <si>
    <t>NEN007-1</t>
  </si>
  <si>
    <t>NEN007-2</t>
  </si>
  <si>
    <t>NEN007-3</t>
  </si>
  <si>
    <t>NEN007-4</t>
  </si>
  <si>
    <t>NEN007-5</t>
  </si>
  <si>
    <t>NWN001-1</t>
  </si>
  <si>
    <t>NWN001-2</t>
  </si>
  <si>
    <t>NWN001-3</t>
  </si>
  <si>
    <t>NWN001-4</t>
  </si>
  <si>
    <t>NWN001-5</t>
  </si>
  <si>
    <t>NWN003-1</t>
  </si>
  <si>
    <t>NWN003-2</t>
  </si>
  <si>
    <t>NWN003-3</t>
  </si>
  <si>
    <t>NWN003-4</t>
  </si>
  <si>
    <t>NWN003-5</t>
  </si>
  <si>
    <t>NWN002-1</t>
  </si>
  <si>
    <t>NWN002-2</t>
  </si>
  <si>
    <t>NWN002-3</t>
  </si>
  <si>
    <t>NWN002-4</t>
  </si>
  <si>
    <t>NWN002-5</t>
  </si>
  <si>
    <t>NEN001-1</t>
  </si>
  <si>
    <t>NEN001-2</t>
  </si>
  <si>
    <t>NEN001-3</t>
  </si>
  <si>
    <t>NEN001-4</t>
  </si>
  <si>
    <t>NEN001-5</t>
  </si>
  <si>
    <t>NEV001-1</t>
  </si>
  <si>
    <t>NEV001-2</t>
  </si>
  <si>
    <t>NEV001-3</t>
  </si>
  <si>
    <t>NEV001-4</t>
  </si>
  <si>
    <t>NEV001-5</t>
  </si>
  <si>
    <t>NEV002-1</t>
  </si>
  <si>
    <t>NEV002-2</t>
  </si>
  <si>
    <t>NEV002-3</t>
  </si>
  <si>
    <t>NEV002-4</t>
  </si>
  <si>
    <t>NEV002-5</t>
  </si>
  <si>
    <t>NEV003-1</t>
  </si>
  <si>
    <t>NEV003-2</t>
  </si>
  <si>
    <t>NEV003-3</t>
  </si>
  <si>
    <t>NEV003-4</t>
  </si>
  <si>
    <t>NEV003-5</t>
  </si>
  <si>
    <t>NEV004-1</t>
  </si>
  <si>
    <t>NEV004-2</t>
  </si>
  <si>
    <t>NEV004-3</t>
  </si>
  <si>
    <t>NEV004-4</t>
  </si>
  <si>
    <t>NEV004-5</t>
  </si>
  <si>
    <t>NEV005-1</t>
  </si>
  <si>
    <t>NEV005-2</t>
  </si>
  <si>
    <t>NEV005-3</t>
  </si>
  <si>
    <t>NEV005-4</t>
  </si>
  <si>
    <t>NEV005-5</t>
  </si>
  <si>
    <t>NWV001-1</t>
  </si>
  <si>
    <t>NWV001-2</t>
  </si>
  <si>
    <t>NWV001-3</t>
  </si>
  <si>
    <t>NWV001-4</t>
  </si>
  <si>
    <t>NWV001-5</t>
  </si>
  <si>
    <t>NWV002-1</t>
  </si>
  <si>
    <t>NWV002-2</t>
  </si>
  <si>
    <t>NWV002-3</t>
  </si>
  <si>
    <t>NWV002-4</t>
  </si>
  <si>
    <t>NWV002-5</t>
  </si>
  <si>
    <t>GA2001</t>
  </si>
  <si>
    <t>GA2002</t>
  </si>
  <si>
    <t>GA2003</t>
  </si>
  <si>
    <t>GA2004</t>
  </si>
  <si>
    <t>GA2005</t>
  </si>
  <si>
    <t>GA2006</t>
  </si>
  <si>
    <t>GA2007</t>
  </si>
  <si>
    <t>GA2008</t>
  </si>
  <si>
    <t>GA2009</t>
  </si>
  <si>
    <t>GA2010</t>
  </si>
  <si>
    <t>GA2011</t>
  </si>
  <si>
    <t>GA2012</t>
  </si>
  <si>
    <t>GA2013</t>
  </si>
  <si>
    <t>GA2014</t>
  </si>
  <si>
    <t>GA2017</t>
  </si>
  <si>
    <t>GN009-1</t>
  </si>
  <si>
    <t>GN009-2</t>
  </si>
  <si>
    <t>GN009-3</t>
  </si>
  <si>
    <t>GN009-4</t>
  </si>
  <si>
    <t>GN009-5</t>
  </si>
  <si>
    <t>GN005-1</t>
  </si>
  <si>
    <t>GN005-2</t>
  </si>
  <si>
    <t>GN005-3</t>
  </si>
  <si>
    <t>GN005-4</t>
  </si>
  <si>
    <t>GN005-5</t>
  </si>
  <si>
    <t>GN006-1</t>
  </si>
  <si>
    <t>GN006-2</t>
  </si>
  <si>
    <t>GN006-3</t>
  </si>
  <si>
    <t>GN006-4</t>
  </si>
  <si>
    <t>GN006-5</t>
  </si>
  <si>
    <t>GN007-1</t>
  </si>
  <si>
    <t>GN007-2</t>
  </si>
  <si>
    <t>GN007-3</t>
  </si>
  <si>
    <t>GN007-4</t>
  </si>
  <si>
    <t>GN007-5</t>
  </si>
  <si>
    <t>GN004-1</t>
  </si>
  <si>
    <t>GN004-2</t>
  </si>
  <si>
    <t>GN004-3</t>
  </si>
  <si>
    <t>GN004-4</t>
  </si>
  <si>
    <t>GN004-5</t>
  </si>
  <si>
    <t>GN008-1</t>
  </si>
  <si>
    <t>GN008-2</t>
  </si>
  <si>
    <t>GN008-3</t>
  </si>
  <si>
    <t>GN008-4</t>
  </si>
  <si>
    <t>GN008-5</t>
  </si>
  <si>
    <t>GN003-1</t>
  </si>
  <si>
    <t>GN003-2</t>
  </si>
  <si>
    <t>GN003-3</t>
  </si>
  <si>
    <t>GN003-4</t>
  </si>
  <si>
    <t>GN003-5</t>
  </si>
  <si>
    <t>GN001-1</t>
  </si>
  <si>
    <t>GN001-2</t>
  </si>
  <si>
    <t>GN001-3</t>
  </si>
  <si>
    <t>GN001-4</t>
  </si>
  <si>
    <t>GN001-5</t>
  </si>
  <si>
    <t>GN002-1</t>
  </si>
  <si>
    <t>GN002-2</t>
  </si>
  <si>
    <t>GN002-3</t>
  </si>
  <si>
    <t>GN002-4</t>
  </si>
  <si>
    <t>GN002-5</t>
  </si>
  <si>
    <t>GN010-1</t>
  </si>
  <si>
    <t>GN010-2</t>
  </si>
  <si>
    <t>GN010-3</t>
  </si>
  <si>
    <t>GN010-4</t>
  </si>
  <si>
    <t>GN010-5</t>
  </si>
  <si>
    <t>GN011-1</t>
  </si>
  <si>
    <t>GN011-2</t>
  </si>
  <si>
    <t>GN011-3</t>
  </si>
  <si>
    <t>GN011-4</t>
  </si>
  <si>
    <t>GN011-5</t>
  </si>
  <si>
    <t>GN012</t>
  </si>
  <si>
    <t>GN013</t>
  </si>
  <si>
    <t>GN014</t>
  </si>
  <si>
    <t>GN015</t>
  </si>
  <si>
    <t>GN016</t>
  </si>
  <si>
    <t>GN017</t>
  </si>
  <si>
    <t>MT2006</t>
  </si>
  <si>
    <t>S46</t>
  </si>
  <si>
    <t>GV009-1</t>
  </si>
  <si>
    <t>GV009-2</t>
  </si>
  <si>
    <t>GV009-3</t>
  </si>
  <si>
    <t>GV009-4</t>
  </si>
  <si>
    <t>GV009-5</t>
  </si>
  <si>
    <t>GV008-1</t>
  </si>
  <si>
    <t>GV008-2</t>
  </si>
  <si>
    <t>GV008-3</t>
  </si>
  <si>
    <t>GV008-4</t>
  </si>
  <si>
    <t>GV008-5</t>
  </si>
  <si>
    <t>GV007-1</t>
  </si>
  <si>
    <t>GV007-2</t>
  </si>
  <si>
    <t>GV007-3</t>
  </si>
  <si>
    <t>GV007-4</t>
  </si>
  <si>
    <t>GV007-5</t>
  </si>
  <si>
    <t>GV006-1</t>
  </si>
  <si>
    <t>GV006-2</t>
  </si>
  <si>
    <t>GV006-3</t>
  </si>
  <si>
    <t>GV006-4</t>
  </si>
  <si>
    <t>GV006-5</t>
  </si>
  <si>
    <t>GV005-1</t>
  </si>
  <si>
    <t>GV005-2</t>
  </si>
  <si>
    <t>GV005-3</t>
  </si>
  <si>
    <t>GV005-4</t>
  </si>
  <si>
    <t>GV005-5</t>
  </si>
  <si>
    <t>GV004-1</t>
  </si>
  <si>
    <t>GV004-2</t>
  </si>
  <si>
    <t>GV004-3</t>
  </si>
  <si>
    <t>GV004-4</t>
  </si>
  <si>
    <t>GV004-5</t>
  </si>
  <si>
    <t>GV002-1</t>
  </si>
  <si>
    <t>GV002-2</t>
  </si>
  <si>
    <t>GV002-3</t>
  </si>
  <si>
    <t>GV002-4</t>
  </si>
  <si>
    <t>GV002-5</t>
  </si>
  <si>
    <t>GV001-1</t>
  </si>
  <si>
    <t>GV001-2</t>
  </si>
  <si>
    <t>GV001-3</t>
  </si>
  <si>
    <t>GV001-4</t>
  </si>
  <si>
    <t>GV001-5</t>
  </si>
  <si>
    <t>GV003-1</t>
  </si>
  <si>
    <t>GV003-2</t>
  </si>
  <si>
    <t>GV003-3</t>
  </si>
  <si>
    <t>GV003-4</t>
  </si>
  <si>
    <t>GV003-5</t>
  </si>
  <si>
    <t>Vegetated Vertical Accuracy (VVA) 5% Outliers &gt; 95th Percentile (0.175m)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</si>
</sst>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0"/>
      <name val="Times New Roman"/>
      <family val="1"/>
    </font>
    <font>
      <sz val="11"/>
      <color indexed="8"/>
      <name val="Times New Roman"/>
      <family val="1"/>
    </font>
    <font>
      <sz val="11"/>
      <name val="Calibri"/>
      <family val="2"/>
      <scheme val="minor"/>
    </font>
    <font>
      <b/>
      <sz val="11"/>
      <name val="Times New Roman"/>
    </font>
    <font>
      <sz val="11"/>
      <name val="Times New Roman"/>
    </font>
    <font>
      <sz val="11"/>
      <color indexed="8"/>
      <name val="Times New Roman"/>
    </font>
    <font>
      <sz val="11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" fontId="5" fillId="3" borderId="2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" fillId="0" borderId="0" xfId="0" applyNumberFormat="1" applyFont="1"/>
    <xf numFmtId="0" fontId="4" fillId="0" borderId="0" xfId="0" applyFont="1" applyAlignment="1">
      <alignment horizontal="center" vertical="center"/>
    </xf>
    <xf numFmtId="0" fontId="7" fillId="0" borderId="0" xfId="0" applyFont="1"/>
    <xf numFmtId="0" fontId="4" fillId="0" borderId="0" xfId="0" applyFont="1"/>
    <xf numFmtId="0" fontId="8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0" fillId="0" borderId="0" xfId="0"/>
    <xf numFmtId="0" fontId="1" fillId="4" borderId="0" xfId="0" applyFont="1" applyFill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164" fontId="9" fillId="0" borderId="8" xfId="0" applyNumberFormat="1" applyFont="1" applyFill="1" applyBorder="1" applyAlignment="1">
      <alignment horizontal="center" vertical="center"/>
    </xf>
    <xf numFmtId="164" fontId="10" fillId="0" borderId="8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7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scheme val="none"/>
      </font>
      <numFmt numFmtId="164" formatCode="0.000"/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Times New Roman"/>
        <scheme val="none"/>
      </font>
      <fill>
        <patternFill patternType="solid">
          <fgColor indexed="64"/>
          <bgColor theme="4" tint="-0.49998474074526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scheme val="none"/>
      </font>
      <numFmt numFmtId="164" formatCode="0.000"/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scheme val="none"/>
      </font>
      <numFmt numFmtId="164" formatCode="0.000"/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scheme val="none"/>
      </font>
      <numFmt numFmtId="164" formatCode="0.000"/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scheme val="none"/>
      </font>
      <numFmt numFmtId="164" formatCode="0.000"/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41E42"/>
      <color rgb="FFF1C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G144" totalsRowShown="0" headerRowDxfId="75" dataDxfId="73" headerRowBorderDxfId="74" tableBorderDxfId="72" totalsRowBorderDxfId="71">
  <autoFilter ref="A2:G144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sortState xmlns:xlrd2="http://schemas.microsoft.com/office/spreadsheetml/2017/richdata2" ref="A3:G17">
    <sortCondition ref="F3"/>
  </sortState>
  <tableColumns count="7">
    <tableColumn id="1" xr3:uid="{00000000-0010-0000-0000-000001000000}" name="PointID" dataDxfId="70"/>
    <tableColumn id="2" xr3:uid="{00000000-0010-0000-0000-000002000000}" name="Easting" dataDxfId="69"/>
    <tableColumn id="3" xr3:uid="{00000000-0010-0000-0000-000003000000}" name="Northing" dataDxfId="68"/>
    <tableColumn id="4" xr3:uid="{00000000-0010-0000-0000-000004000000}" name="KnownZ" dataDxfId="67"/>
    <tableColumn id="5" xr3:uid="{00000000-0010-0000-0000-000005000000}" name="LaserZ" dataDxfId="66"/>
    <tableColumn id="6" xr3:uid="{00000000-0010-0000-0000-000006000000}" name="Description" dataDxfId="65"/>
    <tableColumn id="7" xr3:uid="{00000000-0010-0000-0000-000007000000}" name="DeltaZ" dataDxfId="64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I2:O144" totalsRowShown="0" headerRowDxfId="63" dataDxfId="61" headerRowBorderDxfId="62" tableBorderDxfId="60" totalsRowBorderDxfId="59">
  <autoFilter ref="I2:O144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100-000001000000}" name="PointID" dataDxfId="58"/>
    <tableColumn id="2" xr3:uid="{00000000-0010-0000-0100-000002000000}" name="Easting" dataDxfId="57"/>
    <tableColumn id="3" xr3:uid="{00000000-0010-0000-0100-000003000000}" name="Northing" dataDxfId="56"/>
    <tableColumn id="4" xr3:uid="{00000000-0010-0000-0100-000004000000}" name="KnownZ" dataDxfId="55"/>
    <tableColumn id="5" xr3:uid="{00000000-0010-0000-0100-000005000000}" name="LaserZ" dataDxfId="54"/>
    <tableColumn id="6" xr3:uid="{00000000-0010-0000-0100-000006000000}" name="Description" dataDxfId="53"/>
    <tableColumn id="7" xr3:uid="{00000000-0010-0000-0100-000007000000}" name="DeltaZ" dataDxfId="52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212" displayName="Table212" ref="Q2:W144" totalsRowShown="0" headerRowDxfId="51" dataDxfId="49" headerRowBorderDxfId="50" tableBorderDxfId="48" totalsRowBorderDxfId="47">
  <autoFilter ref="Q2:W144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200-000001000000}" name="PointID" dataDxfId="46"/>
    <tableColumn id="2" xr3:uid="{00000000-0010-0000-0200-000002000000}" name="Easting" dataDxfId="45"/>
    <tableColumn id="3" xr3:uid="{00000000-0010-0000-0200-000003000000}" name="Northing" dataDxfId="44"/>
    <tableColumn id="4" xr3:uid="{00000000-0010-0000-0200-000004000000}" name="KnownZ" dataDxfId="43"/>
    <tableColumn id="5" xr3:uid="{00000000-0010-0000-0200-000005000000}" name="DEMZ" dataDxfId="42"/>
    <tableColumn id="6" xr3:uid="{00000000-0010-0000-0200-000006000000}" name="Description" dataDxfId="41"/>
    <tableColumn id="7" xr3:uid="{00000000-0010-0000-0200-000007000000}" name="DeltaZ" dataDxfId="40"/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3" displayName="Table3" ref="A2:H112" totalsRowShown="0" headerRowDxfId="39" dataDxfId="37" headerRowBorderDxfId="38" tableBorderDxfId="36" totalsRowBorderDxfId="35">
  <autoFilter ref="A2:H112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sortState xmlns:xlrd2="http://schemas.microsoft.com/office/spreadsheetml/2017/richdata2" ref="A3:H39">
    <sortCondition ref="A2"/>
  </sortState>
  <tableColumns count="8">
    <tableColumn id="1" xr3:uid="{00000000-0010-0000-0300-000001000000}" name="PointID" dataDxfId="34"/>
    <tableColumn id="2" xr3:uid="{00000000-0010-0000-0300-000002000000}" name="Easting" dataDxfId="33"/>
    <tableColumn id="3" xr3:uid="{00000000-0010-0000-0300-000003000000}" name="Northing" dataDxfId="32"/>
    <tableColumn id="4" xr3:uid="{00000000-0010-0000-0300-000004000000}" name="KnownZ" dataDxfId="31"/>
    <tableColumn id="5" xr3:uid="{00000000-0010-0000-0300-000005000000}" name="LaserZ" dataDxfId="30"/>
    <tableColumn id="6" xr3:uid="{00000000-0010-0000-0300-000006000000}" name="Description" dataDxfId="29"/>
    <tableColumn id="7" xr3:uid="{00000000-0010-0000-0300-000007000000}" name="DeltaZ" dataDxfId="28"/>
    <tableColumn id="8" xr3:uid="{00000000-0010-0000-0300-000008000000}" name="ABS" dataDxfId="27"/>
  </tableColumns>
  <tableStyleInfo name="TableStyleMedium16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7" displayName="Table7" ref="S2:Y32" totalsRowShown="0" headerRowDxfId="26" dataDxfId="24" headerRowBorderDxfId="25" tableBorderDxfId="23" totalsRowBorderDxfId="22">
  <autoFilter ref="S2:Y32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sortState xmlns:xlrd2="http://schemas.microsoft.com/office/spreadsheetml/2017/richdata2" ref="S3:Y23">
    <sortCondition ref="S3"/>
  </sortState>
  <tableColumns count="7">
    <tableColumn id="1" xr3:uid="{00000000-0010-0000-0400-000001000000}" name="PointID" dataDxfId="21"/>
    <tableColumn id="2" xr3:uid="{00000000-0010-0000-0400-000002000000}" name="Easting" dataDxfId="20"/>
    <tableColumn id="3" xr3:uid="{00000000-0010-0000-0400-000003000000}" name="Northing" dataDxfId="19"/>
    <tableColumn id="4" xr3:uid="{00000000-0010-0000-0400-000004000000}" name="KnownZ" dataDxfId="18"/>
    <tableColumn id="5" xr3:uid="{00000000-0010-0000-0400-000005000000}" name="LaserZ" dataDxfId="17"/>
    <tableColumn id="6" xr3:uid="{00000000-0010-0000-0400-000006000000}" name="Description" dataDxfId="16"/>
    <tableColumn id="7" xr3:uid="{00000000-0010-0000-0400-000007000000}" name="DeltaZ" dataDxfId="15"/>
  </tableColumns>
  <tableStyleInfo name="TableStyleMedium16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37" displayName="Table37" ref="J2:Q112" totalsRowShown="0" headerRowDxfId="14" dataDxfId="12" headerRowBorderDxfId="13" tableBorderDxfId="11" totalsRowBorderDxfId="10">
  <sortState xmlns:xlrd2="http://schemas.microsoft.com/office/spreadsheetml/2017/richdata2" ref="J3:Q39">
    <sortCondition ref="J2"/>
  </sortState>
  <tableColumns count="8">
    <tableColumn id="1" xr3:uid="{00000000-0010-0000-0500-000001000000}" name="PointID" dataDxfId="9"/>
    <tableColumn id="2" xr3:uid="{00000000-0010-0000-0500-000002000000}" name="Easting" dataDxfId="8"/>
    <tableColumn id="3" xr3:uid="{00000000-0010-0000-0500-000003000000}" name="Northing" dataDxfId="7"/>
    <tableColumn id="4" xr3:uid="{00000000-0010-0000-0500-000004000000}" name="KnownZ" dataDxfId="6"/>
    <tableColumn id="5" xr3:uid="{00000000-0010-0000-0500-000005000000}" name="DEMZ" dataDxfId="5"/>
    <tableColumn id="6" xr3:uid="{00000000-0010-0000-0500-000006000000}" name="Description" dataDxfId="4"/>
    <tableColumn id="7" xr3:uid="{00000000-0010-0000-0500-000007000000}" name="DeltaZ" dataDxfId="3"/>
    <tableColumn id="8" xr3:uid="{00000000-0010-0000-0500-000008000000}" name="ABS" dataDxfId="2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"/>
  <sheetViews>
    <sheetView tabSelected="1" workbookViewId="0">
      <selection activeCell="A18" sqref="A18"/>
    </sheetView>
  </sheetViews>
  <sheetFormatPr defaultRowHeight="15" x14ac:dyDescent="0.25"/>
  <cols>
    <col min="1" max="1" width="24.140625" style="1" bestFit="1" customWidth="1"/>
    <col min="2" max="2" width="10.85546875" style="1" bestFit="1" customWidth="1"/>
    <col min="3" max="3" width="20.42578125" style="1" bestFit="1" customWidth="1"/>
    <col min="4" max="4" width="23" style="1" bestFit="1" customWidth="1"/>
    <col min="5" max="5" width="15.42578125" style="1" bestFit="1" customWidth="1"/>
    <col min="6" max="6" width="8.140625" style="1" bestFit="1" customWidth="1"/>
    <col min="7" max="7" width="6.5703125" style="1" bestFit="1" customWidth="1"/>
    <col min="8" max="8" width="8.42578125" style="1" bestFit="1" customWidth="1"/>
    <col min="9" max="9" width="8.140625" style="1" bestFit="1" customWidth="1"/>
    <col min="10" max="10" width="18.42578125" style="1" bestFit="1" customWidth="1"/>
    <col min="11" max="11" width="17.7109375" style="1" bestFit="1" customWidth="1"/>
    <col min="12" max="12" width="8.28515625" style="1" bestFit="1" customWidth="1"/>
    <col min="13" max="13" width="8.140625" style="1" bestFit="1" customWidth="1"/>
    <col min="14" max="14" width="9.42578125" style="1" bestFit="1" customWidth="1"/>
    <col min="15" max="15" width="8.42578125" style="1" bestFit="1" customWidth="1"/>
    <col min="16" max="16" width="8.28515625" style="1" bestFit="1" customWidth="1"/>
    <col min="17" max="16384" width="9.140625" style="1"/>
  </cols>
  <sheetData>
    <row r="1" spans="1:9" x14ac:dyDescent="0.25">
      <c r="A1" s="38" t="s">
        <v>37</v>
      </c>
      <c r="B1" s="39"/>
      <c r="C1" s="39"/>
      <c r="D1" s="40"/>
    </row>
    <row r="2" spans="1:9" ht="57" x14ac:dyDescent="0.25">
      <c r="A2" s="2" t="s">
        <v>15</v>
      </c>
      <c r="B2" s="2" t="s">
        <v>16</v>
      </c>
      <c r="C2" s="11" t="s">
        <v>24</v>
      </c>
      <c r="D2" s="11" t="s">
        <v>25</v>
      </c>
    </row>
    <row r="3" spans="1:9" ht="15" customHeight="1" x14ac:dyDescent="0.25">
      <c r="A3" s="6" t="s">
        <v>7</v>
      </c>
      <c r="B3" s="10">
        <f>COUNT(Coordinates!G:G)</f>
        <v>36</v>
      </c>
      <c r="C3" s="8">
        <f>I7*1.96</f>
        <v>0.10527641099083457</v>
      </c>
      <c r="D3" s="8">
        <f>_xlfn.PERCENTILE.INC(Coordinates!H:H,0.95)</f>
        <v>0.10075000000000001</v>
      </c>
    </row>
    <row r="5" spans="1:9" x14ac:dyDescent="0.25">
      <c r="A5" s="37" t="s">
        <v>36</v>
      </c>
      <c r="B5" s="37"/>
      <c r="C5" s="37"/>
      <c r="D5" s="37"/>
      <c r="E5" s="37"/>
      <c r="F5" s="37"/>
      <c r="G5" s="37"/>
      <c r="H5" s="37"/>
      <c r="I5" s="37"/>
    </row>
    <row r="6" spans="1:9" x14ac:dyDescent="0.25">
      <c r="A6" s="2" t="s">
        <v>15</v>
      </c>
      <c r="B6" s="2" t="s">
        <v>16</v>
      </c>
      <c r="C6" s="2" t="s">
        <v>17</v>
      </c>
      <c r="D6" s="2" t="s">
        <v>18</v>
      </c>
      <c r="E6" s="2" t="s">
        <v>19</v>
      </c>
      <c r="F6" s="2" t="s">
        <v>20</v>
      </c>
      <c r="G6" s="2" t="s">
        <v>21</v>
      </c>
      <c r="H6" s="2" t="s">
        <v>22</v>
      </c>
      <c r="I6" s="2" t="s">
        <v>23</v>
      </c>
    </row>
    <row r="7" spans="1:9" x14ac:dyDescent="0.25">
      <c r="A7" s="6" t="s">
        <v>7</v>
      </c>
      <c r="B7" s="10">
        <f>COUNT(Coordinates!G:G)</f>
        <v>36</v>
      </c>
      <c r="C7" s="8">
        <f>MIN(Coordinates!G:G)</f>
        <v>-0.115</v>
      </c>
      <c r="D7" s="8">
        <f>MAX(Coordinates!G:G)</f>
        <v>6.6000000000000003E-2</v>
      </c>
      <c r="E7" s="8">
        <f>AVERAGE(Coordinates!G:G)</f>
        <v>-1.8583333333333337E-2</v>
      </c>
      <c r="F7" s="8">
        <f>MEDIAN(Coordinates!G:G)</f>
        <v>-1.4499999999999999E-2</v>
      </c>
      <c r="G7" s="8">
        <f>SKEW(Coordinates!G:G)</f>
        <v>-0.25277990037788783</v>
      </c>
      <c r="H7" s="8">
        <f>_xlfn.STDEV.S(Coordinates!G:G)</f>
        <v>5.1110175112202463E-2</v>
      </c>
      <c r="I7" s="8">
        <f>SQRT(SUMSQ(Coordinates!G:G)/COUNT(Coordinates!G:G))</f>
        <v>5.3712454587160494E-2</v>
      </c>
    </row>
    <row r="9" spans="1:9" x14ac:dyDescent="0.25">
      <c r="A9" s="2" t="s">
        <v>26</v>
      </c>
      <c r="B9" s="10">
        <f>COUNT(Coordinates!P:P)</f>
        <v>252</v>
      </c>
      <c r="C9" s="2" t="s">
        <v>27</v>
      </c>
      <c r="D9" s="10">
        <f>COUNT(Vegetated!Y:Y)</f>
        <v>5</v>
      </c>
      <c r="E9"/>
      <c r="F9"/>
    </row>
    <row r="10" spans="1:9" x14ac:dyDescent="0.25">
      <c r="A10"/>
      <c r="B10"/>
      <c r="C10"/>
      <c r="D10"/>
      <c r="E10"/>
      <c r="F10"/>
    </row>
    <row r="11" spans="1:9" x14ac:dyDescent="0.25">
      <c r="A11" s="37" t="s">
        <v>35</v>
      </c>
      <c r="B11" s="37"/>
      <c r="C11" s="37"/>
      <c r="D11" s="37"/>
      <c r="E11" s="37"/>
      <c r="F11"/>
    </row>
    <row r="12" spans="1:9" x14ac:dyDescent="0.25">
      <c r="A12" s="2" t="s">
        <v>28</v>
      </c>
      <c r="B12" s="2" t="s">
        <v>16</v>
      </c>
      <c r="C12" s="2" t="s">
        <v>23</v>
      </c>
      <c r="D12" s="2" t="s">
        <v>29</v>
      </c>
      <c r="E12" s="2" t="s">
        <v>30</v>
      </c>
      <c r="F12"/>
    </row>
    <row r="13" spans="1:9" x14ac:dyDescent="0.25">
      <c r="A13" s="3" t="s">
        <v>31</v>
      </c>
      <c r="B13" s="4">
        <f>COUNT('Non-vegetated'!G:G)</f>
        <v>142</v>
      </c>
      <c r="C13" s="5">
        <f>SQRT(SUMSQ('Non-vegetated'!G:G)/COUNT('Non-vegetated'!G:G))</f>
        <v>6.7143109721687688E-2</v>
      </c>
      <c r="D13" s="5">
        <f>C13*1.96</f>
        <v>0.13160049505450785</v>
      </c>
      <c r="E13" s="5"/>
      <c r="F13"/>
    </row>
    <row r="14" spans="1:9" x14ac:dyDescent="0.25">
      <c r="A14" s="6" t="s">
        <v>32</v>
      </c>
      <c r="B14" s="7">
        <f>COUNT('Non-vegetated'!O:O)</f>
        <v>142</v>
      </c>
      <c r="C14" s="8">
        <f>SQRT(SUMSQ('Non-vegetated'!O:O)/COUNT('Non-vegetated'!O:O))</f>
        <v>6.6772685652860889E-2</v>
      </c>
      <c r="D14" s="9">
        <f t="shared" ref="D14:D15" si="0">C14*1.96</f>
        <v>0.13087446387960733</v>
      </c>
      <c r="E14" s="8"/>
      <c r="F14"/>
    </row>
    <row r="15" spans="1:9" ht="15" customHeight="1" x14ac:dyDescent="0.25">
      <c r="A15" s="3" t="s">
        <v>33</v>
      </c>
      <c r="B15" s="4">
        <f>COUNT('Non-vegetated'!W:W)</f>
        <v>142</v>
      </c>
      <c r="C15" s="5">
        <f>SQRT(SUMSQ('Non-vegetated'!W:W)/COUNT('Non-vegetated'!W:W))</f>
        <v>6.5394307802428248E-2</v>
      </c>
      <c r="D15" s="5">
        <f t="shared" si="0"/>
        <v>0.12817284329275935</v>
      </c>
      <c r="E15" s="5"/>
      <c r="F15"/>
    </row>
    <row r="16" spans="1:9" ht="15" customHeight="1" x14ac:dyDescent="0.25">
      <c r="A16" s="6" t="s">
        <v>34</v>
      </c>
      <c r="B16" s="7">
        <f>COUNT(Vegetated!G:G)</f>
        <v>110</v>
      </c>
      <c r="C16" s="8">
        <f>SQRT(SUMSQ(Vegetated!G:G)/COUNT(Vegetated!G:G))</f>
        <v>8.9489359448738121E-2</v>
      </c>
      <c r="D16" s="9"/>
      <c r="E16" s="8">
        <f>_xlfn.PERCENTILE.INC(Vegetated!H:H,0.95)</f>
        <v>0.17499999999999999</v>
      </c>
      <c r="F16"/>
    </row>
    <row r="17" spans="1:16" x14ac:dyDescent="0.25">
      <c r="A17" s="3" t="s">
        <v>39</v>
      </c>
      <c r="B17" s="4">
        <f>COUNT(Vegetated!P:P)</f>
        <v>110</v>
      </c>
      <c r="C17" s="5">
        <f>SQRT(SUMSQ(Vegetated!P:P)/COUNT(Vegetated!P:P))</f>
        <v>8.0494437978356939E-2</v>
      </c>
      <c r="D17" s="5"/>
      <c r="E17" s="5">
        <f>_xlfn.PERCENTILE.INC(Vegetated!Q:Q,0.95)</f>
        <v>0.16110000000005584</v>
      </c>
      <c r="F17"/>
    </row>
    <row r="18" spans="1:16" x14ac:dyDescent="0.25">
      <c r="A18"/>
      <c r="B18"/>
      <c r="C18"/>
      <c r="D18"/>
      <c r="E18"/>
      <c r="F18"/>
    </row>
    <row r="19" spans="1:16" x14ac:dyDescent="0.25">
      <c r="A19"/>
      <c r="B19"/>
      <c r="C19"/>
      <c r="D19"/>
      <c r="E19"/>
      <c r="F19"/>
      <c r="H19" s="41"/>
      <c r="I19" s="41"/>
      <c r="J19" s="41"/>
      <c r="K19" s="41"/>
      <c r="L19" s="41"/>
      <c r="M19" s="41"/>
      <c r="N19" s="41"/>
      <c r="O19" s="41"/>
      <c r="P19" s="41"/>
    </row>
    <row r="20" spans="1:16" x14ac:dyDescent="0.25">
      <c r="A20"/>
      <c r="B20"/>
      <c r="C20"/>
      <c r="D20"/>
      <c r="E20"/>
      <c r="F20"/>
      <c r="H20"/>
      <c r="I20"/>
      <c r="J20"/>
      <c r="K20"/>
      <c r="L20"/>
      <c r="M20"/>
      <c r="N20"/>
      <c r="O20"/>
      <c r="P20"/>
    </row>
    <row r="21" spans="1:16" x14ac:dyDescent="0.25">
      <c r="A21"/>
      <c r="B21"/>
      <c r="C21"/>
      <c r="D21"/>
      <c r="E21"/>
      <c r="F21"/>
      <c r="H21"/>
      <c r="I21"/>
      <c r="J21"/>
      <c r="K21"/>
      <c r="L21"/>
      <c r="M21"/>
      <c r="N21"/>
      <c r="O21"/>
      <c r="P21"/>
    </row>
    <row r="22" spans="1:16" x14ac:dyDescent="0.25">
      <c r="A22"/>
      <c r="B22"/>
      <c r="C22"/>
      <c r="D22"/>
      <c r="E22"/>
      <c r="F22"/>
      <c r="H22"/>
      <c r="I22"/>
      <c r="J22"/>
      <c r="K22"/>
      <c r="L22"/>
      <c r="M22"/>
      <c r="N22"/>
      <c r="O22"/>
      <c r="P22"/>
    </row>
    <row r="23" spans="1:16" x14ac:dyDescent="0.25">
      <c r="F23"/>
      <c r="H23"/>
      <c r="I23"/>
      <c r="J23"/>
      <c r="K23"/>
      <c r="L23"/>
      <c r="M23"/>
      <c r="N23"/>
      <c r="O23"/>
      <c r="P23"/>
    </row>
    <row r="24" spans="1:16" ht="15" customHeight="1" x14ac:dyDescent="0.25">
      <c r="F24"/>
      <c r="H24"/>
      <c r="I24"/>
      <c r="J24"/>
      <c r="K24"/>
      <c r="L24"/>
      <c r="M24"/>
      <c r="N24"/>
      <c r="O24"/>
      <c r="P24"/>
    </row>
    <row r="25" spans="1:16" x14ac:dyDescent="0.25">
      <c r="F25"/>
      <c r="H25"/>
      <c r="I25"/>
      <c r="J25"/>
      <c r="K25"/>
      <c r="L25"/>
      <c r="M25"/>
      <c r="N25"/>
      <c r="O25"/>
      <c r="P25"/>
    </row>
    <row r="26" spans="1:16" x14ac:dyDescent="0.25">
      <c r="H26"/>
      <c r="I26"/>
      <c r="J26"/>
      <c r="K26"/>
      <c r="L26"/>
      <c r="M26"/>
      <c r="N26"/>
      <c r="O26"/>
      <c r="P26"/>
    </row>
  </sheetData>
  <mergeCells count="4">
    <mergeCell ref="A5:I5"/>
    <mergeCell ref="A1:D1"/>
    <mergeCell ref="H19:P19"/>
    <mergeCell ref="A11:E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54"/>
  <sheetViews>
    <sheetView workbookViewId="0">
      <selection activeCell="A3" sqref="A3"/>
    </sheetView>
  </sheetViews>
  <sheetFormatPr defaultRowHeight="15" x14ac:dyDescent="0.25"/>
  <cols>
    <col min="1" max="1" width="10" style="1" bestFit="1" customWidth="1"/>
    <col min="2" max="2" width="10.5703125" style="13" bestFit="1" customWidth="1"/>
    <col min="3" max="3" width="11.5703125" style="13" bestFit="1" customWidth="1"/>
    <col min="4" max="4" width="8.85546875" style="13" bestFit="1" customWidth="1"/>
    <col min="5" max="5" width="8.5703125" style="13" bestFit="1" customWidth="1"/>
    <col min="6" max="6" width="12" style="1" bestFit="1" customWidth="1"/>
    <col min="7" max="7" width="7.28515625" style="13" bestFit="1" customWidth="1"/>
    <col min="8" max="8" width="5.5703125" style="13" bestFit="1" customWidth="1"/>
    <col min="9" max="9" width="2.7109375" style="1" customWidth="1"/>
    <col min="10" max="10" width="10.85546875" style="1" bestFit="1" customWidth="1"/>
    <col min="11" max="11" width="11" style="13" bestFit="1" customWidth="1"/>
    <col min="12" max="12" width="12" style="13" bestFit="1" customWidth="1"/>
    <col min="13" max="14" width="9" style="13" bestFit="1" customWidth="1"/>
    <col min="15" max="15" width="13.5703125" style="1" bestFit="1" customWidth="1"/>
    <col min="16" max="16" width="7.28515625" style="13" bestFit="1" customWidth="1"/>
    <col min="17" max="17" width="6" style="13" bestFit="1" customWidth="1"/>
    <col min="18" max="18" width="9.140625" style="1"/>
    <col min="19" max="19" width="10.7109375" style="1" bestFit="1" customWidth="1"/>
    <col min="20" max="20" width="10.5703125" style="1" bestFit="1" customWidth="1"/>
    <col min="21" max="21" width="11.5703125" style="1" bestFit="1" customWidth="1"/>
    <col min="22" max="23" width="8.5703125" style="1" bestFit="1" customWidth="1"/>
    <col min="24" max="24" width="9.7109375" style="1" bestFit="1" customWidth="1"/>
    <col min="25" max="25" width="6.7109375" style="1" bestFit="1" customWidth="1"/>
    <col min="26" max="26" width="5.5703125" style="1" bestFit="1" customWidth="1"/>
    <col min="27" max="16384" width="9.140625" style="1"/>
  </cols>
  <sheetData>
    <row r="1" spans="1:17" x14ac:dyDescent="0.25">
      <c r="A1" s="37" t="s">
        <v>7</v>
      </c>
      <c r="B1" s="37"/>
      <c r="C1" s="37"/>
      <c r="D1" s="37"/>
      <c r="E1" s="37"/>
      <c r="F1" s="37"/>
      <c r="G1" s="37"/>
      <c r="H1" s="37"/>
      <c r="J1" s="38" t="s">
        <v>40</v>
      </c>
      <c r="K1" s="39"/>
      <c r="L1" s="39"/>
      <c r="M1" s="39"/>
      <c r="N1" s="39"/>
      <c r="O1" s="39"/>
      <c r="P1" s="39"/>
      <c r="Q1" s="40"/>
    </row>
    <row r="2" spans="1:17" x14ac:dyDescent="0.25">
      <c r="A2" s="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2" t="s">
        <v>5</v>
      </c>
      <c r="G2" s="12" t="s">
        <v>6</v>
      </c>
      <c r="H2" s="12" t="s">
        <v>8</v>
      </c>
      <c r="J2" s="2" t="s">
        <v>0</v>
      </c>
      <c r="K2" s="12" t="s">
        <v>1</v>
      </c>
      <c r="L2" s="12" t="s">
        <v>2</v>
      </c>
      <c r="M2" s="12" t="s">
        <v>3</v>
      </c>
      <c r="N2" s="12" t="s">
        <v>4</v>
      </c>
      <c r="O2" s="2" t="s">
        <v>5</v>
      </c>
      <c r="P2" s="12" t="s">
        <v>6</v>
      </c>
      <c r="Q2" s="12" t="s">
        <v>8</v>
      </c>
    </row>
    <row r="3" spans="1:17" x14ac:dyDescent="0.25">
      <c r="A3" s="1" t="s">
        <v>41</v>
      </c>
      <c r="B3" s="13">
        <v>239670.61900000001</v>
      </c>
      <c r="C3" s="13">
        <v>4221829.5959999999</v>
      </c>
      <c r="D3" s="13">
        <v>1982.7860000000001</v>
      </c>
      <c r="E3" s="13">
        <v>1982.788</v>
      </c>
      <c r="F3" s="1" t="s">
        <v>42</v>
      </c>
      <c r="G3" s="13">
        <v>2E-3</v>
      </c>
      <c r="H3" s="13">
        <v>2E-3</v>
      </c>
      <c r="J3" s="1" t="s">
        <v>81</v>
      </c>
      <c r="K3" s="13">
        <v>276657.80099999998</v>
      </c>
      <c r="L3" s="13">
        <v>4172661.753</v>
      </c>
      <c r="M3" s="13">
        <v>1621.836</v>
      </c>
      <c r="N3" s="13">
        <v>1621.624</v>
      </c>
      <c r="O3" s="1" t="s">
        <v>79</v>
      </c>
      <c r="P3" s="1">
        <v>-0.21199999999999999</v>
      </c>
      <c r="Q3" s="13">
        <f>ABS(P3)</f>
        <v>0.21199999999999999</v>
      </c>
    </row>
    <row r="4" spans="1:17" x14ac:dyDescent="0.25">
      <c r="A4" s="1" t="s">
        <v>43</v>
      </c>
      <c r="B4" s="13">
        <v>328461.60200000001</v>
      </c>
      <c r="C4" s="13">
        <v>4224953.3159999996</v>
      </c>
      <c r="D4" s="13">
        <v>1682.11</v>
      </c>
      <c r="E4" s="13">
        <v>1682.0150000000001</v>
      </c>
      <c r="F4" s="1" t="s">
        <v>42</v>
      </c>
      <c r="G4" s="13">
        <v>-9.5000000000000001E-2</v>
      </c>
      <c r="H4" s="13">
        <v>9.5000000000000001E-2</v>
      </c>
      <c r="J4" s="1" t="s">
        <v>108</v>
      </c>
      <c r="K4" s="13">
        <v>242799.23199999999</v>
      </c>
      <c r="L4" s="13">
        <v>4187317.37</v>
      </c>
      <c r="M4" s="13">
        <v>1665.4970000000001</v>
      </c>
      <c r="N4" s="13">
        <v>1665.46</v>
      </c>
      <c r="O4" s="1" t="s">
        <v>79</v>
      </c>
      <c r="P4" s="1">
        <v>-3.6999999999999998E-2</v>
      </c>
      <c r="Q4" s="13">
        <f>ABS(P4)</f>
        <v>3.6999999999999998E-2</v>
      </c>
    </row>
    <row r="5" spans="1:17" x14ac:dyDescent="0.25">
      <c r="A5" s="1" t="s">
        <v>44</v>
      </c>
      <c r="B5" s="13">
        <v>243933.38500000001</v>
      </c>
      <c r="C5" s="13">
        <v>4187346.4539999999</v>
      </c>
      <c r="D5" s="13">
        <v>1658.5630000000001</v>
      </c>
      <c r="E5" s="13">
        <v>1658.5309999999999</v>
      </c>
      <c r="F5" s="1" t="s">
        <v>42</v>
      </c>
      <c r="G5" s="13">
        <v>-3.2000000000000001E-2</v>
      </c>
      <c r="H5" s="13">
        <v>3.2000000000000001E-2</v>
      </c>
      <c r="J5" s="1" t="s">
        <v>107</v>
      </c>
      <c r="K5" s="13">
        <v>242810.22</v>
      </c>
      <c r="L5" s="13">
        <v>4187319.5759999999</v>
      </c>
      <c r="M5" s="13">
        <v>1665.4110000000001</v>
      </c>
      <c r="N5" s="13">
        <v>1665.384</v>
      </c>
      <c r="O5" s="1" t="s">
        <v>79</v>
      </c>
      <c r="P5" s="1">
        <v>-2.7E-2</v>
      </c>
      <c r="Q5" s="13">
        <f>ABS(P5)</f>
        <v>2.7E-2</v>
      </c>
    </row>
    <row r="6" spans="1:17" x14ac:dyDescent="0.25">
      <c r="A6" s="1" t="s">
        <v>45</v>
      </c>
      <c r="B6" s="13">
        <v>265089.06300000002</v>
      </c>
      <c r="C6" s="13">
        <v>4165391.7579999999</v>
      </c>
      <c r="D6" s="13">
        <v>1612.204</v>
      </c>
      <c r="E6" s="13">
        <v>1612.2329999999999</v>
      </c>
      <c r="F6" s="1" t="s">
        <v>42</v>
      </c>
      <c r="G6" s="13">
        <v>2.9000000000000001E-2</v>
      </c>
      <c r="H6" s="13">
        <v>2.9000000000000001E-2</v>
      </c>
      <c r="J6" s="1" t="s">
        <v>106</v>
      </c>
      <c r="K6" s="13">
        <v>242820.66</v>
      </c>
      <c r="L6" s="13">
        <v>4187321.7250000001</v>
      </c>
      <c r="M6" s="13">
        <v>1665.348</v>
      </c>
      <c r="N6" s="13">
        <v>1665.307</v>
      </c>
      <c r="O6" s="1" t="s">
        <v>79</v>
      </c>
      <c r="P6" s="1">
        <v>-4.1000000000000002E-2</v>
      </c>
      <c r="Q6" s="13">
        <f>ABS(P6)</f>
        <v>4.1000000000000002E-2</v>
      </c>
    </row>
    <row r="7" spans="1:17" x14ac:dyDescent="0.25">
      <c r="A7" s="1" t="s">
        <v>46</v>
      </c>
      <c r="B7" s="13">
        <v>284335.136</v>
      </c>
      <c r="C7" s="13">
        <v>4169384.4219999998</v>
      </c>
      <c r="D7" s="13">
        <v>1784.029</v>
      </c>
      <c r="E7" s="13">
        <v>1784.057</v>
      </c>
      <c r="F7" s="1" t="s">
        <v>42</v>
      </c>
      <c r="G7" s="13">
        <v>2.8000000000000001E-2</v>
      </c>
      <c r="H7" s="13">
        <v>2.8000000000000001E-2</v>
      </c>
      <c r="J7" s="1" t="s">
        <v>105</v>
      </c>
      <c r="K7" s="13">
        <v>242830.552</v>
      </c>
      <c r="L7" s="13">
        <v>4187323.645</v>
      </c>
      <c r="M7" s="13">
        <v>1665.2729999999999</v>
      </c>
      <c r="N7" s="13">
        <v>1665.23</v>
      </c>
      <c r="O7" s="1" t="s">
        <v>79</v>
      </c>
      <c r="P7" s="1">
        <v>-4.2999999999999997E-2</v>
      </c>
      <c r="Q7" s="13">
        <f>ABS(P7)</f>
        <v>4.2999999999999997E-2</v>
      </c>
    </row>
    <row r="8" spans="1:17" x14ac:dyDescent="0.25">
      <c r="A8" s="1" t="s">
        <v>47</v>
      </c>
      <c r="B8" s="13">
        <v>308503.82699999999</v>
      </c>
      <c r="C8" s="13">
        <v>4192626.9539999999</v>
      </c>
      <c r="D8" s="13">
        <v>1697.8889999999999</v>
      </c>
      <c r="E8" s="13">
        <v>1697.847</v>
      </c>
      <c r="F8" s="1" t="s">
        <v>42</v>
      </c>
      <c r="G8" s="13">
        <v>-4.2000000000000003E-2</v>
      </c>
      <c r="H8" s="13">
        <v>4.2000000000000003E-2</v>
      </c>
      <c r="J8" s="1" t="s">
        <v>104</v>
      </c>
      <c r="K8" s="13">
        <v>242843.18</v>
      </c>
      <c r="L8" s="13">
        <v>4187326.2390000001</v>
      </c>
      <c r="M8" s="13">
        <v>1665.2280000000001</v>
      </c>
      <c r="N8" s="13">
        <v>1665.1880000000001</v>
      </c>
      <c r="O8" s="1" t="s">
        <v>79</v>
      </c>
      <c r="P8" s="1">
        <v>-0.04</v>
      </c>
      <c r="Q8" s="13">
        <f>ABS(P8)</f>
        <v>0.04</v>
      </c>
    </row>
    <row r="9" spans="1:17" x14ac:dyDescent="0.25">
      <c r="A9" s="1" t="s">
        <v>209</v>
      </c>
      <c r="B9" s="13">
        <v>432896.09</v>
      </c>
      <c r="C9" s="13">
        <v>4224131.267</v>
      </c>
      <c r="D9" s="13">
        <v>2738.0250000000001</v>
      </c>
      <c r="E9" s="13">
        <v>2737.94</v>
      </c>
      <c r="F9" s="1" t="s">
        <v>42</v>
      </c>
      <c r="G9" s="13">
        <v>-8.5000000000000006E-2</v>
      </c>
      <c r="H9" s="13">
        <v>8.5000000000000006E-2</v>
      </c>
      <c r="J9" s="1" t="s">
        <v>103</v>
      </c>
      <c r="K9" s="13">
        <v>265892.158</v>
      </c>
      <c r="L9" s="13">
        <v>4177060.2790000001</v>
      </c>
      <c r="M9" s="13">
        <v>1578.0239999999999</v>
      </c>
      <c r="N9" s="13">
        <v>1577.9960000000001</v>
      </c>
      <c r="O9" s="1" t="s">
        <v>79</v>
      </c>
      <c r="P9" s="1">
        <v>-2.8000000000000001E-2</v>
      </c>
      <c r="Q9" s="13">
        <f>ABS(P9)</f>
        <v>2.8000000000000001E-2</v>
      </c>
    </row>
    <row r="10" spans="1:17" x14ac:dyDescent="0.25">
      <c r="A10" s="1" t="s">
        <v>210</v>
      </c>
      <c r="B10" s="13">
        <v>469090.38699999999</v>
      </c>
      <c r="C10" s="13">
        <v>4226819.79</v>
      </c>
      <c r="D10" s="13">
        <v>2359.81</v>
      </c>
      <c r="E10" s="13">
        <v>2359.71</v>
      </c>
      <c r="F10" s="1" t="s">
        <v>42</v>
      </c>
      <c r="G10" s="13">
        <v>-0.1</v>
      </c>
      <c r="H10" s="13">
        <v>0.1</v>
      </c>
      <c r="J10" s="1" t="s">
        <v>102</v>
      </c>
      <c r="K10" s="13">
        <v>265892.027</v>
      </c>
      <c r="L10" s="13">
        <v>4177054.81</v>
      </c>
      <c r="M10" s="13">
        <v>1578.0440000000001</v>
      </c>
      <c r="N10" s="13">
        <v>1578.0150000000001</v>
      </c>
      <c r="O10" s="1" t="s">
        <v>79</v>
      </c>
      <c r="P10" s="1">
        <v>-2.9000000000000001E-2</v>
      </c>
      <c r="Q10" s="13">
        <f>ABS(P10)</f>
        <v>2.9000000000000001E-2</v>
      </c>
    </row>
    <row r="11" spans="1:17" x14ac:dyDescent="0.25">
      <c r="A11" s="1" t="s">
        <v>211</v>
      </c>
      <c r="B11" s="13">
        <v>468508.19</v>
      </c>
      <c r="C11" s="13">
        <v>4207198.7589999996</v>
      </c>
      <c r="D11" s="13">
        <v>2863.3589999999999</v>
      </c>
      <c r="E11" s="13">
        <v>2863.28</v>
      </c>
      <c r="F11" s="1" t="s">
        <v>42</v>
      </c>
      <c r="G11" s="13">
        <v>-7.9000000000000001E-2</v>
      </c>
      <c r="H11" s="13">
        <v>7.9000000000000001E-2</v>
      </c>
      <c r="J11" s="1" t="s">
        <v>101</v>
      </c>
      <c r="K11" s="13">
        <v>265891.85700000002</v>
      </c>
      <c r="L11" s="13">
        <v>4177049.3160000001</v>
      </c>
      <c r="M11" s="13">
        <v>1578.0640000000001</v>
      </c>
      <c r="N11" s="13">
        <v>1578.018</v>
      </c>
      <c r="O11" s="1" t="s">
        <v>79</v>
      </c>
      <c r="P11" s="1">
        <v>-4.5999999999999999E-2</v>
      </c>
      <c r="Q11" s="13">
        <f>ABS(P11)</f>
        <v>4.5999999999999999E-2</v>
      </c>
    </row>
    <row r="12" spans="1:17" x14ac:dyDescent="0.25">
      <c r="A12" s="1" t="s">
        <v>212</v>
      </c>
      <c r="B12" s="13">
        <v>456284.26799999998</v>
      </c>
      <c r="C12" s="13">
        <v>4195758.4170000004</v>
      </c>
      <c r="D12" s="13">
        <v>2040.5070000000001</v>
      </c>
      <c r="E12" s="13">
        <v>2040.41</v>
      </c>
      <c r="F12" s="1" t="s">
        <v>42</v>
      </c>
      <c r="G12" s="13">
        <v>-9.7000000000000003E-2</v>
      </c>
      <c r="H12" s="13">
        <v>9.7000000000000003E-2</v>
      </c>
      <c r="J12" s="1" t="s">
        <v>100</v>
      </c>
      <c r="K12" s="13">
        <v>265891.66200000001</v>
      </c>
      <c r="L12" s="13">
        <v>4177043.8509999998</v>
      </c>
      <c r="M12" s="13">
        <v>1578.0530000000001</v>
      </c>
      <c r="N12" s="13">
        <v>1578.0060000000001</v>
      </c>
      <c r="O12" s="1" t="s">
        <v>79</v>
      </c>
      <c r="P12" s="1">
        <v>-4.7E-2</v>
      </c>
      <c r="Q12" s="13">
        <f>ABS(P12)</f>
        <v>4.7E-2</v>
      </c>
    </row>
    <row r="13" spans="1:17" x14ac:dyDescent="0.25">
      <c r="A13" s="1" t="s">
        <v>213</v>
      </c>
      <c r="B13" s="13">
        <v>493156.57799999998</v>
      </c>
      <c r="C13" s="13">
        <v>4207047.0880000005</v>
      </c>
      <c r="D13" s="13">
        <v>1695.8589999999999</v>
      </c>
      <c r="E13" s="13">
        <v>1695.82</v>
      </c>
      <c r="F13" s="1" t="s">
        <v>42</v>
      </c>
      <c r="G13" s="13">
        <v>-3.9E-2</v>
      </c>
      <c r="H13" s="13">
        <v>3.9E-2</v>
      </c>
      <c r="J13" s="1" t="s">
        <v>99</v>
      </c>
      <c r="K13" s="13">
        <v>265891.5</v>
      </c>
      <c r="L13" s="13">
        <v>4177038.3909999998</v>
      </c>
      <c r="M13" s="13">
        <v>1578.027</v>
      </c>
      <c r="N13" s="13">
        <v>1577.982</v>
      </c>
      <c r="O13" s="1" t="s">
        <v>79</v>
      </c>
      <c r="P13" s="1">
        <v>-4.4999999999999998E-2</v>
      </c>
      <c r="Q13" s="13">
        <f>ABS(P13)</f>
        <v>4.4999999999999998E-2</v>
      </c>
    </row>
    <row r="14" spans="1:17" x14ac:dyDescent="0.25">
      <c r="A14" s="1" t="s">
        <v>214</v>
      </c>
      <c r="B14" s="13">
        <v>498893.79599999997</v>
      </c>
      <c r="C14" s="13">
        <v>4189770.4010000001</v>
      </c>
      <c r="D14" s="13">
        <v>1520.567</v>
      </c>
      <c r="E14" s="13">
        <v>1520.62</v>
      </c>
      <c r="F14" s="1" t="s">
        <v>42</v>
      </c>
      <c r="G14" s="13">
        <v>5.2999999999999999E-2</v>
      </c>
      <c r="H14" s="13">
        <v>5.2999999999999999E-2</v>
      </c>
      <c r="J14" s="1" t="s">
        <v>98</v>
      </c>
      <c r="K14" s="13">
        <v>275184.038</v>
      </c>
      <c r="L14" s="13">
        <v>4171864.3429999999</v>
      </c>
      <c r="M14" s="13">
        <v>1620.451</v>
      </c>
      <c r="N14" s="13">
        <v>1620.431</v>
      </c>
      <c r="O14" s="1" t="s">
        <v>79</v>
      </c>
      <c r="P14" s="1">
        <v>-0.02</v>
      </c>
      <c r="Q14" s="13">
        <f>ABS(P14)</f>
        <v>0.02</v>
      </c>
    </row>
    <row r="15" spans="1:17" x14ac:dyDescent="0.25">
      <c r="A15" s="1" t="s">
        <v>215</v>
      </c>
      <c r="B15" s="13">
        <v>507996.96399999998</v>
      </c>
      <c r="C15" s="13">
        <v>4179107.4070000001</v>
      </c>
      <c r="D15" s="13">
        <v>1542.828</v>
      </c>
      <c r="E15" s="13">
        <v>1542.85</v>
      </c>
      <c r="F15" s="1" t="s">
        <v>42</v>
      </c>
      <c r="G15" s="13">
        <v>2.1999999999999999E-2</v>
      </c>
      <c r="H15" s="13">
        <v>2.1999999999999999E-2</v>
      </c>
      <c r="J15" s="1" t="s">
        <v>97</v>
      </c>
      <c r="K15" s="13">
        <v>275192.864</v>
      </c>
      <c r="L15" s="13">
        <v>4171864.1320000002</v>
      </c>
      <c r="M15" s="13">
        <v>1620.645</v>
      </c>
      <c r="N15" s="13">
        <v>1620.6320000000001</v>
      </c>
      <c r="O15" s="1" t="s">
        <v>79</v>
      </c>
      <c r="P15" s="1">
        <v>-1.2999999999999999E-2</v>
      </c>
      <c r="Q15" s="13">
        <f>ABS(P15)</f>
        <v>1.2999999999999999E-2</v>
      </c>
    </row>
    <row r="16" spans="1:17" x14ac:dyDescent="0.25">
      <c r="A16" s="1" t="s">
        <v>216</v>
      </c>
      <c r="B16" s="13">
        <v>527199.47699999996</v>
      </c>
      <c r="C16" s="13">
        <v>4169690.878</v>
      </c>
      <c r="D16" s="13">
        <v>1297.951</v>
      </c>
      <c r="E16" s="13">
        <v>1297.97</v>
      </c>
      <c r="F16" s="1" t="s">
        <v>42</v>
      </c>
      <c r="G16" s="13">
        <v>1.9E-2</v>
      </c>
      <c r="H16" s="13">
        <v>1.9E-2</v>
      </c>
      <c r="J16" s="1" t="s">
        <v>96</v>
      </c>
      <c r="K16" s="13">
        <v>275198.76199999999</v>
      </c>
      <c r="L16" s="13">
        <v>4171864.003</v>
      </c>
      <c r="M16" s="13">
        <v>1620.788</v>
      </c>
      <c r="N16" s="13">
        <v>1620.729</v>
      </c>
      <c r="O16" s="1" t="s">
        <v>79</v>
      </c>
      <c r="P16" s="1">
        <v>-5.8999999999999997E-2</v>
      </c>
      <c r="Q16" s="13">
        <f>ABS(P16)</f>
        <v>5.8999999999999997E-2</v>
      </c>
    </row>
    <row r="17" spans="1:17" x14ac:dyDescent="0.25">
      <c r="A17" s="1" t="s">
        <v>217</v>
      </c>
      <c r="B17" s="13">
        <v>556422.90700000001</v>
      </c>
      <c r="C17" s="13">
        <v>4192666.7540000002</v>
      </c>
      <c r="D17" s="13">
        <v>1248.5530000000001</v>
      </c>
      <c r="E17" s="13">
        <v>1248.58</v>
      </c>
      <c r="F17" s="1" t="s">
        <v>42</v>
      </c>
      <c r="G17" s="13">
        <v>2.7E-2</v>
      </c>
      <c r="H17" s="13">
        <v>2.7E-2</v>
      </c>
      <c r="J17" s="1" t="s">
        <v>95</v>
      </c>
      <c r="K17" s="13">
        <v>275204.69699999999</v>
      </c>
      <c r="L17" s="13">
        <v>4171863.8679999998</v>
      </c>
      <c r="M17" s="13">
        <v>1620.903</v>
      </c>
      <c r="N17" s="13">
        <v>1620.855</v>
      </c>
      <c r="O17" s="1" t="s">
        <v>79</v>
      </c>
      <c r="P17" s="1">
        <v>-4.8000000000000001E-2</v>
      </c>
      <c r="Q17" s="13">
        <f>ABS(P17)</f>
        <v>4.8000000000000001E-2</v>
      </c>
    </row>
    <row r="18" spans="1:17" x14ac:dyDescent="0.25">
      <c r="A18" s="1" t="s">
        <v>218</v>
      </c>
      <c r="B18" s="13">
        <v>537616.10499999998</v>
      </c>
      <c r="C18" s="13">
        <v>4207320.9670000002</v>
      </c>
      <c r="D18" s="13">
        <v>1459.923</v>
      </c>
      <c r="E18" s="13">
        <v>1459.9</v>
      </c>
      <c r="F18" s="1" t="s">
        <v>42</v>
      </c>
      <c r="G18" s="13">
        <v>-2.3E-2</v>
      </c>
      <c r="H18" s="13">
        <v>2.3E-2</v>
      </c>
      <c r="J18" s="1" t="s">
        <v>94</v>
      </c>
      <c r="K18" s="13">
        <v>275210.56599999999</v>
      </c>
      <c r="L18" s="13">
        <v>4171863.7429999998</v>
      </c>
      <c r="M18" s="13">
        <v>1620.9960000000001</v>
      </c>
      <c r="N18" s="13">
        <v>1620.8979999999999</v>
      </c>
      <c r="O18" s="1" t="s">
        <v>79</v>
      </c>
      <c r="P18" s="1">
        <v>-9.8000000000000004E-2</v>
      </c>
      <c r="Q18" s="13">
        <f>ABS(P18)</f>
        <v>9.8000000000000004E-2</v>
      </c>
    </row>
    <row r="19" spans="1:17" x14ac:dyDescent="0.25">
      <c r="A19" s="1" t="s">
        <v>219</v>
      </c>
      <c r="B19" s="13">
        <v>615119.15099999995</v>
      </c>
      <c r="C19" s="13">
        <v>4225926.4009999996</v>
      </c>
      <c r="D19" s="13">
        <v>1511.414</v>
      </c>
      <c r="E19" s="13">
        <v>1511.48</v>
      </c>
      <c r="F19" s="1" t="s">
        <v>42</v>
      </c>
      <c r="G19" s="13">
        <v>6.6000000000000003E-2</v>
      </c>
      <c r="H19" s="13">
        <v>6.6000000000000003E-2</v>
      </c>
      <c r="J19" s="1" t="s">
        <v>93</v>
      </c>
      <c r="K19" s="13">
        <v>266388.93199999997</v>
      </c>
      <c r="L19" s="13">
        <v>4197169.4879999999</v>
      </c>
      <c r="M19" s="13">
        <v>1567.9970000000001</v>
      </c>
      <c r="N19" s="13">
        <v>1567.944</v>
      </c>
      <c r="O19" s="1" t="s">
        <v>79</v>
      </c>
      <c r="P19" s="1">
        <v>-5.2999999999999999E-2</v>
      </c>
      <c r="Q19" s="13">
        <f>ABS(P19)</f>
        <v>5.2999999999999999E-2</v>
      </c>
    </row>
    <row r="20" spans="1:17" x14ac:dyDescent="0.25">
      <c r="A20" s="1" t="s">
        <v>220</v>
      </c>
      <c r="B20" s="13">
        <v>628411.82999999996</v>
      </c>
      <c r="C20" s="13">
        <v>4207810.3600000003</v>
      </c>
      <c r="D20" s="13">
        <v>1804.0630000000001</v>
      </c>
      <c r="E20" s="13">
        <v>1804.04</v>
      </c>
      <c r="F20" s="1" t="s">
        <v>42</v>
      </c>
      <c r="G20" s="13">
        <v>-2.3E-2</v>
      </c>
      <c r="H20" s="13">
        <v>2.3E-2</v>
      </c>
      <c r="J20" s="1" t="s">
        <v>92</v>
      </c>
      <c r="K20" s="13">
        <v>266389.32299999997</v>
      </c>
      <c r="L20" s="13">
        <v>4197184.4689999996</v>
      </c>
      <c r="M20" s="13">
        <v>1568.0920000000001</v>
      </c>
      <c r="N20" s="13">
        <v>1568.047</v>
      </c>
      <c r="O20" s="1" t="s">
        <v>79</v>
      </c>
      <c r="P20" s="1">
        <v>-4.4999999999999998E-2</v>
      </c>
      <c r="Q20" s="13">
        <f>ABS(P20)</f>
        <v>4.4999999999999998E-2</v>
      </c>
    </row>
    <row r="21" spans="1:17" x14ac:dyDescent="0.25">
      <c r="A21" s="1" t="s">
        <v>221</v>
      </c>
      <c r="B21" s="13">
        <v>434110.315</v>
      </c>
      <c r="C21" s="13">
        <v>4254368.4960000003</v>
      </c>
      <c r="D21" s="13">
        <v>2429.6759999999999</v>
      </c>
      <c r="E21" s="13">
        <v>2429.6</v>
      </c>
      <c r="F21" s="1" t="s">
        <v>42</v>
      </c>
      <c r="G21" s="13">
        <v>-7.5999999999999998E-2</v>
      </c>
      <c r="H21" s="13">
        <v>7.5999999999999998E-2</v>
      </c>
      <c r="J21" s="1" t="s">
        <v>91</v>
      </c>
      <c r="K21" s="13">
        <v>282100.45699999999</v>
      </c>
      <c r="L21" s="13">
        <v>4205230.051</v>
      </c>
      <c r="M21" s="13">
        <v>1568.797</v>
      </c>
      <c r="N21" s="13">
        <v>1568.79</v>
      </c>
      <c r="O21" s="1" t="s">
        <v>79</v>
      </c>
      <c r="P21" s="1">
        <v>-7.0000000000000001E-3</v>
      </c>
      <c r="Q21" s="13">
        <f>ABS(P21)</f>
        <v>7.0000000000000001E-3</v>
      </c>
    </row>
    <row r="22" spans="1:17" x14ac:dyDescent="0.25">
      <c r="A22" s="1" t="s">
        <v>222</v>
      </c>
      <c r="B22" s="13">
        <v>463340.34899999999</v>
      </c>
      <c r="C22" s="13">
        <v>4239210.9040000001</v>
      </c>
      <c r="D22" s="13">
        <v>2086.8449999999998</v>
      </c>
      <c r="E22" s="13">
        <v>2086.73</v>
      </c>
      <c r="F22" s="1" t="s">
        <v>42</v>
      </c>
      <c r="G22" s="13">
        <v>-0.115</v>
      </c>
      <c r="H22" s="13">
        <v>0.115</v>
      </c>
      <c r="J22" s="1" t="s">
        <v>90</v>
      </c>
      <c r="K22" s="13">
        <v>282109.46799999999</v>
      </c>
      <c r="L22" s="13">
        <v>4205238.7050000001</v>
      </c>
      <c r="M22" s="13">
        <v>1568.7380000000001</v>
      </c>
      <c r="N22" s="13">
        <v>1568.729</v>
      </c>
      <c r="O22" s="1" t="s">
        <v>79</v>
      </c>
      <c r="P22" s="1">
        <v>-8.9999999999999993E-3</v>
      </c>
      <c r="Q22" s="13">
        <f>ABS(P22)</f>
        <v>8.9999999999999993E-3</v>
      </c>
    </row>
    <row r="23" spans="1:17" x14ac:dyDescent="0.25">
      <c r="A23" s="1" t="s">
        <v>223</v>
      </c>
      <c r="B23" s="13">
        <v>509420.342</v>
      </c>
      <c r="C23" s="13">
        <v>4246572.2529999996</v>
      </c>
      <c r="D23" s="13">
        <v>1409.326</v>
      </c>
      <c r="E23" s="13">
        <v>1409.27</v>
      </c>
      <c r="F23" s="1" t="s">
        <v>42</v>
      </c>
      <c r="G23" s="13">
        <v>-5.6000000000000001E-2</v>
      </c>
      <c r="H23" s="13">
        <v>5.6000000000000001E-2</v>
      </c>
      <c r="J23" s="1" t="s">
        <v>89</v>
      </c>
      <c r="K23" s="13">
        <v>282118.29800000001</v>
      </c>
      <c r="L23" s="13">
        <v>4205246.7010000004</v>
      </c>
      <c r="M23" s="13">
        <v>1568.74</v>
      </c>
      <c r="N23" s="13">
        <v>1568.7080000000001</v>
      </c>
      <c r="O23" s="1" t="s">
        <v>79</v>
      </c>
      <c r="P23" s="1">
        <v>-3.2000000000000001E-2</v>
      </c>
      <c r="Q23" s="13">
        <f>ABS(P23)</f>
        <v>3.2000000000000001E-2</v>
      </c>
    </row>
    <row r="24" spans="1:17" x14ac:dyDescent="0.25">
      <c r="A24" s="1" t="s">
        <v>109</v>
      </c>
      <c r="B24" s="13">
        <v>611345.245</v>
      </c>
      <c r="C24" s="13">
        <v>4124097.2910000002</v>
      </c>
      <c r="D24" s="13">
        <v>1555.6579999999999</v>
      </c>
      <c r="E24" s="13">
        <v>1555.644</v>
      </c>
      <c r="F24" s="1" t="s">
        <v>42</v>
      </c>
      <c r="G24" s="13">
        <v>-1.4E-2</v>
      </c>
      <c r="H24" s="13">
        <v>1.4E-2</v>
      </c>
      <c r="J24" s="1" t="s">
        <v>88</v>
      </c>
      <c r="K24" s="13">
        <v>282126.61900000001</v>
      </c>
      <c r="L24" s="13">
        <v>4205254.8279999997</v>
      </c>
      <c r="M24" s="13">
        <v>1568.6669999999999</v>
      </c>
      <c r="N24" s="13">
        <v>1568.636</v>
      </c>
      <c r="O24" s="1" t="s">
        <v>79</v>
      </c>
      <c r="P24" s="1">
        <v>-3.1E-2</v>
      </c>
      <c r="Q24" s="13">
        <f>ABS(P24)</f>
        <v>3.1E-2</v>
      </c>
    </row>
    <row r="25" spans="1:17" x14ac:dyDescent="0.25">
      <c r="A25" s="1" t="s">
        <v>110</v>
      </c>
      <c r="B25" s="13">
        <v>628201.68400000001</v>
      </c>
      <c r="C25" s="13">
        <v>4127418.6349999998</v>
      </c>
      <c r="D25" s="13">
        <v>1317.2739999999999</v>
      </c>
      <c r="E25" s="13">
        <v>1317.328</v>
      </c>
      <c r="F25" s="1" t="s">
        <v>42</v>
      </c>
      <c r="G25" s="13">
        <v>5.3999999999999999E-2</v>
      </c>
      <c r="H25" s="13">
        <v>5.3999999999999999E-2</v>
      </c>
      <c r="J25" s="1" t="s">
        <v>87</v>
      </c>
      <c r="K25" s="13">
        <v>282139.71799999999</v>
      </c>
      <c r="L25" s="13">
        <v>4205268.2889999999</v>
      </c>
      <c r="M25" s="13">
        <v>1568.5319999999999</v>
      </c>
      <c r="N25" s="13">
        <v>1568.49</v>
      </c>
      <c r="O25" s="1" t="s">
        <v>79</v>
      </c>
      <c r="P25" s="1">
        <v>-4.2000000000000003E-2</v>
      </c>
      <c r="Q25" s="13">
        <f>ABS(P25)</f>
        <v>4.2000000000000003E-2</v>
      </c>
    </row>
    <row r="26" spans="1:17" x14ac:dyDescent="0.25">
      <c r="A26" s="1" t="s">
        <v>111</v>
      </c>
      <c r="B26" s="13">
        <v>628183.69299999997</v>
      </c>
      <c r="C26" s="13">
        <v>4127408.7480000001</v>
      </c>
      <c r="D26" s="13">
        <v>1317.0809999999999</v>
      </c>
      <c r="E26" s="13">
        <v>1317.107</v>
      </c>
      <c r="F26" s="1" t="s">
        <v>42</v>
      </c>
      <c r="G26" s="13">
        <v>2.5999999999999999E-2</v>
      </c>
      <c r="H26" s="13">
        <v>2.5999999999999999E-2</v>
      </c>
      <c r="J26" s="1" t="s">
        <v>86</v>
      </c>
      <c r="K26" s="13">
        <v>324622.31099999999</v>
      </c>
      <c r="L26" s="13">
        <v>4211204.91</v>
      </c>
      <c r="M26" s="13">
        <v>1907.7619999999999</v>
      </c>
      <c r="N26" s="13">
        <v>1907.664</v>
      </c>
      <c r="O26" s="1" t="s">
        <v>79</v>
      </c>
      <c r="P26" s="1">
        <v>-9.8000000000000004E-2</v>
      </c>
      <c r="Q26" s="13">
        <f>ABS(P26)</f>
        <v>9.8000000000000004E-2</v>
      </c>
    </row>
    <row r="27" spans="1:17" x14ac:dyDescent="0.25">
      <c r="A27" s="1" t="s">
        <v>112</v>
      </c>
      <c r="B27" s="13">
        <v>635023.82799999998</v>
      </c>
      <c r="C27" s="13">
        <v>4142922.0890000002</v>
      </c>
      <c r="D27" s="13">
        <v>1515.127</v>
      </c>
      <c r="E27" s="13">
        <v>1515.116</v>
      </c>
      <c r="F27" s="1" t="s">
        <v>42</v>
      </c>
      <c r="G27" s="13">
        <v>-1.0999999999999999E-2</v>
      </c>
      <c r="H27" s="13">
        <v>1.0999999999999999E-2</v>
      </c>
      <c r="J27" s="1" t="s">
        <v>85</v>
      </c>
      <c r="K27" s="13">
        <v>324622.31300000002</v>
      </c>
      <c r="L27" s="13">
        <v>4211215.0999999996</v>
      </c>
      <c r="M27" s="13">
        <v>1907.787</v>
      </c>
      <c r="N27" s="13">
        <v>1907.7</v>
      </c>
      <c r="O27" s="1" t="s">
        <v>79</v>
      </c>
      <c r="P27" s="1">
        <v>-8.6999999999999994E-2</v>
      </c>
      <c r="Q27" s="13">
        <f>ABS(P27)</f>
        <v>8.6999999999999994E-2</v>
      </c>
    </row>
    <row r="28" spans="1:17" x14ac:dyDescent="0.25">
      <c r="A28" s="1" t="s">
        <v>113</v>
      </c>
      <c r="B28" s="13">
        <v>634978.69799999997</v>
      </c>
      <c r="C28" s="13">
        <v>4149719.6379999998</v>
      </c>
      <c r="D28" s="13">
        <v>1628.021</v>
      </c>
      <c r="E28" s="13">
        <v>1628.0229999999999</v>
      </c>
      <c r="F28" s="1" t="s">
        <v>42</v>
      </c>
      <c r="G28" s="13">
        <v>2E-3</v>
      </c>
      <c r="H28" s="13">
        <v>2E-3</v>
      </c>
      <c r="J28" s="1" t="s">
        <v>84</v>
      </c>
      <c r="K28" s="13">
        <v>324622.24300000002</v>
      </c>
      <c r="L28" s="13">
        <v>4211228.6090000002</v>
      </c>
      <c r="M28" s="13">
        <v>1907.808</v>
      </c>
      <c r="N28" s="13">
        <v>1907.7449999999999</v>
      </c>
      <c r="O28" s="1" t="s">
        <v>79</v>
      </c>
      <c r="P28" s="1">
        <v>-6.3E-2</v>
      </c>
      <c r="Q28" s="13">
        <f>ABS(P28)</f>
        <v>6.3E-2</v>
      </c>
    </row>
    <row r="29" spans="1:17" x14ac:dyDescent="0.25">
      <c r="A29" s="1" t="s">
        <v>114</v>
      </c>
      <c r="B29" s="13">
        <v>647396.147</v>
      </c>
      <c r="C29" s="13">
        <v>4142410.5750000002</v>
      </c>
      <c r="D29" s="13">
        <v>1589.511</v>
      </c>
      <c r="E29" s="13">
        <v>1589.5129999999999</v>
      </c>
      <c r="F29" s="1" t="s">
        <v>42</v>
      </c>
      <c r="G29" s="13">
        <v>2E-3</v>
      </c>
      <c r="H29" s="13">
        <v>2E-3</v>
      </c>
      <c r="J29" s="1" t="s">
        <v>83</v>
      </c>
      <c r="K29" s="13">
        <v>324622.18599999999</v>
      </c>
      <c r="L29" s="13">
        <v>4211239.3509999998</v>
      </c>
      <c r="M29" s="13">
        <v>1907.913</v>
      </c>
      <c r="N29" s="13">
        <v>1907.826</v>
      </c>
      <c r="O29" s="1" t="s">
        <v>79</v>
      </c>
      <c r="P29" s="1">
        <v>-8.6999999999999994E-2</v>
      </c>
      <c r="Q29" s="13">
        <f>ABS(P29)</f>
        <v>8.6999999999999994E-2</v>
      </c>
    </row>
    <row r="30" spans="1:17" x14ac:dyDescent="0.25">
      <c r="A30" s="1" t="s">
        <v>115</v>
      </c>
      <c r="B30" s="13">
        <v>671498.88500000001</v>
      </c>
      <c r="C30" s="13">
        <v>4114521.1570000001</v>
      </c>
      <c r="D30" s="13">
        <v>1461.085</v>
      </c>
      <c r="E30" s="13">
        <v>1461.1510000000001</v>
      </c>
      <c r="F30" s="1" t="s">
        <v>42</v>
      </c>
      <c r="G30" s="13">
        <v>6.6000000000000003E-2</v>
      </c>
      <c r="H30" s="13">
        <v>6.6000000000000003E-2</v>
      </c>
      <c r="J30" s="1" t="s">
        <v>82</v>
      </c>
      <c r="K30" s="13">
        <v>324622.17800000001</v>
      </c>
      <c r="L30" s="13">
        <v>4211253.8109999998</v>
      </c>
      <c r="M30" s="13">
        <v>1908.0309999999999</v>
      </c>
      <c r="N30" s="13">
        <v>1907.9639999999999</v>
      </c>
      <c r="O30" s="1" t="s">
        <v>79</v>
      </c>
      <c r="P30" s="1">
        <v>-6.7000000000000004E-2</v>
      </c>
      <c r="Q30" s="13">
        <f>ABS(P30)</f>
        <v>6.7000000000000004E-2</v>
      </c>
    </row>
    <row r="31" spans="1:17" x14ac:dyDescent="0.25">
      <c r="A31" s="1" t="s">
        <v>116</v>
      </c>
      <c r="B31" s="13">
        <v>623956.96699999995</v>
      </c>
      <c r="C31" s="13">
        <v>4098049.2039999999</v>
      </c>
      <c r="D31" s="13">
        <v>1557.2639999999999</v>
      </c>
      <c r="E31" s="13">
        <v>1557.2180000000001</v>
      </c>
      <c r="F31" s="1" t="s">
        <v>42</v>
      </c>
      <c r="G31" s="13">
        <v>-4.5999999999999999E-2</v>
      </c>
      <c r="H31" s="13">
        <v>4.5999999999999999E-2</v>
      </c>
      <c r="J31" s="1" t="s">
        <v>259</v>
      </c>
      <c r="K31" s="13">
        <v>468700.12900000002</v>
      </c>
      <c r="L31" s="13">
        <v>4207681.0920000002</v>
      </c>
      <c r="M31" s="13">
        <v>2864.8969999999999</v>
      </c>
      <c r="N31" s="13">
        <v>2864.83</v>
      </c>
      <c r="O31" s="1" t="s">
        <v>79</v>
      </c>
      <c r="P31" s="13">
        <v>-6.7000000000000004E-2</v>
      </c>
      <c r="Q31" s="13">
        <v>6.7000000000000004E-2</v>
      </c>
    </row>
    <row r="32" spans="1:17" x14ac:dyDescent="0.25">
      <c r="A32" s="1" t="s">
        <v>117</v>
      </c>
      <c r="B32" s="13">
        <v>633989.88399999996</v>
      </c>
      <c r="C32" s="13">
        <v>4163784.281</v>
      </c>
      <c r="D32" s="13">
        <v>1830.2139999999999</v>
      </c>
      <c r="E32" s="13">
        <v>1830.1780000000001</v>
      </c>
      <c r="F32" s="1" t="s">
        <v>42</v>
      </c>
      <c r="G32" s="13">
        <v>-3.5999999999999997E-2</v>
      </c>
      <c r="H32" s="13">
        <v>3.5999999999999997E-2</v>
      </c>
      <c r="J32" s="1" t="s">
        <v>260</v>
      </c>
      <c r="K32" s="13">
        <v>468704.75400000002</v>
      </c>
      <c r="L32" s="13">
        <v>4207689.8470000001</v>
      </c>
      <c r="M32" s="13">
        <v>2864.192</v>
      </c>
      <c r="N32" s="13">
        <v>2864.15</v>
      </c>
      <c r="O32" s="1" t="s">
        <v>79</v>
      </c>
      <c r="P32" s="13">
        <v>-4.2000000000000003E-2</v>
      </c>
      <c r="Q32" s="13">
        <v>4.2000000000000003E-2</v>
      </c>
    </row>
    <row r="33" spans="1:17" x14ac:dyDescent="0.25">
      <c r="A33" s="1" t="s">
        <v>118</v>
      </c>
      <c r="B33" s="13">
        <v>630745.02399999998</v>
      </c>
      <c r="C33" s="13">
        <v>4168295.1770000001</v>
      </c>
      <c r="D33" s="13">
        <v>1948.1489999999999</v>
      </c>
      <c r="E33" s="13">
        <v>1948.046</v>
      </c>
      <c r="F33" s="1" t="s">
        <v>42</v>
      </c>
      <c r="G33" s="13">
        <v>-0.10299999999999999</v>
      </c>
      <c r="H33" s="13">
        <v>0.10299999999999999</v>
      </c>
      <c r="J33" s="1" t="s">
        <v>261</v>
      </c>
      <c r="K33" s="13">
        <v>468716.79800000001</v>
      </c>
      <c r="L33" s="13">
        <v>4207712.6500000004</v>
      </c>
      <c r="M33" s="13">
        <v>2862.37</v>
      </c>
      <c r="N33" s="13">
        <v>2862.3</v>
      </c>
      <c r="O33" s="1" t="s">
        <v>79</v>
      </c>
      <c r="P33" s="13">
        <v>-7.0000000000000007E-2</v>
      </c>
      <c r="Q33" s="13">
        <v>7.0000000000000007E-2</v>
      </c>
    </row>
    <row r="34" spans="1:17" x14ac:dyDescent="0.25">
      <c r="A34" s="1" t="s">
        <v>119</v>
      </c>
      <c r="B34" s="13">
        <v>573478.43500000006</v>
      </c>
      <c r="C34" s="13">
        <v>4095203.5180000002</v>
      </c>
      <c r="D34" s="13">
        <v>1587.5730000000001</v>
      </c>
      <c r="E34" s="13">
        <v>1587.6030000000001</v>
      </c>
      <c r="F34" s="1" t="s">
        <v>42</v>
      </c>
      <c r="G34" s="13">
        <v>0.03</v>
      </c>
      <c r="H34" s="13">
        <v>0.03</v>
      </c>
      <c r="J34" s="1" t="s">
        <v>262</v>
      </c>
      <c r="K34" s="13">
        <v>468725.45899999997</v>
      </c>
      <c r="L34" s="13">
        <v>4207729.2620000001</v>
      </c>
      <c r="M34" s="13">
        <v>2861.0909999999999</v>
      </c>
      <c r="N34" s="13">
        <v>2861.02</v>
      </c>
      <c r="O34" s="1" t="s">
        <v>79</v>
      </c>
      <c r="P34" s="13">
        <v>-7.0999999999999994E-2</v>
      </c>
      <c r="Q34" s="13">
        <v>7.0999999999999994E-2</v>
      </c>
    </row>
    <row r="35" spans="1:17" x14ac:dyDescent="0.25">
      <c r="A35" s="1" t="s">
        <v>120</v>
      </c>
      <c r="B35" s="13">
        <v>573043.73499999999</v>
      </c>
      <c r="C35" s="13">
        <v>4096121.6779999998</v>
      </c>
      <c r="D35" s="13">
        <v>1578.0250000000001</v>
      </c>
      <c r="E35" s="13">
        <v>1578.04</v>
      </c>
      <c r="F35" s="1" t="s">
        <v>42</v>
      </c>
      <c r="G35" s="13">
        <v>1.4999999999999999E-2</v>
      </c>
      <c r="H35" s="13">
        <v>1.4999999999999999E-2</v>
      </c>
      <c r="J35" s="1" t="s">
        <v>263</v>
      </c>
      <c r="K35" s="13">
        <v>468732.70799999998</v>
      </c>
      <c r="L35" s="13">
        <v>4207743.1370000001</v>
      </c>
      <c r="M35" s="13">
        <v>2860.1080000000002</v>
      </c>
      <c r="N35" s="13">
        <v>2860.04</v>
      </c>
      <c r="O35" s="1" t="s">
        <v>79</v>
      </c>
      <c r="P35" s="13">
        <v>-6.8000000000000005E-2</v>
      </c>
      <c r="Q35" s="13">
        <v>6.8000000000000005E-2</v>
      </c>
    </row>
    <row r="36" spans="1:17" x14ac:dyDescent="0.25">
      <c r="A36" s="1" t="s">
        <v>121</v>
      </c>
      <c r="B36" s="13">
        <v>570875.81599999999</v>
      </c>
      <c r="C36" s="13">
        <v>4096266.5750000002</v>
      </c>
      <c r="D36" s="13">
        <v>1578.93</v>
      </c>
      <c r="E36" s="13">
        <v>1578.9280000000001</v>
      </c>
      <c r="F36" s="1" t="s">
        <v>42</v>
      </c>
      <c r="G36" s="13">
        <v>-2E-3</v>
      </c>
      <c r="H36" s="13">
        <v>2E-3</v>
      </c>
      <c r="J36" s="1" t="s">
        <v>264</v>
      </c>
      <c r="K36" s="13">
        <v>470345.44799999997</v>
      </c>
      <c r="L36" s="13">
        <v>4217812.4469999997</v>
      </c>
      <c r="M36" s="13">
        <v>2638.7750000000001</v>
      </c>
      <c r="N36" s="13">
        <v>2638.69</v>
      </c>
      <c r="O36" s="1" t="s">
        <v>79</v>
      </c>
      <c r="P36" s="13">
        <v>-8.5000000000000006E-2</v>
      </c>
      <c r="Q36" s="13">
        <v>8.5000000000000006E-2</v>
      </c>
    </row>
    <row r="37" spans="1:17" x14ac:dyDescent="0.25">
      <c r="A37" s="1" t="s">
        <v>122</v>
      </c>
      <c r="B37" s="13">
        <v>570875.28599999996</v>
      </c>
      <c r="C37" s="13">
        <v>4096270.8859999999</v>
      </c>
      <c r="D37" s="13">
        <v>1578.8389999999999</v>
      </c>
      <c r="E37" s="13">
        <v>1578.8240000000001</v>
      </c>
      <c r="F37" s="1" t="s">
        <v>42</v>
      </c>
      <c r="G37" s="13">
        <v>-1.4999999999999999E-2</v>
      </c>
      <c r="H37" s="13">
        <v>1.4999999999999999E-2</v>
      </c>
      <c r="J37" s="1" t="s">
        <v>265</v>
      </c>
      <c r="K37" s="13">
        <v>470349.96799999999</v>
      </c>
      <c r="L37" s="13">
        <v>4217805.2170000002</v>
      </c>
      <c r="M37" s="13">
        <v>2638.8240000000001</v>
      </c>
      <c r="N37" s="13">
        <v>2638.74</v>
      </c>
      <c r="O37" s="1" t="s">
        <v>79</v>
      </c>
      <c r="P37" s="13">
        <v>-8.4000000000000005E-2</v>
      </c>
      <c r="Q37" s="13">
        <v>8.4000000000000005E-2</v>
      </c>
    </row>
    <row r="38" spans="1:17" x14ac:dyDescent="0.25">
      <c r="A38" s="1" t="s">
        <v>123</v>
      </c>
      <c r="B38" s="13">
        <v>560889.505</v>
      </c>
      <c r="C38" s="13">
        <v>4100491.1129999999</v>
      </c>
      <c r="D38" s="13">
        <v>1465.7929999999999</v>
      </c>
      <c r="E38" s="13">
        <v>1465.7719999999999</v>
      </c>
      <c r="F38" s="1" t="s">
        <v>42</v>
      </c>
      <c r="G38" s="13">
        <v>-2.1000000000000001E-2</v>
      </c>
      <c r="H38" s="13">
        <v>2.1000000000000001E-2</v>
      </c>
      <c r="J38" s="1" t="s">
        <v>266</v>
      </c>
      <c r="K38" s="13">
        <v>470357.15299999999</v>
      </c>
      <c r="L38" s="13">
        <v>4217799.6129999999</v>
      </c>
      <c r="M38" s="13">
        <v>2638.9250000000002</v>
      </c>
      <c r="N38" s="13">
        <v>2638.89</v>
      </c>
      <c r="O38" s="1" t="s">
        <v>79</v>
      </c>
      <c r="P38" s="13">
        <v>-3.5000000000000003E-2</v>
      </c>
      <c r="Q38" s="13">
        <v>3.5000000000000003E-2</v>
      </c>
    </row>
    <row r="39" spans="1:17" x14ac:dyDescent="0.25">
      <c r="J39" s="1" t="s">
        <v>267</v>
      </c>
      <c r="K39" s="13">
        <v>470363.283</v>
      </c>
      <c r="L39" s="13">
        <v>4217792.0269999998</v>
      </c>
      <c r="M39" s="13">
        <v>2639.2629999999999</v>
      </c>
      <c r="N39" s="13">
        <v>2639.18</v>
      </c>
      <c r="O39" s="1" t="s">
        <v>79</v>
      </c>
      <c r="P39" s="13">
        <v>-8.3000000000000004E-2</v>
      </c>
      <c r="Q39" s="13">
        <v>8.3000000000000004E-2</v>
      </c>
    </row>
    <row r="40" spans="1:17" x14ac:dyDescent="0.25">
      <c r="J40" s="1" t="s">
        <v>268</v>
      </c>
      <c r="K40" s="13">
        <v>470370.09100000001</v>
      </c>
      <c r="L40" s="13">
        <v>4217782.9709999999</v>
      </c>
      <c r="M40" s="13">
        <v>2639.3580000000002</v>
      </c>
      <c r="N40" s="13">
        <v>2639.28</v>
      </c>
      <c r="O40" s="1" t="s">
        <v>79</v>
      </c>
      <c r="P40" s="13">
        <v>-7.8E-2</v>
      </c>
      <c r="Q40" s="13">
        <v>7.8E-2</v>
      </c>
    </row>
    <row r="41" spans="1:17" x14ac:dyDescent="0.25">
      <c r="J41" s="1" t="s">
        <v>254</v>
      </c>
      <c r="K41" s="13">
        <v>525680.25199999998</v>
      </c>
      <c r="L41" s="13">
        <v>4167553.4109999998</v>
      </c>
      <c r="M41" s="13">
        <v>1248.973</v>
      </c>
      <c r="N41" s="13">
        <v>1249.03</v>
      </c>
      <c r="O41" s="1" t="s">
        <v>79</v>
      </c>
      <c r="P41" s="13">
        <v>5.7000000000000002E-2</v>
      </c>
      <c r="Q41" s="13">
        <v>5.7000000000000002E-2</v>
      </c>
    </row>
    <row r="42" spans="1:17" x14ac:dyDescent="0.25">
      <c r="J42" s="1" t="s">
        <v>255</v>
      </c>
      <c r="K42" s="13">
        <v>525672.35800000001</v>
      </c>
      <c r="L42" s="13">
        <v>4167547.7949999999</v>
      </c>
      <c r="M42" s="13">
        <v>1248.674</v>
      </c>
      <c r="N42" s="13">
        <v>1248.72</v>
      </c>
      <c r="O42" s="1" t="s">
        <v>79</v>
      </c>
      <c r="P42" s="13">
        <v>4.5999999999999999E-2</v>
      </c>
      <c r="Q42" s="13">
        <v>4.5999999999999999E-2</v>
      </c>
    </row>
    <row r="43" spans="1:17" x14ac:dyDescent="0.25">
      <c r="J43" s="1" t="s">
        <v>256</v>
      </c>
      <c r="K43" s="13">
        <v>525664.30799999996</v>
      </c>
      <c r="L43" s="13">
        <v>4167542.0109999999</v>
      </c>
      <c r="M43" s="13">
        <v>1248.3399999999999</v>
      </c>
      <c r="N43" s="13">
        <v>1248.4000000000001</v>
      </c>
      <c r="O43" s="1" t="s">
        <v>79</v>
      </c>
      <c r="P43" s="13">
        <v>0.06</v>
      </c>
      <c r="Q43" s="13">
        <v>0.06</v>
      </c>
    </row>
    <row r="44" spans="1:17" x14ac:dyDescent="0.25">
      <c r="J44" s="1" t="s">
        <v>257</v>
      </c>
      <c r="K44" s="13">
        <v>525654.24399999995</v>
      </c>
      <c r="L44" s="13">
        <v>4167534.858</v>
      </c>
      <c r="M44" s="13">
        <v>1247.8409999999999</v>
      </c>
      <c r="N44" s="13">
        <v>1247.95</v>
      </c>
      <c r="O44" s="1" t="s">
        <v>79</v>
      </c>
      <c r="P44" s="13">
        <v>0.109</v>
      </c>
      <c r="Q44" s="13">
        <v>0.109</v>
      </c>
    </row>
    <row r="45" spans="1:17" x14ac:dyDescent="0.25">
      <c r="J45" s="1" t="s">
        <v>258</v>
      </c>
      <c r="K45" s="13">
        <v>525643.50600000005</v>
      </c>
      <c r="L45" s="13">
        <v>4167527.1860000002</v>
      </c>
      <c r="M45" s="13">
        <v>1247.4000000000001</v>
      </c>
      <c r="N45" s="13">
        <v>1247.47</v>
      </c>
      <c r="O45" s="1" t="s">
        <v>79</v>
      </c>
      <c r="P45" s="13">
        <v>7.0000000000000007E-2</v>
      </c>
      <c r="Q45" s="13">
        <v>7.0000000000000007E-2</v>
      </c>
    </row>
    <row r="46" spans="1:17" x14ac:dyDescent="0.25">
      <c r="J46" s="1" t="s">
        <v>244</v>
      </c>
      <c r="K46" s="13">
        <v>535493.65800000005</v>
      </c>
      <c r="L46" s="13">
        <v>4187173.3259999999</v>
      </c>
      <c r="M46" s="13">
        <v>1519.644</v>
      </c>
      <c r="N46" s="13">
        <v>1519.75</v>
      </c>
      <c r="O46" s="1" t="s">
        <v>79</v>
      </c>
      <c r="P46" s="13">
        <v>0.106</v>
      </c>
      <c r="Q46" s="13">
        <v>0.106</v>
      </c>
    </row>
    <row r="47" spans="1:17" x14ac:dyDescent="0.25">
      <c r="J47" s="1" t="s">
        <v>245</v>
      </c>
      <c r="K47" s="13">
        <v>535501.56999999995</v>
      </c>
      <c r="L47" s="13">
        <v>4187178.19</v>
      </c>
      <c r="M47" s="13">
        <v>1519.1420000000001</v>
      </c>
      <c r="N47" s="13">
        <v>1519.27</v>
      </c>
      <c r="O47" s="1" t="s">
        <v>79</v>
      </c>
      <c r="P47" s="13">
        <v>0.128</v>
      </c>
      <c r="Q47" s="13">
        <v>0.128</v>
      </c>
    </row>
    <row r="48" spans="1:17" x14ac:dyDescent="0.25">
      <c r="J48" s="1" t="s">
        <v>246</v>
      </c>
      <c r="K48" s="13">
        <v>535512.18900000001</v>
      </c>
      <c r="L48" s="13">
        <v>4187184.63</v>
      </c>
      <c r="M48" s="13">
        <v>1518.576</v>
      </c>
      <c r="N48" s="13">
        <v>1518.69</v>
      </c>
      <c r="O48" s="1" t="s">
        <v>79</v>
      </c>
      <c r="P48" s="13">
        <v>0.114</v>
      </c>
      <c r="Q48" s="13">
        <v>0.114</v>
      </c>
    </row>
    <row r="49" spans="10:17" x14ac:dyDescent="0.25">
      <c r="J49" s="1" t="s">
        <v>247</v>
      </c>
      <c r="K49" s="13">
        <v>535520.03</v>
      </c>
      <c r="L49" s="13">
        <v>4187189.37</v>
      </c>
      <c r="M49" s="13">
        <v>1518.229</v>
      </c>
      <c r="N49" s="13">
        <v>1518.35</v>
      </c>
      <c r="O49" s="1" t="s">
        <v>79</v>
      </c>
      <c r="P49" s="13">
        <v>0.121</v>
      </c>
      <c r="Q49" s="13">
        <v>0.121</v>
      </c>
    </row>
    <row r="50" spans="10:17" x14ac:dyDescent="0.25">
      <c r="J50" s="1" t="s">
        <v>248</v>
      </c>
      <c r="K50" s="13">
        <v>535530.21</v>
      </c>
      <c r="L50" s="13">
        <v>4187195.6379999998</v>
      </c>
      <c r="M50" s="13">
        <v>1517.7739999999999</v>
      </c>
      <c r="N50" s="13">
        <v>1517.88</v>
      </c>
      <c r="O50" s="1" t="s">
        <v>79</v>
      </c>
      <c r="P50" s="13">
        <v>0.106</v>
      </c>
      <c r="Q50" s="13">
        <v>0.106</v>
      </c>
    </row>
    <row r="51" spans="10:17" x14ac:dyDescent="0.25">
      <c r="J51" s="1" t="s">
        <v>229</v>
      </c>
      <c r="K51" s="13">
        <v>556727.97</v>
      </c>
      <c r="L51" s="13">
        <v>4192721.659</v>
      </c>
      <c r="M51" s="13">
        <v>1262.126</v>
      </c>
      <c r="N51" s="13">
        <v>1262.21</v>
      </c>
      <c r="O51" s="1" t="s">
        <v>79</v>
      </c>
      <c r="P51" s="13">
        <v>8.4000000000000005E-2</v>
      </c>
      <c r="Q51" s="13">
        <v>8.4000000000000005E-2</v>
      </c>
    </row>
    <row r="52" spans="10:17" x14ac:dyDescent="0.25">
      <c r="J52" s="1" t="s">
        <v>230</v>
      </c>
      <c r="K52" s="13">
        <v>556716.02899999998</v>
      </c>
      <c r="L52" s="13">
        <v>4192711.2089999998</v>
      </c>
      <c r="M52" s="13">
        <v>1261.4469999999999</v>
      </c>
      <c r="N52" s="13">
        <v>1261.54</v>
      </c>
      <c r="O52" s="1" t="s">
        <v>79</v>
      </c>
      <c r="P52" s="13">
        <v>9.2999999999999999E-2</v>
      </c>
      <c r="Q52" s="13">
        <v>9.2999999999999999E-2</v>
      </c>
    </row>
    <row r="53" spans="10:17" x14ac:dyDescent="0.25">
      <c r="J53" s="1" t="s">
        <v>231</v>
      </c>
      <c r="K53" s="13">
        <v>556705.049</v>
      </c>
      <c r="L53" s="13">
        <v>4192702.2030000002</v>
      </c>
      <c r="M53" s="13">
        <v>1260.606</v>
      </c>
      <c r="N53" s="13">
        <v>1260.6500000000001</v>
      </c>
      <c r="O53" s="1" t="s">
        <v>79</v>
      </c>
      <c r="P53" s="13">
        <v>4.3999999999999997E-2</v>
      </c>
      <c r="Q53" s="13">
        <v>4.3999999999999997E-2</v>
      </c>
    </row>
    <row r="54" spans="10:17" x14ac:dyDescent="0.25">
      <c r="J54" s="1" t="s">
        <v>232</v>
      </c>
      <c r="K54" s="13">
        <v>556692.69900000002</v>
      </c>
      <c r="L54" s="13">
        <v>4192692.9879999999</v>
      </c>
      <c r="M54" s="13">
        <v>1260.424</v>
      </c>
      <c r="N54" s="13">
        <v>1260.45</v>
      </c>
      <c r="O54" s="1" t="s">
        <v>79</v>
      </c>
      <c r="P54" s="13">
        <v>2.5999999999999999E-2</v>
      </c>
      <c r="Q54" s="13">
        <v>2.5999999999999999E-2</v>
      </c>
    </row>
    <row r="55" spans="10:17" x14ac:dyDescent="0.25">
      <c r="J55" s="1" t="s">
        <v>233</v>
      </c>
      <c r="K55" s="13">
        <v>556679.79</v>
      </c>
      <c r="L55" s="13">
        <v>4192684.6579999998</v>
      </c>
      <c r="M55" s="13">
        <v>1260.2280000000001</v>
      </c>
      <c r="N55" s="13">
        <v>1260.3</v>
      </c>
      <c r="O55" s="1" t="s">
        <v>79</v>
      </c>
      <c r="P55" s="13">
        <v>7.1999999999999995E-2</v>
      </c>
      <c r="Q55" s="13">
        <v>7.1999999999999995E-2</v>
      </c>
    </row>
    <row r="56" spans="10:17" x14ac:dyDescent="0.25">
      <c r="J56" s="1" t="s">
        <v>234</v>
      </c>
      <c r="K56" s="13">
        <v>560621.07200000004</v>
      </c>
      <c r="L56" s="13">
        <v>4184162.7609999999</v>
      </c>
      <c r="M56" s="13">
        <v>1401.6569999999999</v>
      </c>
      <c r="N56" s="13">
        <v>1401.76</v>
      </c>
      <c r="O56" s="1" t="s">
        <v>79</v>
      </c>
      <c r="P56" s="13">
        <v>0.10299999999999999</v>
      </c>
      <c r="Q56" s="13">
        <v>0.10299999999999999</v>
      </c>
    </row>
    <row r="57" spans="10:17" x14ac:dyDescent="0.25">
      <c r="J57" s="1" t="s">
        <v>235</v>
      </c>
      <c r="K57" s="13">
        <v>560611.04299999995</v>
      </c>
      <c r="L57" s="13">
        <v>4184167.9180000001</v>
      </c>
      <c r="M57" s="13">
        <v>1401.1959999999999</v>
      </c>
      <c r="N57" s="13">
        <v>1401.23</v>
      </c>
      <c r="O57" s="1" t="s">
        <v>79</v>
      </c>
      <c r="P57" s="13">
        <v>3.4000000000000002E-2</v>
      </c>
      <c r="Q57" s="13">
        <v>3.4000000000000002E-2</v>
      </c>
    </row>
    <row r="58" spans="10:17" x14ac:dyDescent="0.25">
      <c r="J58" s="1" t="s">
        <v>236</v>
      </c>
      <c r="K58" s="13">
        <v>560600.71799999999</v>
      </c>
      <c r="L58" s="13">
        <v>4184173.2069999999</v>
      </c>
      <c r="M58" s="13">
        <v>1400.701</v>
      </c>
      <c r="N58" s="13">
        <v>1400.7</v>
      </c>
      <c r="O58" s="1" t="s">
        <v>79</v>
      </c>
      <c r="P58" s="13">
        <v>-1E-3</v>
      </c>
      <c r="Q58" s="13">
        <v>1E-3</v>
      </c>
    </row>
    <row r="59" spans="10:17" x14ac:dyDescent="0.25">
      <c r="J59" s="1" t="s">
        <v>237</v>
      </c>
      <c r="K59" s="13">
        <v>560590.15500000003</v>
      </c>
      <c r="L59" s="13">
        <v>4184178.7459999998</v>
      </c>
      <c r="M59" s="13">
        <v>1399.848</v>
      </c>
      <c r="N59" s="13">
        <v>1400.05</v>
      </c>
      <c r="O59" s="1" t="s">
        <v>79</v>
      </c>
      <c r="P59" s="13">
        <v>0.20200000000000001</v>
      </c>
      <c r="Q59" s="13">
        <v>0.20200000000000001</v>
      </c>
    </row>
    <row r="60" spans="10:17" x14ac:dyDescent="0.25">
      <c r="J60" s="1" t="s">
        <v>238</v>
      </c>
      <c r="K60" s="13">
        <v>560579.728</v>
      </c>
      <c r="L60" s="13">
        <v>4184184.1919999998</v>
      </c>
      <c r="M60" s="13">
        <v>1399.319</v>
      </c>
      <c r="N60" s="13">
        <v>1399.39</v>
      </c>
      <c r="O60" s="1" t="s">
        <v>79</v>
      </c>
      <c r="P60" s="13">
        <v>7.0999999999999994E-2</v>
      </c>
      <c r="Q60" s="13">
        <v>7.0999999999999994E-2</v>
      </c>
    </row>
    <row r="61" spans="10:17" x14ac:dyDescent="0.25">
      <c r="J61" s="1" t="s">
        <v>239</v>
      </c>
      <c r="K61" s="13">
        <v>538209.076</v>
      </c>
      <c r="L61" s="13">
        <v>4192499.8739999998</v>
      </c>
      <c r="M61" s="13">
        <v>1455.675</v>
      </c>
      <c r="N61" s="13">
        <v>1455.76</v>
      </c>
      <c r="O61" s="1" t="s">
        <v>79</v>
      </c>
      <c r="P61" s="13">
        <v>8.5000000000000006E-2</v>
      </c>
      <c r="Q61" s="13">
        <v>8.5000000000000006E-2</v>
      </c>
    </row>
    <row r="62" spans="10:17" x14ac:dyDescent="0.25">
      <c r="J62" s="1" t="s">
        <v>240</v>
      </c>
      <c r="K62" s="13">
        <v>538216.18000000005</v>
      </c>
      <c r="L62" s="13">
        <v>4192508.2659999998</v>
      </c>
      <c r="M62" s="13">
        <v>1455.5219999999999</v>
      </c>
      <c r="N62" s="13">
        <v>1455.59</v>
      </c>
      <c r="O62" s="1" t="s">
        <v>79</v>
      </c>
      <c r="P62" s="13">
        <v>6.8000000000000005E-2</v>
      </c>
      <c r="Q62" s="13">
        <v>6.8000000000000005E-2</v>
      </c>
    </row>
    <row r="63" spans="10:17" x14ac:dyDescent="0.25">
      <c r="J63" s="1" t="s">
        <v>241</v>
      </c>
      <c r="K63" s="13">
        <v>538223.40300000005</v>
      </c>
      <c r="L63" s="13">
        <v>4192516.7779999999</v>
      </c>
      <c r="M63" s="13">
        <v>1455.3630000000001</v>
      </c>
      <c r="N63" s="13">
        <v>1455.41</v>
      </c>
      <c r="O63" s="1" t="s">
        <v>79</v>
      </c>
      <c r="P63" s="13">
        <v>4.7E-2</v>
      </c>
      <c r="Q63" s="13">
        <v>4.7E-2</v>
      </c>
    </row>
    <row r="64" spans="10:17" x14ac:dyDescent="0.25">
      <c r="J64" s="1" t="s">
        <v>242</v>
      </c>
      <c r="K64" s="13">
        <v>538229.995</v>
      </c>
      <c r="L64" s="13">
        <v>4192524.5060000001</v>
      </c>
      <c r="M64" s="13">
        <v>1455.2070000000001</v>
      </c>
      <c r="N64" s="13">
        <v>1455.23</v>
      </c>
      <c r="O64" s="1" t="s">
        <v>79</v>
      </c>
      <c r="P64" s="13">
        <v>2.3E-2</v>
      </c>
      <c r="Q64" s="13">
        <v>2.3E-2</v>
      </c>
    </row>
    <row r="65" spans="10:17" x14ac:dyDescent="0.25">
      <c r="J65" s="1" t="s">
        <v>243</v>
      </c>
      <c r="K65" s="13">
        <v>538237.93400000001</v>
      </c>
      <c r="L65" s="13">
        <v>4192533.81</v>
      </c>
      <c r="M65" s="13">
        <v>1454.914</v>
      </c>
      <c r="N65" s="13">
        <v>1454.96</v>
      </c>
      <c r="O65" s="1" t="s">
        <v>79</v>
      </c>
      <c r="P65" s="13">
        <v>4.5999999999999999E-2</v>
      </c>
      <c r="Q65" s="13">
        <v>4.5999999999999999E-2</v>
      </c>
    </row>
    <row r="66" spans="10:17" x14ac:dyDescent="0.25">
      <c r="J66" s="1" t="s">
        <v>249</v>
      </c>
      <c r="K66" s="13">
        <v>530411.005</v>
      </c>
      <c r="L66" s="13">
        <v>4178216.1290000002</v>
      </c>
      <c r="M66" s="13">
        <v>1639.9870000000001</v>
      </c>
      <c r="N66" s="13">
        <v>1640.07</v>
      </c>
      <c r="O66" s="1" t="s">
        <v>79</v>
      </c>
      <c r="P66" s="13">
        <v>8.3000000000000004E-2</v>
      </c>
      <c r="Q66" s="13">
        <v>8.3000000000000004E-2</v>
      </c>
    </row>
    <row r="67" spans="10:17" x14ac:dyDescent="0.25">
      <c r="J67" s="1" t="s">
        <v>250</v>
      </c>
      <c r="K67" s="13">
        <v>530408.02300000004</v>
      </c>
      <c r="L67" s="13">
        <v>4178205.6150000002</v>
      </c>
      <c r="M67" s="13">
        <v>1639.4280000000001</v>
      </c>
      <c r="N67" s="13">
        <v>1639.49</v>
      </c>
      <c r="O67" s="1" t="s">
        <v>79</v>
      </c>
      <c r="P67" s="13">
        <v>6.2E-2</v>
      </c>
      <c r="Q67" s="13">
        <v>6.2E-2</v>
      </c>
    </row>
    <row r="68" spans="10:17" x14ac:dyDescent="0.25">
      <c r="J68" s="1" t="s">
        <v>251</v>
      </c>
      <c r="K68" s="13">
        <v>530405.21299999999</v>
      </c>
      <c r="L68" s="13">
        <v>4178195.4619999998</v>
      </c>
      <c r="M68" s="13">
        <v>1638.8130000000001</v>
      </c>
      <c r="N68" s="13">
        <v>1638.91</v>
      </c>
      <c r="O68" s="1" t="s">
        <v>79</v>
      </c>
      <c r="P68" s="13">
        <v>9.7000000000000003E-2</v>
      </c>
      <c r="Q68" s="13">
        <v>9.7000000000000003E-2</v>
      </c>
    </row>
    <row r="69" spans="10:17" x14ac:dyDescent="0.25">
      <c r="J69" s="1" t="s">
        <v>252</v>
      </c>
      <c r="K69" s="13">
        <v>530401.98699999996</v>
      </c>
      <c r="L69" s="13">
        <v>4178183.8420000002</v>
      </c>
      <c r="M69" s="13">
        <v>1638.1489999999999</v>
      </c>
      <c r="N69" s="13">
        <v>1638.23</v>
      </c>
      <c r="O69" s="1" t="s">
        <v>79</v>
      </c>
      <c r="P69" s="13">
        <v>8.1000000000000003E-2</v>
      </c>
      <c r="Q69" s="13">
        <v>8.1000000000000003E-2</v>
      </c>
    </row>
    <row r="70" spans="10:17" x14ac:dyDescent="0.25">
      <c r="J70" s="1" t="s">
        <v>253</v>
      </c>
      <c r="K70" s="13">
        <v>530398.68099999998</v>
      </c>
      <c r="L70" s="13">
        <v>4178171.8369999998</v>
      </c>
      <c r="M70" s="13">
        <v>1637.385</v>
      </c>
      <c r="N70" s="13">
        <v>1637.49</v>
      </c>
      <c r="O70" s="1" t="s">
        <v>79</v>
      </c>
      <c r="P70" s="13">
        <v>0.105</v>
      </c>
      <c r="Q70" s="13">
        <v>0.105</v>
      </c>
    </row>
    <row r="71" spans="10:17" x14ac:dyDescent="0.25">
      <c r="J71" s="1" t="s">
        <v>224</v>
      </c>
      <c r="K71" s="13">
        <v>619984.65800000005</v>
      </c>
      <c r="L71" s="13">
        <v>4223995.0439999998</v>
      </c>
      <c r="M71" s="13">
        <v>1498.1690000000001</v>
      </c>
      <c r="N71" s="13">
        <v>1498.25</v>
      </c>
      <c r="O71" s="1" t="s">
        <v>79</v>
      </c>
      <c r="P71" s="13">
        <v>8.1000000000000003E-2</v>
      </c>
      <c r="Q71" s="13">
        <v>8.1000000000000003E-2</v>
      </c>
    </row>
    <row r="72" spans="10:17" x14ac:dyDescent="0.25">
      <c r="J72" s="1" t="s">
        <v>225</v>
      </c>
      <c r="K72" s="13">
        <v>619994.58799999999</v>
      </c>
      <c r="L72" s="13">
        <v>4224004.4970000004</v>
      </c>
      <c r="M72" s="13">
        <v>1497.7460000000001</v>
      </c>
      <c r="N72" s="13">
        <v>1497.81</v>
      </c>
      <c r="O72" s="1" t="s">
        <v>79</v>
      </c>
      <c r="P72" s="13">
        <v>6.4000000000000001E-2</v>
      </c>
      <c r="Q72" s="13">
        <v>6.4000000000000001E-2</v>
      </c>
    </row>
    <row r="73" spans="10:17" x14ac:dyDescent="0.25">
      <c r="J73" s="1" t="s">
        <v>226</v>
      </c>
      <c r="K73" s="13">
        <v>619997.95799999998</v>
      </c>
      <c r="L73" s="13">
        <v>4224015.8839999996</v>
      </c>
      <c r="M73" s="13">
        <v>1497.5630000000001</v>
      </c>
      <c r="N73" s="13">
        <v>1497.66</v>
      </c>
      <c r="O73" s="1" t="s">
        <v>79</v>
      </c>
      <c r="P73" s="13">
        <v>9.7000000000000003E-2</v>
      </c>
      <c r="Q73" s="13">
        <v>9.7000000000000003E-2</v>
      </c>
    </row>
    <row r="74" spans="10:17" x14ac:dyDescent="0.25">
      <c r="J74" s="1" t="s">
        <v>227</v>
      </c>
      <c r="K74" s="13">
        <v>619984.54299999995</v>
      </c>
      <c r="L74" s="13">
        <v>4224021.7709999997</v>
      </c>
      <c r="M74" s="13">
        <v>1497.5509999999999</v>
      </c>
      <c r="N74" s="13">
        <v>1497.56</v>
      </c>
      <c r="O74" s="1" t="s">
        <v>79</v>
      </c>
      <c r="P74" s="13">
        <v>8.9999999999999993E-3</v>
      </c>
      <c r="Q74" s="13">
        <v>8.9999999999999993E-3</v>
      </c>
    </row>
    <row r="75" spans="10:17" x14ac:dyDescent="0.25">
      <c r="J75" s="1" t="s">
        <v>228</v>
      </c>
      <c r="K75" s="13">
        <v>619967.35600000003</v>
      </c>
      <c r="L75" s="13">
        <v>4224022.6220000004</v>
      </c>
      <c r="M75" s="13">
        <v>1497.854</v>
      </c>
      <c r="N75" s="13">
        <v>1497.91</v>
      </c>
      <c r="O75" s="1" t="s">
        <v>79</v>
      </c>
      <c r="P75" s="13">
        <v>5.6000000000000001E-2</v>
      </c>
      <c r="Q75" s="13">
        <v>5.6000000000000001E-2</v>
      </c>
    </row>
    <row r="76" spans="10:17" x14ac:dyDescent="0.25">
      <c r="J76" s="1" t="s">
        <v>269</v>
      </c>
      <c r="K76" s="13">
        <v>452700.14500000002</v>
      </c>
      <c r="L76" s="13">
        <v>4244132.5539999995</v>
      </c>
      <c r="M76" s="13">
        <v>2195.346</v>
      </c>
      <c r="N76" s="13">
        <v>2195.2399999999998</v>
      </c>
      <c r="O76" s="1" t="s">
        <v>79</v>
      </c>
      <c r="P76" s="13">
        <v>-0.106</v>
      </c>
      <c r="Q76" s="13">
        <v>0.106</v>
      </c>
    </row>
    <row r="77" spans="10:17" x14ac:dyDescent="0.25">
      <c r="J77" s="1" t="s">
        <v>270</v>
      </c>
      <c r="K77" s="13">
        <v>452705.55699999997</v>
      </c>
      <c r="L77" s="13">
        <v>4244132.4539999999</v>
      </c>
      <c r="M77" s="13">
        <v>2195.366</v>
      </c>
      <c r="N77" s="13">
        <v>2195.2600000000002</v>
      </c>
      <c r="O77" s="1" t="s">
        <v>79</v>
      </c>
      <c r="P77" s="13">
        <v>-0.106</v>
      </c>
      <c r="Q77" s="13">
        <v>0.106</v>
      </c>
    </row>
    <row r="78" spans="10:17" x14ac:dyDescent="0.25">
      <c r="J78" s="1" t="s">
        <v>271</v>
      </c>
      <c r="K78" s="13">
        <v>452711.02399999998</v>
      </c>
      <c r="L78" s="13">
        <v>4244132.3269999996</v>
      </c>
      <c r="M78" s="13">
        <v>2195.3919999999998</v>
      </c>
      <c r="N78" s="13">
        <v>2195.29</v>
      </c>
      <c r="O78" s="1" t="s">
        <v>79</v>
      </c>
      <c r="P78" s="13">
        <v>-0.10199999999999999</v>
      </c>
      <c r="Q78" s="13">
        <v>0.10199999999999999</v>
      </c>
    </row>
    <row r="79" spans="10:17" x14ac:dyDescent="0.25">
      <c r="J79" s="1" t="s">
        <v>272</v>
      </c>
      <c r="K79" s="13">
        <v>452716.55</v>
      </c>
      <c r="L79" s="13">
        <v>4244132.3049999997</v>
      </c>
      <c r="M79" s="13">
        <v>2195.442</v>
      </c>
      <c r="N79" s="13">
        <v>2195.34</v>
      </c>
      <c r="O79" s="1" t="s">
        <v>79</v>
      </c>
      <c r="P79" s="13">
        <v>-0.10199999999999999</v>
      </c>
      <c r="Q79" s="13">
        <v>0.10199999999999999</v>
      </c>
    </row>
    <row r="80" spans="10:17" x14ac:dyDescent="0.25">
      <c r="J80" s="1" t="s">
        <v>273</v>
      </c>
      <c r="K80" s="13">
        <v>452722.08899999998</v>
      </c>
      <c r="L80" s="13">
        <v>4244132.1849999996</v>
      </c>
      <c r="M80" s="13">
        <v>2195.48</v>
      </c>
      <c r="N80" s="13">
        <v>2195.38</v>
      </c>
      <c r="O80" s="1" t="s">
        <v>79</v>
      </c>
      <c r="P80" s="13">
        <v>-0.1</v>
      </c>
      <c r="Q80" s="13">
        <v>0.1</v>
      </c>
    </row>
    <row r="81" spans="10:17" x14ac:dyDescent="0.25">
      <c r="J81" s="1" t="s">
        <v>274</v>
      </c>
      <c r="K81" s="13">
        <v>448598.32799999998</v>
      </c>
      <c r="L81" s="13">
        <v>4249718.8810000001</v>
      </c>
      <c r="M81" s="13">
        <v>2187.1</v>
      </c>
      <c r="N81" s="13">
        <v>2186.9899999999998</v>
      </c>
      <c r="O81" s="1" t="s">
        <v>79</v>
      </c>
      <c r="P81" s="13">
        <v>-0.11</v>
      </c>
      <c r="Q81" s="13">
        <v>0.11</v>
      </c>
    </row>
    <row r="82" spans="10:17" x14ac:dyDescent="0.25">
      <c r="J82" s="1" t="s">
        <v>275</v>
      </c>
      <c r="K82" s="13">
        <v>448598.43400000001</v>
      </c>
      <c r="L82" s="13">
        <v>4249724.9960000003</v>
      </c>
      <c r="M82" s="13">
        <v>2187.183</v>
      </c>
      <c r="N82" s="13">
        <v>2187.1</v>
      </c>
      <c r="O82" s="1" t="s">
        <v>79</v>
      </c>
      <c r="P82" s="13">
        <v>-8.3000000000000004E-2</v>
      </c>
      <c r="Q82" s="13">
        <v>8.3000000000000004E-2</v>
      </c>
    </row>
    <row r="83" spans="10:17" x14ac:dyDescent="0.25">
      <c r="J83" s="1" t="s">
        <v>276</v>
      </c>
      <c r="K83" s="13">
        <v>448598.51699999999</v>
      </c>
      <c r="L83" s="13">
        <v>4249731.1179999998</v>
      </c>
      <c r="M83" s="13">
        <v>2187.335</v>
      </c>
      <c r="N83" s="13">
        <v>2187.1799999999998</v>
      </c>
      <c r="O83" s="1" t="s">
        <v>79</v>
      </c>
      <c r="P83" s="13">
        <v>-0.155</v>
      </c>
      <c r="Q83" s="13">
        <v>0.155</v>
      </c>
    </row>
    <row r="84" spans="10:17" x14ac:dyDescent="0.25">
      <c r="J84" s="1" t="s">
        <v>277</v>
      </c>
      <c r="K84" s="13">
        <v>448598.61</v>
      </c>
      <c r="L84" s="13">
        <v>4249737.1619999995</v>
      </c>
      <c r="M84" s="13">
        <v>2187.4209999999998</v>
      </c>
      <c r="N84" s="13">
        <v>2187.31</v>
      </c>
      <c r="O84" s="1" t="s">
        <v>79</v>
      </c>
      <c r="P84" s="13">
        <v>-0.111</v>
      </c>
      <c r="Q84" s="13">
        <v>0.111</v>
      </c>
    </row>
    <row r="85" spans="10:17" x14ac:dyDescent="0.25">
      <c r="J85" s="1" t="s">
        <v>278</v>
      </c>
      <c r="K85" s="13">
        <v>448598.62699999998</v>
      </c>
      <c r="L85" s="13">
        <v>4249743.2759999996</v>
      </c>
      <c r="M85" s="13">
        <v>2187.549</v>
      </c>
      <c r="N85" s="13">
        <v>2187.44</v>
      </c>
      <c r="O85" s="1" t="s">
        <v>79</v>
      </c>
      <c r="P85" s="13">
        <v>-0.109</v>
      </c>
      <c r="Q85" s="13">
        <v>0.109</v>
      </c>
    </row>
    <row r="86" spans="10:17" x14ac:dyDescent="0.25">
      <c r="J86" s="1" t="s">
        <v>279</v>
      </c>
      <c r="K86" s="13">
        <v>498684.43900000001</v>
      </c>
      <c r="L86" s="13">
        <v>4242904.2949999999</v>
      </c>
      <c r="M86" s="13">
        <v>1404.7850000000001</v>
      </c>
      <c r="N86" s="13">
        <v>1404.75</v>
      </c>
      <c r="O86" s="1" t="s">
        <v>79</v>
      </c>
      <c r="P86" s="13">
        <v>-3.5000000000000003E-2</v>
      </c>
      <c r="Q86" s="13">
        <v>3.5000000000000003E-2</v>
      </c>
    </row>
    <row r="87" spans="10:17" x14ac:dyDescent="0.25">
      <c r="J87" s="1" t="s">
        <v>280</v>
      </c>
      <c r="K87" s="13">
        <v>488785.391</v>
      </c>
      <c r="L87" s="13">
        <v>4237305.6670000004</v>
      </c>
      <c r="M87" s="13">
        <v>1514.7090000000001</v>
      </c>
      <c r="N87" s="13">
        <v>1514.66</v>
      </c>
      <c r="O87" s="1" t="s">
        <v>79</v>
      </c>
      <c r="P87" s="13">
        <v>-4.9000000000000002E-2</v>
      </c>
      <c r="Q87" s="13">
        <v>4.9000000000000002E-2</v>
      </c>
    </row>
    <row r="88" spans="10:17" x14ac:dyDescent="0.25">
      <c r="J88" s="1" t="s">
        <v>281</v>
      </c>
      <c r="K88" s="13">
        <v>490161.90500000003</v>
      </c>
      <c r="L88" s="13">
        <v>4230334.0389999999</v>
      </c>
      <c r="M88" s="13">
        <v>1625.71</v>
      </c>
      <c r="N88" s="13">
        <v>1625.71</v>
      </c>
      <c r="O88" s="1" t="s">
        <v>79</v>
      </c>
      <c r="P88" s="13">
        <v>0</v>
      </c>
      <c r="Q88" s="13">
        <v>0</v>
      </c>
    </row>
    <row r="89" spans="10:17" x14ac:dyDescent="0.25">
      <c r="J89" s="1" t="s">
        <v>282</v>
      </c>
      <c r="K89" s="13">
        <v>466526.728</v>
      </c>
      <c r="L89" s="13">
        <v>4241412.523</v>
      </c>
      <c r="M89" s="13">
        <v>1987.6189999999999</v>
      </c>
      <c r="N89" s="13">
        <v>1987.58</v>
      </c>
      <c r="O89" s="1" t="s">
        <v>79</v>
      </c>
      <c r="P89" s="13">
        <v>-3.9E-2</v>
      </c>
      <c r="Q89" s="13">
        <v>3.9E-2</v>
      </c>
    </row>
    <row r="90" spans="10:17" x14ac:dyDescent="0.25">
      <c r="J90" s="1" t="s">
        <v>283</v>
      </c>
      <c r="K90" s="13">
        <v>458206.84600000002</v>
      </c>
      <c r="L90" s="13">
        <v>4239476.0109999999</v>
      </c>
      <c r="M90" s="13">
        <v>2130.4960000000001</v>
      </c>
      <c r="N90" s="13">
        <v>2130.39</v>
      </c>
      <c r="O90" s="1" t="s">
        <v>79</v>
      </c>
      <c r="P90" s="13">
        <v>-0.106</v>
      </c>
      <c r="Q90" s="13">
        <v>0.106</v>
      </c>
    </row>
    <row r="91" spans="10:17" x14ac:dyDescent="0.25">
      <c r="J91" s="1" t="s">
        <v>284</v>
      </c>
      <c r="K91" s="13">
        <v>462802.92700000003</v>
      </c>
      <c r="L91" s="13">
        <v>4239269.267</v>
      </c>
      <c r="M91" s="13">
        <v>2089.8319999999999</v>
      </c>
      <c r="N91" s="13">
        <v>2089.7600000000002</v>
      </c>
      <c r="O91" s="1" t="s">
        <v>79</v>
      </c>
      <c r="P91" s="13">
        <v>-7.1999999999999995E-2</v>
      </c>
      <c r="Q91" s="13">
        <v>7.1999999999999995E-2</v>
      </c>
    </row>
    <row r="92" spans="10:17" x14ac:dyDescent="0.25">
      <c r="J92" s="1" t="s">
        <v>285</v>
      </c>
      <c r="K92" s="13">
        <v>454164.81</v>
      </c>
      <c r="L92" s="13">
        <v>4262701.28</v>
      </c>
      <c r="M92" s="13">
        <v>2487.8429999999998</v>
      </c>
      <c r="N92" s="13">
        <v>2487.75</v>
      </c>
      <c r="O92" s="1" t="s">
        <v>79</v>
      </c>
      <c r="P92" s="13">
        <v>-9.2999999999999999E-2</v>
      </c>
      <c r="Q92" s="13">
        <v>9.2999999999999999E-2</v>
      </c>
    </row>
    <row r="93" spans="10:17" x14ac:dyDescent="0.25">
      <c r="J93" s="1" t="s">
        <v>169</v>
      </c>
      <c r="K93" s="13">
        <v>611389.49899999995</v>
      </c>
      <c r="L93" s="13">
        <v>4124121.2170000002</v>
      </c>
      <c r="M93" s="13">
        <v>1556.4</v>
      </c>
      <c r="N93" s="13">
        <v>1556.433</v>
      </c>
      <c r="O93" s="1" t="s">
        <v>79</v>
      </c>
      <c r="P93" s="13">
        <v>3.3000000000000002E-2</v>
      </c>
      <c r="Q93" s="13">
        <v>3.3000000000000002E-2</v>
      </c>
    </row>
    <row r="94" spans="10:17" x14ac:dyDescent="0.25">
      <c r="J94" s="1" t="s">
        <v>170</v>
      </c>
      <c r="K94" s="13">
        <v>611414.11600000004</v>
      </c>
      <c r="L94" s="13">
        <v>4124134.4819999998</v>
      </c>
      <c r="M94" s="13">
        <v>1556.85</v>
      </c>
      <c r="N94" s="13">
        <v>1556.903</v>
      </c>
      <c r="O94" s="1" t="s">
        <v>79</v>
      </c>
      <c r="P94" s="13">
        <v>5.2999999999999999E-2</v>
      </c>
      <c r="Q94" s="13">
        <v>5.2999999999999999E-2</v>
      </c>
    </row>
    <row r="95" spans="10:17" x14ac:dyDescent="0.25">
      <c r="J95" s="1" t="s">
        <v>171</v>
      </c>
      <c r="K95" s="13">
        <v>611434.36300000001</v>
      </c>
      <c r="L95" s="13">
        <v>4124145.4360000002</v>
      </c>
      <c r="M95" s="13">
        <v>1557.2249999999999</v>
      </c>
      <c r="N95" s="13">
        <v>1557.268</v>
      </c>
      <c r="O95" s="1" t="s">
        <v>79</v>
      </c>
      <c r="P95" s="13">
        <v>4.2999999999999997E-2</v>
      </c>
      <c r="Q95" s="13">
        <v>4.2999999999999997E-2</v>
      </c>
    </row>
    <row r="96" spans="10:17" x14ac:dyDescent="0.25">
      <c r="J96" s="1" t="s">
        <v>172</v>
      </c>
      <c r="K96" s="13">
        <v>611453.24600000004</v>
      </c>
      <c r="L96" s="13">
        <v>4124155.6179999998</v>
      </c>
      <c r="M96" s="13">
        <v>1557.5619999999999</v>
      </c>
      <c r="N96" s="13">
        <v>1557.606</v>
      </c>
      <c r="O96" s="1" t="s">
        <v>79</v>
      </c>
      <c r="P96" s="13">
        <v>4.3999999999999997E-2</v>
      </c>
      <c r="Q96" s="13">
        <v>4.3999999999999997E-2</v>
      </c>
    </row>
    <row r="97" spans="10:17" x14ac:dyDescent="0.25">
      <c r="J97" s="1" t="s">
        <v>173</v>
      </c>
      <c r="K97" s="13">
        <v>611472.39099999995</v>
      </c>
      <c r="L97" s="13">
        <v>4124165.9939999999</v>
      </c>
      <c r="M97" s="13">
        <v>1557.9069999999999</v>
      </c>
      <c r="N97" s="13">
        <v>1557.9559999999999</v>
      </c>
      <c r="O97" s="1" t="s">
        <v>79</v>
      </c>
      <c r="P97" s="13">
        <v>4.9000000000000002E-2</v>
      </c>
      <c r="Q97" s="13">
        <v>4.9000000000000002E-2</v>
      </c>
    </row>
    <row r="98" spans="10:17" x14ac:dyDescent="0.25">
      <c r="J98" s="1" t="s">
        <v>124</v>
      </c>
      <c r="K98" s="13">
        <v>621596.51</v>
      </c>
      <c r="L98" s="13">
        <v>4125182.2140000002</v>
      </c>
      <c r="M98" s="13">
        <v>1373.193</v>
      </c>
      <c r="N98" s="13">
        <v>1373.2080000000001</v>
      </c>
      <c r="O98" s="1" t="s">
        <v>79</v>
      </c>
      <c r="P98" s="13">
        <v>1.4999999999999999E-2</v>
      </c>
      <c r="Q98" s="13">
        <v>1.4999999999999999E-2</v>
      </c>
    </row>
    <row r="99" spans="10:17" x14ac:dyDescent="0.25">
      <c r="J99" s="1" t="s">
        <v>125</v>
      </c>
      <c r="K99" s="13">
        <v>621580.01699999999</v>
      </c>
      <c r="L99" s="13">
        <v>4125180.0350000001</v>
      </c>
      <c r="M99" s="13">
        <v>1373.539</v>
      </c>
      <c r="N99" s="13">
        <v>1373.5450000000001</v>
      </c>
      <c r="O99" s="1" t="s">
        <v>79</v>
      </c>
      <c r="P99" s="13">
        <v>6.0000000000000001E-3</v>
      </c>
      <c r="Q99" s="13">
        <v>6.0000000000000001E-3</v>
      </c>
    </row>
    <row r="100" spans="10:17" x14ac:dyDescent="0.25">
      <c r="J100" s="1" t="s">
        <v>126</v>
      </c>
      <c r="K100" s="13">
        <v>621561.89</v>
      </c>
      <c r="L100" s="13">
        <v>4125177.6120000002</v>
      </c>
      <c r="M100" s="13">
        <v>1373.94</v>
      </c>
      <c r="N100" s="13">
        <v>1373.9</v>
      </c>
      <c r="O100" s="1" t="s">
        <v>79</v>
      </c>
      <c r="P100" s="13">
        <v>-0.04</v>
      </c>
      <c r="Q100" s="13">
        <v>0.04</v>
      </c>
    </row>
    <row r="101" spans="10:17" x14ac:dyDescent="0.25">
      <c r="J101" s="1" t="s">
        <v>127</v>
      </c>
      <c r="K101" s="13">
        <v>621545.37199999997</v>
      </c>
      <c r="L101" s="13">
        <v>4125175.3960000002</v>
      </c>
      <c r="M101" s="13">
        <v>1374.2470000000001</v>
      </c>
      <c r="N101" s="13">
        <v>1374.2529999999999</v>
      </c>
      <c r="O101" s="1" t="s">
        <v>79</v>
      </c>
      <c r="P101" s="13">
        <v>6.0000000000000001E-3</v>
      </c>
      <c r="Q101" s="13">
        <v>6.0000000000000001E-3</v>
      </c>
    </row>
    <row r="102" spans="10:17" x14ac:dyDescent="0.25">
      <c r="J102" s="1" t="s">
        <v>128</v>
      </c>
      <c r="K102" s="13">
        <v>621529.51300000004</v>
      </c>
      <c r="L102" s="13">
        <v>4125173.3169999998</v>
      </c>
      <c r="M102" s="13">
        <v>1374.4580000000001</v>
      </c>
      <c r="N102" s="13">
        <v>1374.4749999999999</v>
      </c>
      <c r="O102" s="1" t="s">
        <v>79</v>
      </c>
      <c r="P102" s="13">
        <v>1.7000000000000001E-2</v>
      </c>
      <c r="Q102" s="13">
        <v>1.7000000000000001E-2</v>
      </c>
    </row>
    <row r="103" spans="10:17" x14ac:dyDescent="0.25">
      <c r="J103" s="1" t="s">
        <v>129</v>
      </c>
      <c r="K103" s="13">
        <v>628212.674</v>
      </c>
      <c r="L103" s="13">
        <v>4127382.16</v>
      </c>
      <c r="M103" s="13">
        <v>1316.7090000000001</v>
      </c>
      <c r="N103" s="13">
        <v>1316.7439999999999</v>
      </c>
      <c r="O103" s="1" t="s">
        <v>79</v>
      </c>
      <c r="P103" s="13">
        <v>3.5000000000000003E-2</v>
      </c>
      <c r="Q103" s="13">
        <v>3.5000000000000003E-2</v>
      </c>
    </row>
    <row r="104" spans="10:17" x14ac:dyDescent="0.25">
      <c r="J104" s="1" t="s">
        <v>130</v>
      </c>
      <c r="K104" s="13">
        <v>628212.70799999998</v>
      </c>
      <c r="L104" s="13">
        <v>4127370.2960000001</v>
      </c>
      <c r="M104" s="13">
        <v>1316.6469999999999</v>
      </c>
      <c r="N104" s="13">
        <v>1316.6559999999999</v>
      </c>
      <c r="O104" s="1" t="s">
        <v>79</v>
      </c>
      <c r="P104" s="13">
        <v>8.9999999999999993E-3</v>
      </c>
      <c r="Q104" s="13">
        <v>8.9999999999999993E-3</v>
      </c>
    </row>
    <row r="105" spans="10:17" x14ac:dyDescent="0.25">
      <c r="J105" s="1" t="s">
        <v>131</v>
      </c>
      <c r="K105" s="13">
        <v>628213.16500000004</v>
      </c>
      <c r="L105" s="13">
        <v>4127355.9309999999</v>
      </c>
      <c r="M105" s="13">
        <v>1316.6510000000001</v>
      </c>
      <c r="N105" s="13">
        <v>1316.646</v>
      </c>
      <c r="O105" s="1" t="s">
        <v>79</v>
      </c>
      <c r="P105" s="13">
        <v>-5.0000000000000001E-3</v>
      </c>
      <c r="Q105" s="13">
        <v>5.0000000000000001E-3</v>
      </c>
    </row>
    <row r="106" spans="10:17" x14ac:dyDescent="0.25">
      <c r="J106" s="1" t="s">
        <v>132</v>
      </c>
      <c r="K106" s="13">
        <v>628213.59400000004</v>
      </c>
      <c r="L106" s="13">
        <v>4127338.7620000001</v>
      </c>
      <c r="M106" s="13">
        <v>1316.6420000000001</v>
      </c>
      <c r="N106" s="13">
        <v>1316.6220000000001</v>
      </c>
      <c r="O106" s="1" t="s">
        <v>79</v>
      </c>
      <c r="P106" s="13">
        <v>-0.02</v>
      </c>
      <c r="Q106" s="13">
        <v>0.02</v>
      </c>
    </row>
    <row r="107" spans="10:17" x14ac:dyDescent="0.25">
      <c r="J107" s="1" t="s">
        <v>133</v>
      </c>
      <c r="K107" s="13">
        <v>628214.13</v>
      </c>
      <c r="L107" s="13">
        <v>4127320.0440000002</v>
      </c>
      <c r="M107" s="13">
        <v>1316.4639999999999</v>
      </c>
      <c r="N107" s="13">
        <v>1316.4780000000001</v>
      </c>
      <c r="O107" s="1" t="s">
        <v>79</v>
      </c>
      <c r="P107" s="13">
        <v>1.4E-2</v>
      </c>
      <c r="Q107" s="13">
        <v>1.4E-2</v>
      </c>
    </row>
    <row r="108" spans="10:17" x14ac:dyDescent="0.25">
      <c r="J108" s="1" t="s">
        <v>134</v>
      </c>
      <c r="K108" s="13">
        <v>635168.99899999995</v>
      </c>
      <c r="L108" s="13">
        <v>4142926.8369999998</v>
      </c>
      <c r="M108" s="13">
        <v>1517.248</v>
      </c>
      <c r="N108" s="13">
        <v>1517.289</v>
      </c>
      <c r="O108" s="1" t="s">
        <v>79</v>
      </c>
      <c r="P108" s="13">
        <v>4.1000000000000002E-2</v>
      </c>
      <c r="Q108" s="13">
        <v>4.1000000000000002E-2</v>
      </c>
    </row>
    <row r="109" spans="10:17" x14ac:dyDescent="0.25">
      <c r="J109" s="1" t="s">
        <v>135</v>
      </c>
      <c r="K109" s="13">
        <v>635177.61199999996</v>
      </c>
      <c r="L109" s="13">
        <v>4142927.9019999998</v>
      </c>
      <c r="M109" s="13">
        <v>1517.337</v>
      </c>
      <c r="N109" s="13">
        <v>1517.3530000000001</v>
      </c>
      <c r="O109" s="1" t="s">
        <v>79</v>
      </c>
      <c r="P109" s="13">
        <v>1.6E-2</v>
      </c>
      <c r="Q109" s="13">
        <v>1.6E-2</v>
      </c>
    </row>
    <row r="110" spans="10:17" x14ac:dyDescent="0.25">
      <c r="J110" s="1" t="s">
        <v>136</v>
      </c>
      <c r="K110" s="13">
        <v>635182.66299999994</v>
      </c>
      <c r="L110" s="13">
        <v>4142926.375</v>
      </c>
      <c r="M110" s="13">
        <v>1517.328</v>
      </c>
      <c r="N110" s="13">
        <v>1517.356</v>
      </c>
      <c r="O110" s="1" t="s">
        <v>79</v>
      </c>
      <c r="P110" s="13">
        <v>2.8000000000000001E-2</v>
      </c>
      <c r="Q110" s="13">
        <v>2.8000000000000001E-2</v>
      </c>
    </row>
    <row r="111" spans="10:17" x14ac:dyDescent="0.25">
      <c r="J111" s="1" t="s">
        <v>137</v>
      </c>
      <c r="K111" s="13">
        <v>635189.60800000001</v>
      </c>
      <c r="L111" s="13">
        <v>4142923.9750000001</v>
      </c>
      <c r="M111" s="13">
        <v>1517.2470000000001</v>
      </c>
      <c r="N111" s="13">
        <v>1517.287</v>
      </c>
      <c r="O111" s="1" t="s">
        <v>79</v>
      </c>
      <c r="P111" s="13">
        <v>0.04</v>
      </c>
      <c r="Q111" s="13">
        <v>0.04</v>
      </c>
    </row>
    <row r="112" spans="10:17" x14ac:dyDescent="0.25">
      <c r="J112" s="1" t="s">
        <v>138</v>
      </c>
      <c r="K112" s="13">
        <v>635197.17200000002</v>
      </c>
      <c r="L112" s="13">
        <v>4142924.781</v>
      </c>
      <c r="M112" s="13">
        <v>1517.24</v>
      </c>
      <c r="N112" s="13">
        <v>1517.2539999999999</v>
      </c>
      <c r="O112" s="1" t="s">
        <v>79</v>
      </c>
      <c r="P112" s="13">
        <v>1.4E-2</v>
      </c>
      <c r="Q112" s="13">
        <v>1.4E-2</v>
      </c>
    </row>
    <row r="113" spans="10:17" x14ac:dyDescent="0.25">
      <c r="J113" s="1" t="s">
        <v>139</v>
      </c>
      <c r="K113" s="13">
        <v>650156.06000000006</v>
      </c>
      <c r="L113" s="13">
        <v>4125181.5720000002</v>
      </c>
      <c r="M113" s="13">
        <v>1356.444</v>
      </c>
      <c r="N113" s="13">
        <v>1356.4860000000001</v>
      </c>
      <c r="O113" s="1" t="s">
        <v>79</v>
      </c>
      <c r="P113" s="13">
        <v>4.2000000000000003E-2</v>
      </c>
      <c r="Q113" s="13">
        <v>4.2000000000000003E-2</v>
      </c>
    </row>
    <row r="114" spans="10:17" x14ac:dyDescent="0.25">
      <c r="J114" s="1" t="s">
        <v>140</v>
      </c>
      <c r="K114" s="13">
        <v>650151.81200000003</v>
      </c>
      <c r="L114" s="13">
        <v>4125172.4279999998</v>
      </c>
      <c r="M114" s="13">
        <v>1356.2329999999999</v>
      </c>
      <c r="N114" s="13">
        <v>1356.2929999999999</v>
      </c>
      <c r="O114" s="1" t="s">
        <v>79</v>
      </c>
      <c r="P114" s="13">
        <v>0.06</v>
      </c>
      <c r="Q114" s="13">
        <v>0.06</v>
      </c>
    </row>
    <row r="115" spans="10:17" x14ac:dyDescent="0.25">
      <c r="J115" s="1" t="s">
        <v>141</v>
      </c>
      <c r="K115" s="13">
        <v>650147.72900000005</v>
      </c>
      <c r="L115" s="13">
        <v>4125164.0150000001</v>
      </c>
      <c r="M115" s="13">
        <v>1355.999</v>
      </c>
      <c r="N115" s="13">
        <v>1356.0650000000001</v>
      </c>
      <c r="O115" s="1" t="s">
        <v>79</v>
      </c>
      <c r="P115" s="13">
        <v>6.6000000000000003E-2</v>
      </c>
      <c r="Q115" s="13">
        <v>6.6000000000000003E-2</v>
      </c>
    </row>
    <row r="116" spans="10:17" x14ac:dyDescent="0.25">
      <c r="J116" s="1" t="s">
        <v>142</v>
      </c>
      <c r="K116" s="13">
        <v>650142.94400000002</v>
      </c>
      <c r="L116" s="13">
        <v>4125154.5750000002</v>
      </c>
      <c r="M116" s="13">
        <v>1355.722</v>
      </c>
      <c r="N116" s="13">
        <v>1355.7840000000001</v>
      </c>
      <c r="O116" s="1" t="s">
        <v>79</v>
      </c>
      <c r="P116" s="13">
        <v>6.2E-2</v>
      </c>
      <c r="Q116" s="13">
        <v>6.2E-2</v>
      </c>
    </row>
    <row r="117" spans="10:17" x14ac:dyDescent="0.25">
      <c r="J117" s="1" t="s">
        <v>143</v>
      </c>
      <c r="K117" s="13">
        <v>650137.93599999999</v>
      </c>
      <c r="L117" s="13">
        <v>4125144.878</v>
      </c>
      <c r="M117" s="13">
        <v>1355.3679999999999</v>
      </c>
      <c r="N117" s="13">
        <v>1355.4290000000001</v>
      </c>
      <c r="O117" s="1" t="s">
        <v>79</v>
      </c>
      <c r="P117" s="13">
        <v>6.0999999999999999E-2</v>
      </c>
      <c r="Q117" s="13">
        <v>6.0999999999999999E-2</v>
      </c>
    </row>
    <row r="118" spans="10:17" x14ac:dyDescent="0.25">
      <c r="J118" s="1" t="s">
        <v>144</v>
      </c>
      <c r="K118" s="13">
        <v>629261.853</v>
      </c>
      <c r="L118" s="13">
        <v>4109007.2969999998</v>
      </c>
      <c r="M118" s="13">
        <v>1439.6369999999999</v>
      </c>
      <c r="N118" s="13">
        <v>1439.6020000000001</v>
      </c>
      <c r="O118" s="1" t="s">
        <v>79</v>
      </c>
      <c r="P118" s="13">
        <v>-3.5000000000000003E-2</v>
      </c>
      <c r="Q118" s="13">
        <v>3.5000000000000003E-2</v>
      </c>
    </row>
    <row r="119" spans="10:17" x14ac:dyDescent="0.25">
      <c r="J119" s="1" t="s">
        <v>145</v>
      </c>
      <c r="K119" s="13">
        <v>629260.49399999995</v>
      </c>
      <c r="L119" s="13">
        <v>4108991.4130000002</v>
      </c>
      <c r="M119" s="13">
        <v>1439.585</v>
      </c>
      <c r="N119" s="13">
        <v>1439.5719999999999</v>
      </c>
      <c r="O119" s="1" t="s">
        <v>79</v>
      </c>
      <c r="P119" s="13">
        <v>-1.2999999999999999E-2</v>
      </c>
      <c r="Q119" s="13">
        <v>1.2999999999999999E-2</v>
      </c>
    </row>
    <row r="120" spans="10:17" x14ac:dyDescent="0.25">
      <c r="J120" s="1" t="s">
        <v>146</v>
      </c>
      <c r="K120" s="13">
        <v>629259.125</v>
      </c>
      <c r="L120" s="13">
        <v>4108975.202</v>
      </c>
      <c r="M120" s="13">
        <v>1439.5730000000001</v>
      </c>
      <c r="N120" s="13">
        <v>1439.5909999999999</v>
      </c>
      <c r="O120" s="1" t="s">
        <v>79</v>
      </c>
      <c r="P120" s="13">
        <v>1.7999999999999999E-2</v>
      </c>
      <c r="Q120" s="13">
        <v>1.7999999999999999E-2</v>
      </c>
    </row>
    <row r="121" spans="10:17" x14ac:dyDescent="0.25">
      <c r="J121" s="1" t="s">
        <v>147</v>
      </c>
      <c r="K121" s="13">
        <v>629257.64599999995</v>
      </c>
      <c r="L121" s="13">
        <v>4108957.554</v>
      </c>
      <c r="M121" s="13">
        <v>1439.6110000000001</v>
      </c>
      <c r="N121" s="13">
        <v>1439.644</v>
      </c>
      <c r="O121" s="1" t="s">
        <v>79</v>
      </c>
      <c r="P121" s="13">
        <v>3.3000000000000002E-2</v>
      </c>
      <c r="Q121" s="13">
        <v>3.3000000000000002E-2</v>
      </c>
    </row>
    <row r="122" spans="10:17" x14ac:dyDescent="0.25">
      <c r="J122" s="1" t="s">
        <v>148</v>
      </c>
      <c r="K122" s="13">
        <v>629256.15099999995</v>
      </c>
      <c r="L122" s="13">
        <v>4108939.6159999999</v>
      </c>
      <c r="M122" s="13">
        <v>1439.587</v>
      </c>
      <c r="N122" s="13">
        <v>1439.6289999999999</v>
      </c>
      <c r="O122" s="1" t="s">
        <v>79</v>
      </c>
      <c r="P122" s="13">
        <v>4.2000000000000003E-2</v>
      </c>
      <c r="Q122" s="13">
        <v>4.2000000000000003E-2</v>
      </c>
    </row>
    <row r="123" spans="10:17" x14ac:dyDescent="0.25">
      <c r="J123" s="1" t="s">
        <v>149</v>
      </c>
      <c r="K123" s="13">
        <v>634620.60400000005</v>
      </c>
      <c r="L123" s="13">
        <v>4165765.77</v>
      </c>
      <c r="M123" s="13">
        <v>1858.8720000000001</v>
      </c>
      <c r="N123" s="13">
        <v>1858.896</v>
      </c>
      <c r="O123" s="1" t="s">
        <v>79</v>
      </c>
      <c r="P123" s="13">
        <v>2.4E-2</v>
      </c>
      <c r="Q123" s="13">
        <v>2.4E-2</v>
      </c>
    </row>
    <row r="124" spans="10:17" x14ac:dyDescent="0.25">
      <c r="J124" s="1" t="s">
        <v>150</v>
      </c>
      <c r="K124" s="13">
        <v>634626.17799999996</v>
      </c>
      <c r="L124" s="13">
        <v>4165765.8190000001</v>
      </c>
      <c r="M124" s="13">
        <v>1858.883</v>
      </c>
      <c r="N124" s="13">
        <v>1858.8209999999999</v>
      </c>
      <c r="O124" s="1" t="s">
        <v>79</v>
      </c>
      <c r="P124" s="13">
        <v>-6.2E-2</v>
      </c>
      <c r="Q124" s="13">
        <v>6.2E-2</v>
      </c>
    </row>
    <row r="125" spans="10:17" x14ac:dyDescent="0.25">
      <c r="J125" s="1" t="s">
        <v>151</v>
      </c>
      <c r="K125" s="13">
        <v>634631.68500000006</v>
      </c>
      <c r="L125" s="13">
        <v>4165765.8650000002</v>
      </c>
      <c r="M125" s="13">
        <v>1858.798</v>
      </c>
      <c r="N125" s="13">
        <v>1858.787</v>
      </c>
      <c r="O125" s="1" t="s">
        <v>79</v>
      </c>
      <c r="P125" s="13">
        <v>-1.0999999999999999E-2</v>
      </c>
      <c r="Q125" s="13">
        <v>1.0999999999999999E-2</v>
      </c>
    </row>
    <row r="126" spans="10:17" x14ac:dyDescent="0.25">
      <c r="J126" s="1" t="s">
        <v>152</v>
      </c>
      <c r="K126" s="13">
        <v>634637.15500000003</v>
      </c>
      <c r="L126" s="13">
        <v>4165765.9389999998</v>
      </c>
      <c r="M126" s="13">
        <v>1858.7629999999999</v>
      </c>
      <c r="N126" s="13">
        <v>1858.7529999999999</v>
      </c>
      <c r="O126" s="1" t="s">
        <v>79</v>
      </c>
      <c r="P126" s="13">
        <v>-0.01</v>
      </c>
      <c r="Q126" s="13">
        <v>0.01</v>
      </c>
    </row>
    <row r="127" spans="10:17" x14ac:dyDescent="0.25">
      <c r="J127" s="1" t="s">
        <v>153</v>
      </c>
      <c r="K127" s="13">
        <v>634642.64</v>
      </c>
      <c r="L127" s="13">
        <v>4165766.023</v>
      </c>
      <c r="M127" s="13">
        <v>1858.7560000000001</v>
      </c>
      <c r="N127" s="13">
        <v>1858.7139999999999</v>
      </c>
      <c r="O127" s="1" t="s">
        <v>79</v>
      </c>
      <c r="P127" s="13">
        <v>-4.2000000000000003E-2</v>
      </c>
      <c r="Q127" s="13">
        <v>4.2000000000000003E-2</v>
      </c>
    </row>
    <row r="128" spans="10:17" x14ac:dyDescent="0.25">
      <c r="J128" s="1" t="s">
        <v>154</v>
      </c>
      <c r="K128" s="13">
        <v>573525.96699999995</v>
      </c>
      <c r="L128" s="13">
        <v>4095445.5320000001</v>
      </c>
      <c r="M128" s="13">
        <v>1584.3150000000001</v>
      </c>
      <c r="N128" s="13">
        <v>1584.3510000000001</v>
      </c>
      <c r="O128" s="1" t="s">
        <v>79</v>
      </c>
      <c r="P128" s="13">
        <v>3.5999999999999997E-2</v>
      </c>
      <c r="Q128" s="13">
        <v>3.5999999999999997E-2</v>
      </c>
    </row>
    <row r="129" spans="10:17" x14ac:dyDescent="0.25">
      <c r="J129" s="1" t="s">
        <v>155</v>
      </c>
      <c r="K129" s="13">
        <v>573533.76899999997</v>
      </c>
      <c r="L129" s="13">
        <v>4095443.1880000001</v>
      </c>
      <c r="M129" s="13">
        <v>1584.385</v>
      </c>
      <c r="N129" s="13">
        <v>1584.412</v>
      </c>
      <c r="O129" s="1" t="s">
        <v>79</v>
      </c>
      <c r="P129" s="13">
        <v>2.7E-2</v>
      </c>
      <c r="Q129" s="13">
        <v>2.7E-2</v>
      </c>
    </row>
    <row r="130" spans="10:17" x14ac:dyDescent="0.25">
      <c r="J130" s="1" t="s">
        <v>156</v>
      </c>
      <c r="K130" s="13">
        <v>573541.30700000003</v>
      </c>
      <c r="L130" s="13">
        <v>4095440.878</v>
      </c>
      <c r="M130" s="13">
        <v>1584.4649999999999</v>
      </c>
      <c r="N130" s="13">
        <v>1584.48</v>
      </c>
      <c r="O130" s="1" t="s">
        <v>79</v>
      </c>
      <c r="P130" s="13">
        <v>1.4999999999999999E-2</v>
      </c>
      <c r="Q130" s="13">
        <v>1.4999999999999999E-2</v>
      </c>
    </row>
    <row r="131" spans="10:17" x14ac:dyDescent="0.25">
      <c r="J131" s="1" t="s">
        <v>157</v>
      </c>
      <c r="K131" s="13">
        <v>573549.826</v>
      </c>
      <c r="L131" s="13">
        <v>4095438.3020000001</v>
      </c>
      <c r="M131" s="13">
        <v>1584.5350000000001</v>
      </c>
      <c r="N131" s="13">
        <v>1584.578</v>
      </c>
      <c r="O131" s="1" t="s">
        <v>79</v>
      </c>
      <c r="P131" s="13">
        <v>4.2999999999999997E-2</v>
      </c>
      <c r="Q131" s="13">
        <v>4.2999999999999997E-2</v>
      </c>
    </row>
    <row r="132" spans="10:17" x14ac:dyDescent="0.25">
      <c r="J132" s="1" t="s">
        <v>158</v>
      </c>
      <c r="K132" s="13">
        <v>573558.63100000005</v>
      </c>
      <c r="L132" s="13">
        <v>4095435.5789999999</v>
      </c>
      <c r="M132" s="13">
        <v>1584.58</v>
      </c>
      <c r="N132" s="13">
        <v>1584.616</v>
      </c>
      <c r="O132" s="1" t="s">
        <v>79</v>
      </c>
      <c r="P132" s="13">
        <v>3.5999999999999997E-2</v>
      </c>
      <c r="Q132" s="13">
        <v>3.5999999999999997E-2</v>
      </c>
    </row>
    <row r="133" spans="10:17" x14ac:dyDescent="0.25">
      <c r="J133" s="1" t="s">
        <v>164</v>
      </c>
      <c r="K133" s="13">
        <v>560895.23400000005</v>
      </c>
      <c r="L133" s="13">
        <v>4100620.0159999998</v>
      </c>
      <c r="M133" s="13">
        <v>1465.923</v>
      </c>
      <c r="N133" s="13">
        <v>1465.95</v>
      </c>
      <c r="O133" s="1" t="s">
        <v>79</v>
      </c>
      <c r="P133" s="13">
        <v>2.7E-2</v>
      </c>
      <c r="Q133" s="13">
        <v>2.7E-2</v>
      </c>
    </row>
    <row r="134" spans="10:17" x14ac:dyDescent="0.25">
      <c r="J134" s="1" t="s">
        <v>165</v>
      </c>
      <c r="K134" s="13">
        <v>560895.15</v>
      </c>
      <c r="L134" s="13">
        <v>4100607.8330000001</v>
      </c>
      <c r="M134" s="13">
        <v>1465.9110000000001</v>
      </c>
      <c r="N134" s="13">
        <v>1465.9359999999999</v>
      </c>
      <c r="O134" s="1" t="s">
        <v>79</v>
      </c>
      <c r="P134" s="13">
        <v>2.5000000000000001E-2</v>
      </c>
      <c r="Q134" s="13">
        <v>2.5000000000000001E-2</v>
      </c>
    </row>
    <row r="135" spans="10:17" x14ac:dyDescent="0.25">
      <c r="J135" s="1" t="s">
        <v>166</v>
      </c>
      <c r="K135" s="13">
        <v>560894.86699999997</v>
      </c>
      <c r="L135" s="13">
        <v>4100595.6609999998</v>
      </c>
      <c r="M135" s="13">
        <v>1465.885</v>
      </c>
      <c r="N135" s="13">
        <v>1465.89</v>
      </c>
      <c r="O135" s="1" t="s">
        <v>79</v>
      </c>
      <c r="P135" s="13">
        <v>5.0000000000000001E-3</v>
      </c>
      <c r="Q135" s="13">
        <v>5.0000000000000001E-3</v>
      </c>
    </row>
    <row r="136" spans="10:17" x14ac:dyDescent="0.25">
      <c r="J136" s="1" t="s">
        <v>167</v>
      </c>
      <c r="K136" s="13">
        <v>560894.55200000003</v>
      </c>
      <c r="L136" s="13">
        <v>4100583.52</v>
      </c>
      <c r="M136" s="13">
        <v>1465.8040000000001</v>
      </c>
      <c r="N136" s="13">
        <v>1465.8440000000001</v>
      </c>
      <c r="O136" s="1" t="s">
        <v>79</v>
      </c>
      <c r="P136" s="13">
        <v>0.04</v>
      </c>
      <c r="Q136" s="13">
        <v>0.04</v>
      </c>
    </row>
    <row r="137" spans="10:17" x14ac:dyDescent="0.25">
      <c r="J137" s="1" t="s">
        <v>168</v>
      </c>
      <c r="K137" s="13">
        <v>560894.27099999995</v>
      </c>
      <c r="L137" s="13">
        <v>4100571.3489999999</v>
      </c>
      <c r="M137" s="13">
        <v>1465.6890000000001</v>
      </c>
      <c r="N137" s="13">
        <v>1465.7570000000001</v>
      </c>
      <c r="O137" s="1" t="s">
        <v>79</v>
      </c>
      <c r="P137" s="13">
        <v>6.8000000000000005E-2</v>
      </c>
      <c r="Q137" s="13">
        <v>6.8000000000000005E-2</v>
      </c>
    </row>
    <row r="138" spans="10:17" x14ac:dyDescent="0.25">
      <c r="J138" s="1" t="s">
        <v>159</v>
      </c>
      <c r="K138" s="13">
        <v>574980.20600000001</v>
      </c>
      <c r="L138" s="13">
        <v>4095109.6570000001</v>
      </c>
      <c r="M138" s="13">
        <v>1599.4480000000001</v>
      </c>
      <c r="N138" s="13">
        <v>1599.4549999999999</v>
      </c>
      <c r="O138" s="1" t="s">
        <v>79</v>
      </c>
      <c r="P138" s="13">
        <v>7.0000000000000001E-3</v>
      </c>
      <c r="Q138" s="13">
        <v>7.0000000000000001E-3</v>
      </c>
    </row>
    <row r="139" spans="10:17" x14ac:dyDescent="0.25">
      <c r="J139" s="1" t="s">
        <v>160</v>
      </c>
      <c r="K139" s="13">
        <v>574991.30500000005</v>
      </c>
      <c r="L139" s="13">
        <v>4095104.7680000002</v>
      </c>
      <c r="M139" s="13">
        <v>1599.6130000000001</v>
      </c>
      <c r="N139" s="13">
        <v>1599.626</v>
      </c>
      <c r="O139" s="1" t="s">
        <v>79</v>
      </c>
      <c r="P139" s="13">
        <v>1.2999999999999999E-2</v>
      </c>
      <c r="Q139" s="13">
        <v>1.2999999999999999E-2</v>
      </c>
    </row>
    <row r="140" spans="10:17" x14ac:dyDescent="0.25">
      <c r="J140" s="1" t="s">
        <v>161</v>
      </c>
      <c r="K140" s="13">
        <v>575002.41399999999</v>
      </c>
      <c r="L140" s="13">
        <v>4095099.86</v>
      </c>
      <c r="M140" s="13">
        <v>1599.7570000000001</v>
      </c>
      <c r="N140" s="13">
        <v>1599.7809999999999</v>
      </c>
      <c r="O140" s="1" t="s">
        <v>79</v>
      </c>
      <c r="P140" s="13">
        <v>2.4E-2</v>
      </c>
      <c r="Q140" s="13">
        <v>2.4E-2</v>
      </c>
    </row>
    <row r="141" spans="10:17" x14ac:dyDescent="0.25">
      <c r="J141" s="1" t="s">
        <v>162</v>
      </c>
      <c r="K141" s="13">
        <v>575013.52300000004</v>
      </c>
      <c r="L141" s="13">
        <v>4095094.9610000001</v>
      </c>
      <c r="M141" s="13">
        <v>1599.8879999999999</v>
      </c>
      <c r="N141" s="13">
        <v>1599.896</v>
      </c>
      <c r="O141" s="1" t="s">
        <v>79</v>
      </c>
      <c r="P141" s="13">
        <v>8.0000000000000002E-3</v>
      </c>
      <c r="Q141" s="13">
        <v>8.0000000000000002E-3</v>
      </c>
    </row>
    <row r="142" spans="10:17" x14ac:dyDescent="0.25">
      <c r="J142" s="1" t="s">
        <v>163</v>
      </c>
      <c r="K142" s="13">
        <v>575024.63100000005</v>
      </c>
      <c r="L142" s="13">
        <v>4095090.085</v>
      </c>
      <c r="M142" s="13">
        <v>1600.0129999999999</v>
      </c>
      <c r="N142" s="13">
        <v>1600.0309999999999</v>
      </c>
      <c r="O142" s="1" t="s">
        <v>79</v>
      </c>
      <c r="P142" s="13">
        <v>1.7999999999999999E-2</v>
      </c>
      <c r="Q142" s="13">
        <v>1.7999999999999999E-2</v>
      </c>
    </row>
    <row r="143" spans="10:17" x14ac:dyDescent="0.25">
      <c r="J143" s="1" t="s">
        <v>286</v>
      </c>
      <c r="K143" s="13">
        <v>513290.59100000001</v>
      </c>
      <c r="L143" s="13">
        <v>4246794.7520000003</v>
      </c>
      <c r="M143" s="13">
        <v>1347.798</v>
      </c>
      <c r="N143" s="13">
        <v>1347.79</v>
      </c>
      <c r="O143" s="1" t="s">
        <v>79</v>
      </c>
      <c r="P143" s="13">
        <v>-8.0000000000000002E-3</v>
      </c>
      <c r="Q143" s="13">
        <v>8.0000000000000002E-3</v>
      </c>
    </row>
    <row r="144" spans="10:17" x14ac:dyDescent="0.25">
      <c r="J144" s="1" t="s">
        <v>80</v>
      </c>
      <c r="K144" s="13">
        <v>275201.30099999998</v>
      </c>
      <c r="L144" s="13">
        <v>4171791.577</v>
      </c>
      <c r="M144" s="13">
        <v>1621.11</v>
      </c>
      <c r="N144" s="13">
        <v>1621.057</v>
      </c>
      <c r="O144" s="1" t="s">
        <v>79</v>
      </c>
      <c r="P144" s="1">
        <v>-5.2999999999999999E-2</v>
      </c>
      <c r="Q144" s="13">
        <f>ABS(P144)</f>
        <v>5.2999999999999999E-2</v>
      </c>
    </row>
    <row r="145" spans="10:17" x14ac:dyDescent="0.25">
      <c r="J145" s="1" t="s">
        <v>78</v>
      </c>
      <c r="K145" s="13">
        <v>309047.397</v>
      </c>
      <c r="L145" s="13">
        <v>4191692.719</v>
      </c>
      <c r="M145" s="13">
        <v>1692.883</v>
      </c>
      <c r="N145" s="13">
        <v>1692.9359999999999</v>
      </c>
      <c r="O145" s="1" t="s">
        <v>48</v>
      </c>
      <c r="P145" s="1">
        <v>5.2999999999999999E-2</v>
      </c>
      <c r="Q145" s="13">
        <f>ABS(P145)</f>
        <v>5.2999999999999999E-2</v>
      </c>
    </row>
    <row r="146" spans="10:17" x14ac:dyDescent="0.25">
      <c r="J146" s="1" t="s">
        <v>77</v>
      </c>
      <c r="K146" s="13">
        <v>309050.989</v>
      </c>
      <c r="L146" s="13">
        <v>4191688.142</v>
      </c>
      <c r="M146" s="13">
        <v>1693.0509999999999</v>
      </c>
      <c r="N146" s="13">
        <v>1693.0519999999999</v>
      </c>
      <c r="O146" s="1" t="s">
        <v>48</v>
      </c>
      <c r="P146" s="1">
        <v>1E-3</v>
      </c>
      <c r="Q146" s="13">
        <f>ABS(P146)</f>
        <v>1E-3</v>
      </c>
    </row>
    <row r="147" spans="10:17" x14ac:dyDescent="0.25">
      <c r="J147" s="1" t="s">
        <v>76</v>
      </c>
      <c r="K147" s="13">
        <v>309054.66800000001</v>
      </c>
      <c r="L147" s="13">
        <v>4191682.105</v>
      </c>
      <c r="M147" s="13">
        <v>1693.229</v>
      </c>
      <c r="N147" s="13">
        <v>1693.27</v>
      </c>
      <c r="O147" s="1" t="s">
        <v>48</v>
      </c>
      <c r="P147" s="1">
        <v>4.1000000000000002E-2</v>
      </c>
      <c r="Q147" s="13">
        <f>ABS(P147)</f>
        <v>4.1000000000000002E-2</v>
      </c>
    </row>
    <row r="148" spans="10:17" x14ac:dyDescent="0.25">
      <c r="J148" s="1" t="s">
        <v>75</v>
      </c>
      <c r="K148" s="13">
        <v>309058.05</v>
      </c>
      <c r="L148" s="13">
        <v>4191675.9010000001</v>
      </c>
      <c r="M148" s="13">
        <v>1693.4259999999999</v>
      </c>
      <c r="N148" s="13">
        <v>1693.395</v>
      </c>
      <c r="O148" s="1" t="s">
        <v>48</v>
      </c>
      <c r="P148" s="1">
        <v>-3.1E-2</v>
      </c>
      <c r="Q148" s="13">
        <f>ABS(P148)</f>
        <v>3.1E-2</v>
      </c>
    </row>
    <row r="149" spans="10:17" x14ac:dyDescent="0.25">
      <c r="J149" s="1" t="s">
        <v>74</v>
      </c>
      <c r="K149" s="13">
        <v>309061.79800000001</v>
      </c>
      <c r="L149" s="13">
        <v>4191665.111</v>
      </c>
      <c r="M149" s="13">
        <v>1693.809</v>
      </c>
      <c r="N149" s="13">
        <v>1693.8</v>
      </c>
      <c r="O149" s="1" t="s">
        <v>48</v>
      </c>
      <c r="P149" s="1">
        <v>-8.9999999999999993E-3</v>
      </c>
      <c r="Q149" s="13">
        <f>ABS(P149)</f>
        <v>8.9999999999999993E-3</v>
      </c>
    </row>
    <row r="150" spans="10:17" x14ac:dyDescent="0.25">
      <c r="J150" s="1" t="s">
        <v>73</v>
      </c>
      <c r="K150" s="13">
        <v>239807.766</v>
      </c>
      <c r="L150" s="13">
        <v>4222054.9979999997</v>
      </c>
      <c r="M150" s="13">
        <v>1979.71</v>
      </c>
      <c r="N150" s="13">
        <v>1979.6990000000001</v>
      </c>
      <c r="O150" s="1" t="s">
        <v>48</v>
      </c>
      <c r="P150" s="1">
        <v>-1.0999999999999999E-2</v>
      </c>
      <c r="Q150" s="13">
        <f>ABS(P150)</f>
        <v>1.0999999999999999E-2</v>
      </c>
    </row>
    <row r="151" spans="10:17" x14ac:dyDescent="0.25">
      <c r="J151" s="1" t="s">
        <v>72</v>
      </c>
      <c r="K151" s="13">
        <v>239798.35500000001</v>
      </c>
      <c r="L151" s="13">
        <v>4222057.8210000005</v>
      </c>
      <c r="M151" s="13">
        <v>1979.934</v>
      </c>
      <c r="N151" s="13">
        <v>1979.9570000000001</v>
      </c>
      <c r="O151" s="1" t="s">
        <v>48</v>
      </c>
      <c r="P151" s="1">
        <v>2.3E-2</v>
      </c>
      <c r="Q151" s="13">
        <f>ABS(P151)</f>
        <v>2.3E-2</v>
      </c>
    </row>
    <row r="152" spans="10:17" x14ac:dyDescent="0.25">
      <c r="J152" s="1" t="s">
        <v>71</v>
      </c>
      <c r="K152" s="13">
        <v>239802.88099999999</v>
      </c>
      <c r="L152" s="13">
        <v>4222067.8760000002</v>
      </c>
      <c r="M152" s="13">
        <v>1979.82</v>
      </c>
      <c r="N152" s="13">
        <v>1979.8710000000001</v>
      </c>
      <c r="O152" s="1" t="s">
        <v>48</v>
      </c>
      <c r="P152" s="1">
        <v>5.0999999999999997E-2</v>
      </c>
      <c r="Q152" s="13">
        <f>ABS(P152)</f>
        <v>5.0999999999999997E-2</v>
      </c>
    </row>
    <row r="153" spans="10:17" x14ac:dyDescent="0.25">
      <c r="J153" s="1" t="s">
        <v>70</v>
      </c>
      <c r="K153" s="13">
        <v>239811.606</v>
      </c>
      <c r="L153" s="13">
        <v>4222063.165</v>
      </c>
      <c r="M153" s="13">
        <v>1979.665</v>
      </c>
      <c r="N153" s="13">
        <v>1979.691</v>
      </c>
      <c r="O153" s="1" t="s">
        <v>48</v>
      </c>
      <c r="P153" s="1">
        <v>2.5999999999999999E-2</v>
      </c>
      <c r="Q153" s="13">
        <f>ABS(P153)</f>
        <v>2.5999999999999999E-2</v>
      </c>
    </row>
    <row r="154" spans="10:17" x14ac:dyDescent="0.25">
      <c r="J154" s="1" t="s">
        <v>69</v>
      </c>
      <c r="K154" s="13">
        <v>239821.93599999999</v>
      </c>
      <c r="L154" s="13">
        <v>4222055.591</v>
      </c>
      <c r="M154" s="13">
        <v>1979.4580000000001</v>
      </c>
      <c r="N154" s="13">
        <v>1979.633</v>
      </c>
      <c r="O154" s="1" t="s">
        <v>48</v>
      </c>
      <c r="P154" s="1">
        <v>0.17499999999999999</v>
      </c>
      <c r="Q154" s="13">
        <f>ABS(P154)</f>
        <v>0.17499999999999999</v>
      </c>
    </row>
    <row r="155" spans="10:17" x14ac:dyDescent="0.25">
      <c r="J155" s="1" t="s">
        <v>68</v>
      </c>
      <c r="K155" s="13">
        <v>328448.77399999998</v>
      </c>
      <c r="L155" s="13">
        <v>4224950.1830000002</v>
      </c>
      <c r="M155" s="13">
        <v>1680.4359999999999</v>
      </c>
      <c r="N155" s="13">
        <v>1680.5719999999999</v>
      </c>
      <c r="O155" s="1" t="s">
        <v>48</v>
      </c>
      <c r="P155" s="1">
        <v>0.13600000000000001</v>
      </c>
      <c r="Q155" s="13">
        <f>ABS(P155)</f>
        <v>0.13600000000000001</v>
      </c>
    </row>
    <row r="156" spans="10:17" x14ac:dyDescent="0.25">
      <c r="J156" s="1" t="s">
        <v>67</v>
      </c>
      <c r="K156" s="13">
        <v>328441.96100000001</v>
      </c>
      <c r="L156" s="13">
        <v>4224946.3559999997</v>
      </c>
      <c r="M156" s="13">
        <v>1680.42</v>
      </c>
      <c r="N156" s="13">
        <v>1680.5830000000001</v>
      </c>
      <c r="O156" s="1" t="s">
        <v>48</v>
      </c>
      <c r="P156" s="1">
        <v>0.16300000000000001</v>
      </c>
      <c r="Q156" s="13">
        <f>ABS(P156)</f>
        <v>0.16300000000000001</v>
      </c>
    </row>
    <row r="157" spans="10:17" x14ac:dyDescent="0.25">
      <c r="J157" s="1" t="s">
        <v>66</v>
      </c>
      <c r="K157" s="13">
        <v>328435.09100000001</v>
      </c>
      <c r="L157" s="13">
        <v>4224952.7860000003</v>
      </c>
      <c r="M157" s="13">
        <v>1680.1130000000001</v>
      </c>
      <c r="N157" s="13">
        <v>1680.249</v>
      </c>
      <c r="O157" s="1" t="s">
        <v>48</v>
      </c>
      <c r="P157" s="1">
        <v>0.13600000000000001</v>
      </c>
      <c r="Q157" s="13">
        <f>ABS(P157)</f>
        <v>0.13600000000000001</v>
      </c>
    </row>
    <row r="158" spans="10:17" x14ac:dyDescent="0.25">
      <c r="J158" s="1" t="s">
        <v>65</v>
      </c>
      <c r="K158" s="13">
        <v>328443.27799999999</v>
      </c>
      <c r="L158" s="13">
        <v>4224961.5219999999</v>
      </c>
      <c r="M158" s="13">
        <v>1679.9190000000001</v>
      </c>
      <c r="N158" s="13">
        <v>1679.9939999999999</v>
      </c>
      <c r="O158" s="1" t="s">
        <v>48</v>
      </c>
      <c r="P158" s="1">
        <v>7.4999999999999997E-2</v>
      </c>
      <c r="Q158" s="13">
        <f>ABS(P158)</f>
        <v>7.4999999999999997E-2</v>
      </c>
    </row>
    <row r="159" spans="10:17" x14ac:dyDescent="0.25">
      <c r="J159" s="1" t="s">
        <v>64</v>
      </c>
      <c r="K159" s="13">
        <v>328450.08500000002</v>
      </c>
      <c r="L159" s="13">
        <v>4224963.4469999997</v>
      </c>
      <c r="M159" s="13">
        <v>1680.021</v>
      </c>
      <c r="N159" s="13">
        <v>1680.08</v>
      </c>
      <c r="O159" s="1" t="s">
        <v>48</v>
      </c>
      <c r="P159" s="1">
        <v>5.8999999999999997E-2</v>
      </c>
      <c r="Q159" s="13">
        <f>ABS(P159)</f>
        <v>5.8999999999999997E-2</v>
      </c>
    </row>
    <row r="160" spans="10:17" x14ac:dyDescent="0.25">
      <c r="J160" s="1" t="s">
        <v>63</v>
      </c>
      <c r="K160" s="13">
        <v>240773.56400000001</v>
      </c>
      <c r="L160" s="13">
        <v>4205952.0590000004</v>
      </c>
      <c r="M160" s="13">
        <v>2023.991</v>
      </c>
      <c r="N160" s="13">
        <v>2024.056</v>
      </c>
      <c r="O160" s="1" t="s">
        <v>48</v>
      </c>
      <c r="P160" s="1">
        <v>6.5000000000000002E-2</v>
      </c>
      <c r="Q160" s="13">
        <f>ABS(P160)</f>
        <v>6.5000000000000002E-2</v>
      </c>
    </row>
    <row r="161" spans="10:17" x14ac:dyDescent="0.25">
      <c r="J161" s="1" t="s">
        <v>62</v>
      </c>
      <c r="K161" s="13">
        <v>240780.14199999999</v>
      </c>
      <c r="L161" s="13">
        <v>4205949.1869999999</v>
      </c>
      <c r="M161" s="13">
        <v>2023.6849999999999</v>
      </c>
      <c r="N161" s="13">
        <v>2023.8630000000001</v>
      </c>
      <c r="O161" s="1" t="s">
        <v>48</v>
      </c>
      <c r="P161" s="1">
        <v>0.17799999999999999</v>
      </c>
      <c r="Q161" s="13">
        <f>ABS(P161)</f>
        <v>0.17799999999999999</v>
      </c>
    </row>
    <row r="162" spans="10:17" x14ac:dyDescent="0.25">
      <c r="J162" s="1" t="s">
        <v>61</v>
      </c>
      <c r="K162" s="13">
        <v>240791.97500000001</v>
      </c>
      <c r="L162" s="13">
        <v>4205961.0360000003</v>
      </c>
      <c r="M162" s="13">
        <v>2023.454</v>
      </c>
      <c r="N162" s="13">
        <v>2023.644</v>
      </c>
      <c r="O162" s="1" t="s">
        <v>48</v>
      </c>
      <c r="P162" s="1">
        <v>0.19</v>
      </c>
      <c r="Q162" s="13">
        <f>ABS(P162)</f>
        <v>0.19</v>
      </c>
    </row>
    <row r="163" spans="10:17" x14ac:dyDescent="0.25">
      <c r="J163" s="1" t="s">
        <v>60</v>
      </c>
      <c r="K163" s="13">
        <v>240791.33</v>
      </c>
      <c r="L163" s="13">
        <v>4205975.2110000001</v>
      </c>
      <c r="M163" s="13">
        <v>2023.6420000000001</v>
      </c>
      <c r="N163" s="13">
        <v>2023.7180000000001</v>
      </c>
      <c r="O163" s="1" t="s">
        <v>48</v>
      </c>
      <c r="P163" s="1">
        <v>7.5999999999999998E-2</v>
      </c>
      <c r="Q163" s="13">
        <f>ABS(P163)</f>
        <v>7.5999999999999998E-2</v>
      </c>
    </row>
    <row r="164" spans="10:17" x14ac:dyDescent="0.25">
      <c r="J164" s="1" t="s">
        <v>59</v>
      </c>
      <c r="K164" s="13">
        <v>240775.421</v>
      </c>
      <c r="L164" s="13">
        <v>4205973.8830000004</v>
      </c>
      <c r="M164" s="13">
        <v>2024.127</v>
      </c>
      <c r="N164" s="13">
        <v>2024.1610000000001</v>
      </c>
      <c r="O164" s="1" t="s">
        <v>48</v>
      </c>
      <c r="P164" s="1">
        <v>3.4000000000000002E-2</v>
      </c>
      <c r="Q164" s="13">
        <f>ABS(P164)</f>
        <v>3.4000000000000002E-2</v>
      </c>
    </row>
    <row r="165" spans="10:17" x14ac:dyDescent="0.25">
      <c r="J165" s="1" t="s">
        <v>58</v>
      </c>
      <c r="K165" s="13">
        <v>309047.38</v>
      </c>
      <c r="L165" s="13">
        <v>4191692.71</v>
      </c>
      <c r="M165" s="13">
        <v>1692.89</v>
      </c>
      <c r="N165" s="13">
        <v>1692.9369999999999</v>
      </c>
      <c r="O165" s="1" t="s">
        <v>48</v>
      </c>
      <c r="P165" s="1">
        <v>4.7E-2</v>
      </c>
      <c r="Q165" s="13">
        <f>ABS(P165)</f>
        <v>4.7E-2</v>
      </c>
    </row>
    <row r="166" spans="10:17" x14ac:dyDescent="0.25">
      <c r="J166" s="1" t="s">
        <v>57</v>
      </c>
      <c r="K166" s="13">
        <v>309050.98</v>
      </c>
      <c r="L166" s="13">
        <v>4191688.1179999998</v>
      </c>
      <c r="M166" s="13">
        <v>1693.0429999999999</v>
      </c>
      <c r="N166" s="13">
        <v>1693.0540000000001</v>
      </c>
      <c r="O166" s="1" t="s">
        <v>48</v>
      </c>
      <c r="P166" s="1">
        <v>1.0999999999999999E-2</v>
      </c>
      <c r="Q166" s="13">
        <f>ABS(P166)</f>
        <v>1.0999999999999999E-2</v>
      </c>
    </row>
    <row r="167" spans="10:17" x14ac:dyDescent="0.25">
      <c r="J167" s="1" t="s">
        <v>56</v>
      </c>
      <c r="K167" s="13">
        <v>309054.66200000001</v>
      </c>
      <c r="L167" s="13">
        <v>4191682.0950000002</v>
      </c>
      <c r="M167" s="13">
        <v>1693.2539999999999</v>
      </c>
      <c r="N167" s="13">
        <v>1693.2719999999999</v>
      </c>
      <c r="O167" s="1" t="s">
        <v>48</v>
      </c>
      <c r="P167" s="1">
        <v>1.7999999999999999E-2</v>
      </c>
      <c r="Q167" s="13">
        <f>ABS(P167)</f>
        <v>1.7999999999999999E-2</v>
      </c>
    </row>
    <row r="168" spans="10:17" x14ac:dyDescent="0.25">
      <c r="J168" s="1" t="s">
        <v>55</v>
      </c>
      <c r="K168" s="13">
        <v>309058.05300000001</v>
      </c>
      <c r="L168" s="13">
        <v>4191675.892</v>
      </c>
      <c r="M168" s="13">
        <v>1693.46</v>
      </c>
      <c r="N168" s="13">
        <v>1693.394</v>
      </c>
      <c r="O168" s="1" t="s">
        <v>48</v>
      </c>
      <c r="P168" s="1">
        <v>-6.6000000000000003E-2</v>
      </c>
      <c r="Q168" s="13">
        <f>ABS(P168)</f>
        <v>6.6000000000000003E-2</v>
      </c>
    </row>
    <row r="169" spans="10:17" x14ac:dyDescent="0.25">
      <c r="J169" s="1" t="s">
        <v>54</v>
      </c>
      <c r="K169" s="13">
        <v>309061.80200000003</v>
      </c>
      <c r="L169" s="13">
        <v>4191665.1060000001</v>
      </c>
      <c r="M169" s="13">
        <v>1693.84</v>
      </c>
      <c r="N169" s="13">
        <v>1693.8</v>
      </c>
      <c r="O169" s="1" t="s">
        <v>48</v>
      </c>
      <c r="P169" s="1">
        <v>-0.04</v>
      </c>
      <c r="Q169" s="13">
        <f>ABS(P169)</f>
        <v>0.04</v>
      </c>
    </row>
    <row r="170" spans="10:17" x14ac:dyDescent="0.25">
      <c r="J170" s="1" t="s">
        <v>53</v>
      </c>
      <c r="K170" s="13">
        <v>324639.25799999997</v>
      </c>
      <c r="L170" s="13">
        <v>4211225.5350000001</v>
      </c>
      <c r="M170" s="13">
        <v>1906.4760000000001</v>
      </c>
      <c r="N170" s="13">
        <v>1906.529</v>
      </c>
      <c r="O170" s="1" t="s">
        <v>48</v>
      </c>
      <c r="P170" s="1">
        <v>5.2999999999999999E-2</v>
      </c>
      <c r="Q170" s="13">
        <f>ABS(P170)</f>
        <v>5.2999999999999999E-2</v>
      </c>
    </row>
    <row r="171" spans="10:17" x14ac:dyDescent="0.25">
      <c r="J171" s="1" t="s">
        <v>52</v>
      </c>
      <c r="K171" s="13">
        <v>324645.61599999998</v>
      </c>
      <c r="L171" s="13">
        <v>4211230.46</v>
      </c>
      <c r="M171" s="13">
        <v>1906.2360000000001</v>
      </c>
      <c r="N171" s="13">
        <v>1906.3879999999999</v>
      </c>
      <c r="O171" s="1" t="s">
        <v>48</v>
      </c>
      <c r="P171" s="1">
        <v>0.152</v>
      </c>
      <c r="Q171" s="13">
        <f>ABS(P171)</f>
        <v>0.152</v>
      </c>
    </row>
    <row r="172" spans="10:17" x14ac:dyDescent="0.25">
      <c r="J172" s="1" t="s">
        <v>51</v>
      </c>
      <c r="K172" s="13">
        <v>324651.17200000002</v>
      </c>
      <c r="L172" s="13">
        <v>4211231.5049999999</v>
      </c>
      <c r="M172" s="13">
        <v>1906.077</v>
      </c>
      <c r="N172" s="13">
        <v>1906.14</v>
      </c>
      <c r="O172" s="1" t="s">
        <v>48</v>
      </c>
      <c r="P172" s="1">
        <v>6.3E-2</v>
      </c>
      <c r="Q172" s="13">
        <f>ABS(P172)</f>
        <v>6.3E-2</v>
      </c>
    </row>
    <row r="173" spans="10:17" x14ac:dyDescent="0.25">
      <c r="J173" s="1" t="s">
        <v>50</v>
      </c>
      <c r="K173" s="13">
        <v>324655.77600000001</v>
      </c>
      <c r="L173" s="13">
        <v>4211219.2300000004</v>
      </c>
      <c r="M173" s="13">
        <v>1906.06</v>
      </c>
      <c r="N173" s="13">
        <v>1906.08</v>
      </c>
      <c r="O173" s="1" t="s">
        <v>48</v>
      </c>
      <c r="P173" s="1">
        <v>0.02</v>
      </c>
      <c r="Q173" s="13">
        <f>ABS(P173)</f>
        <v>0.02</v>
      </c>
    </row>
    <row r="174" spans="10:17" x14ac:dyDescent="0.25">
      <c r="J174" s="1" t="s">
        <v>49</v>
      </c>
      <c r="K174" s="13">
        <v>324650.79100000003</v>
      </c>
      <c r="L174" s="13">
        <v>4211216.3090000004</v>
      </c>
      <c r="M174" s="13">
        <v>1906.028</v>
      </c>
      <c r="N174" s="13">
        <v>1906.056</v>
      </c>
      <c r="O174" s="1" t="s">
        <v>48</v>
      </c>
      <c r="P174" s="1">
        <v>2.8000000000000001E-2</v>
      </c>
      <c r="Q174" s="13">
        <f>ABS(P174)</f>
        <v>2.8000000000000001E-2</v>
      </c>
    </row>
    <row r="175" spans="10:17" x14ac:dyDescent="0.25">
      <c r="J175" s="1" t="s">
        <v>322</v>
      </c>
      <c r="K175" s="1">
        <v>433151.69300000003</v>
      </c>
      <c r="L175" s="1">
        <v>4224547.5130000003</v>
      </c>
      <c r="M175" s="1">
        <v>2731.0590000000002</v>
      </c>
      <c r="N175" s="1">
        <v>2731.1</v>
      </c>
      <c r="O175" s="1" t="s">
        <v>48</v>
      </c>
      <c r="P175" s="1">
        <v>4.1000000000000002E-2</v>
      </c>
      <c r="Q175" s="1">
        <v>4.1000000000000002E-2</v>
      </c>
    </row>
    <row r="176" spans="10:17" x14ac:dyDescent="0.25">
      <c r="J176" s="1" t="s">
        <v>323</v>
      </c>
      <c r="K176" s="1">
        <v>433160.53899999999</v>
      </c>
      <c r="L176" s="1">
        <v>4224553.6109999996</v>
      </c>
      <c r="M176" s="1">
        <v>2731.02</v>
      </c>
      <c r="N176" s="1">
        <v>2731</v>
      </c>
      <c r="O176" s="1" t="s">
        <v>48</v>
      </c>
      <c r="P176" s="1">
        <v>-0.02</v>
      </c>
      <c r="Q176" s="1">
        <v>0.02</v>
      </c>
    </row>
    <row r="177" spans="10:17" x14ac:dyDescent="0.25">
      <c r="J177" s="1" t="s">
        <v>324</v>
      </c>
      <c r="K177" s="1">
        <v>433170.21799999999</v>
      </c>
      <c r="L177" s="1">
        <v>4224553.5829999996</v>
      </c>
      <c r="M177" s="1">
        <v>2731.1849999999999</v>
      </c>
      <c r="N177" s="1">
        <v>2731.08</v>
      </c>
      <c r="O177" s="1" t="s">
        <v>48</v>
      </c>
      <c r="P177" s="1">
        <v>-0.105</v>
      </c>
      <c r="Q177" s="1">
        <v>0.105</v>
      </c>
    </row>
    <row r="178" spans="10:17" x14ac:dyDescent="0.25">
      <c r="J178" s="1" t="s">
        <v>325</v>
      </c>
      <c r="K178" s="1">
        <v>433160.11599999998</v>
      </c>
      <c r="L178" s="1">
        <v>4224539.3509999998</v>
      </c>
      <c r="M178" s="1">
        <v>2731.2289999999998</v>
      </c>
      <c r="N178" s="1">
        <v>2731.13</v>
      </c>
      <c r="O178" s="1" t="s">
        <v>48</v>
      </c>
      <c r="P178" s="1">
        <v>-9.9000000000000005E-2</v>
      </c>
      <c r="Q178" s="1">
        <v>9.9000000000000005E-2</v>
      </c>
    </row>
    <row r="179" spans="10:17" x14ac:dyDescent="0.25">
      <c r="J179" s="1" t="s">
        <v>326</v>
      </c>
      <c r="K179" s="1">
        <v>433149.136</v>
      </c>
      <c r="L179" s="1">
        <v>4224540.8360000001</v>
      </c>
      <c r="M179" s="1">
        <v>2731.19</v>
      </c>
      <c r="N179" s="1">
        <v>2731.14</v>
      </c>
      <c r="O179" s="1" t="s">
        <v>48</v>
      </c>
      <c r="P179" s="1">
        <v>-0.05</v>
      </c>
      <c r="Q179" s="1">
        <v>0.05</v>
      </c>
    </row>
    <row r="180" spans="10:17" x14ac:dyDescent="0.25">
      <c r="J180" s="1" t="s">
        <v>317</v>
      </c>
      <c r="K180" s="1">
        <v>424423.87400000001</v>
      </c>
      <c r="L180" s="1">
        <v>4227127.83</v>
      </c>
      <c r="M180" s="1">
        <v>2818.9920000000002</v>
      </c>
      <c r="N180" s="1">
        <v>2818.99</v>
      </c>
      <c r="O180" s="1" t="s">
        <v>48</v>
      </c>
      <c r="P180" s="1">
        <v>-2E-3</v>
      </c>
      <c r="Q180" s="1">
        <v>2E-3</v>
      </c>
    </row>
    <row r="181" spans="10:17" x14ac:dyDescent="0.25">
      <c r="J181" s="1" t="s">
        <v>318</v>
      </c>
      <c r="K181" s="1">
        <v>424417.62699999998</v>
      </c>
      <c r="L181" s="1">
        <v>4227132.3480000002</v>
      </c>
      <c r="M181" s="1">
        <v>2819.49</v>
      </c>
      <c r="N181" s="1">
        <v>2819.45</v>
      </c>
      <c r="O181" s="1" t="s">
        <v>48</v>
      </c>
      <c r="P181" s="1">
        <v>-0.04</v>
      </c>
      <c r="Q181" s="1">
        <v>0.04</v>
      </c>
    </row>
    <row r="182" spans="10:17" x14ac:dyDescent="0.25">
      <c r="J182" s="1" t="s">
        <v>319</v>
      </c>
      <c r="K182" s="1">
        <v>424413.326</v>
      </c>
      <c r="L182" s="1">
        <v>4227146.2810000004</v>
      </c>
      <c r="M182" s="1">
        <v>2820.0169999999998</v>
      </c>
      <c r="N182" s="1">
        <v>2819.95</v>
      </c>
      <c r="O182" s="1" t="s">
        <v>48</v>
      </c>
      <c r="P182" s="1">
        <v>-6.7000000000000004E-2</v>
      </c>
      <c r="Q182" s="1">
        <v>6.7000000000000004E-2</v>
      </c>
    </row>
    <row r="183" spans="10:17" x14ac:dyDescent="0.25">
      <c r="J183" s="1" t="s">
        <v>320</v>
      </c>
      <c r="K183" s="1">
        <v>424417.46</v>
      </c>
      <c r="L183" s="1">
        <v>4227149.6610000003</v>
      </c>
      <c r="M183" s="1">
        <v>2819.732</v>
      </c>
      <c r="N183" s="1">
        <v>2819.65</v>
      </c>
      <c r="O183" s="1" t="s">
        <v>48</v>
      </c>
      <c r="P183" s="1">
        <v>-8.2000000000000003E-2</v>
      </c>
      <c r="Q183" s="1">
        <v>8.2000000000000003E-2</v>
      </c>
    </row>
    <row r="184" spans="10:17" x14ac:dyDescent="0.25">
      <c r="J184" s="1" t="s">
        <v>321</v>
      </c>
      <c r="K184" s="1">
        <v>424420.43300000002</v>
      </c>
      <c r="L184" s="1">
        <v>4227159.5460000001</v>
      </c>
      <c r="M184" s="1">
        <v>2819.6109999999999</v>
      </c>
      <c r="N184" s="1">
        <v>2819.53</v>
      </c>
      <c r="O184" s="1" t="s">
        <v>48</v>
      </c>
      <c r="P184" s="1">
        <v>-8.1000000000000003E-2</v>
      </c>
      <c r="Q184" s="1">
        <v>8.1000000000000003E-2</v>
      </c>
    </row>
    <row r="185" spans="10:17" x14ac:dyDescent="0.25">
      <c r="J185" s="1" t="s">
        <v>327</v>
      </c>
      <c r="K185" s="1">
        <v>440938.27100000001</v>
      </c>
      <c r="L185" s="1">
        <v>4220974.5379999997</v>
      </c>
      <c r="M185" s="1">
        <v>2906.0619999999999</v>
      </c>
      <c r="N185" s="1">
        <v>2906.07</v>
      </c>
      <c r="O185" s="1" t="s">
        <v>48</v>
      </c>
      <c r="P185" s="1">
        <v>8.0000000000000002E-3</v>
      </c>
      <c r="Q185" s="1">
        <v>8.0000000000000002E-3</v>
      </c>
    </row>
    <row r="186" spans="10:17" x14ac:dyDescent="0.25">
      <c r="J186" s="1" t="s">
        <v>328</v>
      </c>
      <c r="K186" s="1">
        <v>440929.554</v>
      </c>
      <c r="L186" s="1">
        <v>4220977.7479999997</v>
      </c>
      <c r="M186" s="1">
        <v>2906.297</v>
      </c>
      <c r="N186" s="1">
        <v>2906.25</v>
      </c>
      <c r="O186" s="1" t="s">
        <v>48</v>
      </c>
      <c r="P186" s="1">
        <v>-4.7E-2</v>
      </c>
      <c r="Q186" s="1">
        <v>4.7E-2</v>
      </c>
    </row>
    <row r="187" spans="10:17" x14ac:dyDescent="0.25">
      <c r="J187" s="1" t="s">
        <v>329</v>
      </c>
      <c r="K187" s="1">
        <v>440924.48800000001</v>
      </c>
      <c r="L187" s="1">
        <v>4220989.1050000004</v>
      </c>
      <c r="M187" s="1">
        <v>2906.63</v>
      </c>
      <c r="N187" s="1">
        <v>2906.61</v>
      </c>
      <c r="O187" s="1" t="s">
        <v>48</v>
      </c>
      <c r="P187" s="1">
        <v>-0.02</v>
      </c>
      <c r="Q187" s="1">
        <v>0.02</v>
      </c>
    </row>
    <row r="188" spans="10:17" x14ac:dyDescent="0.25">
      <c r="J188" s="1" t="s">
        <v>330</v>
      </c>
      <c r="K188" s="1">
        <v>440936.80900000001</v>
      </c>
      <c r="L188" s="1">
        <v>4220991.7889999999</v>
      </c>
      <c r="M188" s="1">
        <v>2905.7249999999999</v>
      </c>
      <c r="N188" s="1">
        <v>2905.74</v>
      </c>
      <c r="O188" s="1" t="s">
        <v>48</v>
      </c>
      <c r="P188" s="1">
        <v>1.4999999999999999E-2</v>
      </c>
      <c r="Q188" s="1">
        <v>1.4999999999999999E-2</v>
      </c>
    </row>
    <row r="189" spans="10:17" x14ac:dyDescent="0.25">
      <c r="J189" s="1" t="s">
        <v>331</v>
      </c>
      <c r="K189" s="1">
        <v>440947.63699999999</v>
      </c>
      <c r="L189" s="1">
        <v>4220982.6780000003</v>
      </c>
      <c r="M189" s="1">
        <v>2905.0810000000001</v>
      </c>
      <c r="N189" s="1">
        <v>2905.05</v>
      </c>
      <c r="O189" s="1" t="s">
        <v>48</v>
      </c>
      <c r="P189" s="1">
        <v>-3.1E-2</v>
      </c>
      <c r="Q189" s="1">
        <v>3.1E-2</v>
      </c>
    </row>
    <row r="190" spans="10:17" x14ac:dyDescent="0.25">
      <c r="J190" s="1" t="s">
        <v>312</v>
      </c>
      <c r="K190" s="1">
        <v>470382.12300000002</v>
      </c>
      <c r="L190" s="1">
        <v>4217836.8420000002</v>
      </c>
      <c r="M190" s="1">
        <v>2636.2570000000001</v>
      </c>
      <c r="N190" s="1">
        <v>2636.25</v>
      </c>
      <c r="O190" s="1" t="s">
        <v>48</v>
      </c>
      <c r="P190" s="1">
        <v>-7.0000000000000001E-3</v>
      </c>
      <c r="Q190" s="1">
        <v>7.0000000000000001E-3</v>
      </c>
    </row>
    <row r="191" spans="10:17" x14ac:dyDescent="0.25">
      <c r="J191" s="1" t="s">
        <v>313</v>
      </c>
      <c r="K191" s="1">
        <v>470405.96299999999</v>
      </c>
      <c r="L191" s="1">
        <v>4217853.824</v>
      </c>
      <c r="M191" s="1">
        <v>2634.99</v>
      </c>
      <c r="N191" s="1">
        <v>2634.95</v>
      </c>
      <c r="O191" s="1" t="s">
        <v>48</v>
      </c>
      <c r="P191" s="1">
        <v>-0.04</v>
      </c>
      <c r="Q191" s="1">
        <v>0.04</v>
      </c>
    </row>
    <row r="192" spans="10:17" x14ac:dyDescent="0.25">
      <c r="J192" s="1" t="s">
        <v>314</v>
      </c>
      <c r="K192" s="1">
        <v>470422.11099999998</v>
      </c>
      <c r="L192" s="1">
        <v>4217876.07</v>
      </c>
      <c r="M192" s="1">
        <v>2633.9870000000001</v>
      </c>
      <c r="N192" s="1">
        <v>2633.89</v>
      </c>
      <c r="O192" s="1" t="s">
        <v>48</v>
      </c>
      <c r="P192" s="1">
        <v>-9.7000000000000003E-2</v>
      </c>
      <c r="Q192" s="1">
        <v>9.7000000000000003E-2</v>
      </c>
    </row>
    <row r="193" spans="10:17" x14ac:dyDescent="0.25">
      <c r="J193" s="1" t="s">
        <v>315</v>
      </c>
      <c r="K193" s="1">
        <v>470415.766</v>
      </c>
      <c r="L193" s="1">
        <v>4217880.426</v>
      </c>
      <c r="M193" s="1">
        <v>2634.2170000000001</v>
      </c>
      <c r="N193" s="1">
        <v>2634.23</v>
      </c>
      <c r="O193" s="1" t="s">
        <v>48</v>
      </c>
      <c r="P193" s="1">
        <v>1.2999999999999999E-2</v>
      </c>
      <c r="Q193" s="1">
        <v>1.2999999999999999E-2</v>
      </c>
    </row>
    <row r="194" spans="10:17" x14ac:dyDescent="0.25">
      <c r="J194" s="1" t="s">
        <v>316</v>
      </c>
      <c r="K194" s="1">
        <v>470407.60499999998</v>
      </c>
      <c r="L194" s="1">
        <v>4217887.7319999998</v>
      </c>
      <c r="M194" s="1">
        <v>2634.5239999999999</v>
      </c>
      <c r="N194" s="1">
        <v>2634.55</v>
      </c>
      <c r="O194" s="1" t="s">
        <v>48</v>
      </c>
      <c r="P194" s="1">
        <v>2.5999999999999999E-2</v>
      </c>
      <c r="Q194" s="1">
        <v>2.5999999999999999E-2</v>
      </c>
    </row>
    <row r="195" spans="10:17" x14ac:dyDescent="0.25">
      <c r="J195" s="1" t="s">
        <v>307</v>
      </c>
      <c r="K195" s="1">
        <v>456200.68599999999</v>
      </c>
      <c r="L195" s="1">
        <v>4195864.1550000003</v>
      </c>
      <c r="M195" s="1">
        <v>2047.98</v>
      </c>
      <c r="N195" s="1">
        <v>2047.92</v>
      </c>
      <c r="O195" s="1" t="s">
        <v>48</v>
      </c>
      <c r="P195" s="1">
        <v>-0.06</v>
      </c>
      <c r="Q195" s="1">
        <v>0.06</v>
      </c>
    </row>
    <row r="196" spans="10:17" x14ac:dyDescent="0.25">
      <c r="J196" s="1" t="s">
        <v>308</v>
      </c>
      <c r="K196" s="1">
        <v>456189.54100000003</v>
      </c>
      <c r="L196" s="1">
        <v>4195853.46</v>
      </c>
      <c r="M196" s="1">
        <v>2050.0219999999999</v>
      </c>
      <c r="N196" s="1">
        <v>2049.92</v>
      </c>
      <c r="O196" s="1" t="s">
        <v>48</v>
      </c>
      <c r="P196" s="1">
        <v>-0.10199999999999999</v>
      </c>
      <c r="Q196" s="1">
        <v>0.10199999999999999</v>
      </c>
    </row>
    <row r="197" spans="10:17" x14ac:dyDescent="0.25">
      <c r="J197" s="1" t="s">
        <v>309</v>
      </c>
      <c r="K197" s="1">
        <v>456177.95400000003</v>
      </c>
      <c r="L197" s="1">
        <v>4195845.9939999999</v>
      </c>
      <c r="M197" s="1">
        <v>2051.7469999999998</v>
      </c>
      <c r="N197" s="1">
        <v>2051.7199999999998</v>
      </c>
      <c r="O197" s="1" t="s">
        <v>48</v>
      </c>
      <c r="P197" s="1">
        <v>-2.7E-2</v>
      </c>
      <c r="Q197" s="1">
        <v>2.7E-2</v>
      </c>
    </row>
    <row r="198" spans="10:17" x14ac:dyDescent="0.25">
      <c r="J198" s="1" t="s">
        <v>310</v>
      </c>
      <c r="K198" s="1">
        <v>456167.78200000001</v>
      </c>
      <c r="L198" s="1">
        <v>4195836.3559999997</v>
      </c>
      <c r="M198" s="1">
        <v>2051.6770000000001</v>
      </c>
      <c r="N198" s="1">
        <v>2051.63</v>
      </c>
      <c r="O198" s="1" t="s">
        <v>48</v>
      </c>
      <c r="P198" s="1">
        <v>-4.7E-2</v>
      </c>
      <c r="Q198" s="1">
        <v>4.7E-2</v>
      </c>
    </row>
    <row r="199" spans="10:17" x14ac:dyDescent="0.25">
      <c r="J199" s="1" t="s">
        <v>311</v>
      </c>
      <c r="K199" s="1">
        <v>456156.55800000002</v>
      </c>
      <c r="L199" s="1">
        <v>4195840.091</v>
      </c>
      <c r="M199" s="1">
        <v>2051.5839999999998</v>
      </c>
      <c r="N199" s="1">
        <v>2051.59</v>
      </c>
      <c r="O199" s="1" t="s">
        <v>48</v>
      </c>
      <c r="P199" s="1">
        <v>6.0000000000000001E-3</v>
      </c>
      <c r="Q199" s="1">
        <v>6.0000000000000001E-3</v>
      </c>
    </row>
    <row r="200" spans="10:17" x14ac:dyDescent="0.25">
      <c r="J200" s="1" t="s">
        <v>302</v>
      </c>
      <c r="K200" s="1">
        <v>492743.424</v>
      </c>
      <c r="L200" s="1">
        <v>4206612.6900000004</v>
      </c>
      <c r="M200" s="1">
        <v>1701.1610000000001</v>
      </c>
      <c r="N200" s="1">
        <v>1701.22</v>
      </c>
      <c r="O200" s="1" t="s">
        <v>48</v>
      </c>
      <c r="P200" s="1">
        <v>5.8999999999999997E-2</v>
      </c>
      <c r="Q200" s="1">
        <v>5.8999999999999997E-2</v>
      </c>
    </row>
    <row r="201" spans="10:17" x14ac:dyDescent="0.25">
      <c r="J201" s="1" t="s">
        <v>303</v>
      </c>
      <c r="K201" s="1">
        <v>492746.5</v>
      </c>
      <c r="L201" s="1">
        <v>4206624.2769999998</v>
      </c>
      <c r="M201" s="1">
        <v>1701.9480000000001</v>
      </c>
      <c r="N201" s="1">
        <v>1702.06</v>
      </c>
      <c r="O201" s="1" t="s">
        <v>48</v>
      </c>
      <c r="P201" s="1">
        <v>0.112</v>
      </c>
      <c r="Q201" s="1">
        <v>0.112</v>
      </c>
    </row>
    <row r="202" spans="10:17" x14ac:dyDescent="0.25">
      <c r="J202" s="1" t="s">
        <v>304</v>
      </c>
      <c r="K202" s="1">
        <v>492747.48200000002</v>
      </c>
      <c r="L202" s="1">
        <v>4206630.9119999995</v>
      </c>
      <c r="M202" s="1">
        <v>1702.15</v>
      </c>
      <c r="N202" s="1">
        <v>1702.2</v>
      </c>
      <c r="O202" s="1" t="s">
        <v>48</v>
      </c>
      <c r="P202" s="1">
        <v>0.05</v>
      </c>
      <c r="Q202" s="1">
        <v>0.05</v>
      </c>
    </row>
    <row r="203" spans="10:17" x14ac:dyDescent="0.25">
      <c r="J203" s="1" t="s">
        <v>305</v>
      </c>
      <c r="K203" s="1">
        <v>492740.946</v>
      </c>
      <c r="L203" s="1">
        <v>4206641.3839999996</v>
      </c>
      <c r="M203" s="1">
        <v>1702.8230000000001</v>
      </c>
      <c r="N203" s="1">
        <v>1702.88</v>
      </c>
      <c r="O203" s="1" t="s">
        <v>48</v>
      </c>
      <c r="P203" s="1">
        <v>5.7000000000000002E-2</v>
      </c>
      <c r="Q203" s="1">
        <v>5.7000000000000002E-2</v>
      </c>
    </row>
    <row r="204" spans="10:17" x14ac:dyDescent="0.25">
      <c r="J204" s="1" t="s">
        <v>306</v>
      </c>
      <c r="K204" s="1">
        <v>492761.01400000002</v>
      </c>
      <c r="L204" s="1">
        <v>4206636.6960000005</v>
      </c>
      <c r="M204" s="1">
        <v>1701.9829999999999</v>
      </c>
      <c r="N204" s="1">
        <v>1702.05</v>
      </c>
      <c r="O204" s="1" t="s">
        <v>48</v>
      </c>
      <c r="P204" s="1">
        <v>6.7000000000000004E-2</v>
      </c>
      <c r="Q204" s="1">
        <v>6.7000000000000004E-2</v>
      </c>
    </row>
    <row r="205" spans="10:17" x14ac:dyDescent="0.25">
      <c r="J205" s="1" t="s">
        <v>297</v>
      </c>
      <c r="K205" s="1">
        <v>508016.712</v>
      </c>
      <c r="L205" s="1">
        <v>4179115.838</v>
      </c>
      <c r="M205" s="1">
        <v>1541.99</v>
      </c>
      <c r="N205" s="1">
        <v>1542.1</v>
      </c>
      <c r="O205" s="1" t="s">
        <v>48</v>
      </c>
      <c r="P205" s="1">
        <v>0.11</v>
      </c>
      <c r="Q205" s="1">
        <v>0.11</v>
      </c>
    </row>
    <row r="206" spans="10:17" x14ac:dyDescent="0.25">
      <c r="J206" s="1" t="s">
        <v>298</v>
      </c>
      <c r="K206" s="1">
        <v>508014.60800000001</v>
      </c>
      <c r="L206" s="1">
        <v>4179108.2289999998</v>
      </c>
      <c r="M206" s="1">
        <v>1542.19</v>
      </c>
      <c r="N206" s="1">
        <v>1542.23</v>
      </c>
      <c r="O206" s="1" t="s">
        <v>48</v>
      </c>
      <c r="P206" s="1">
        <v>0.04</v>
      </c>
      <c r="Q206" s="1">
        <v>0.04</v>
      </c>
    </row>
    <row r="207" spans="10:17" x14ac:dyDescent="0.25">
      <c r="J207" s="1" t="s">
        <v>299</v>
      </c>
      <c r="K207" s="1">
        <v>508018.87599999999</v>
      </c>
      <c r="L207" s="1">
        <v>4179084.1230000001</v>
      </c>
      <c r="M207" s="1">
        <v>1542.3150000000001</v>
      </c>
      <c r="N207" s="1">
        <v>1542.42</v>
      </c>
      <c r="O207" s="1" t="s">
        <v>48</v>
      </c>
      <c r="P207" s="1">
        <v>0.105</v>
      </c>
      <c r="Q207" s="1">
        <v>0.105</v>
      </c>
    </row>
    <row r="208" spans="10:17" x14ac:dyDescent="0.25">
      <c r="J208" s="1" t="s">
        <v>300</v>
      </c>
      <c r="K208" s="1">
        <v>508012.00300000003</v>
      </c>
      <c r="L208" s="1">
        <v>4179080.9109999998</v>
      </c>
      <c r="M208" s="1">
        <v>1542.847</v>
      </c>
      <c r="N208" s="1">
        <v>1542.89</v>
      </c>
      <c r="O208" s="1" t="s">
        <v>48</v>
      </c>
      <c r="P208" s="1">
        <v>4.2999999999999997E-2</v>
      </c>
      <c r="Q208" s="1">
        <v>4.2999999999999997E-2</v>
      </c>
    </row>
    <row r="209" spans="10:17" x14ac:dyDescent="0.25">
      <c r="J209" s="1" t="s">
        <v>301</v>
      </c>
      <c r="K209" s="1">
        <v>508007.34700000001</v>
      </c>
      <c r="L209" s="1">
        <v>4179082.8450000002</v>
      </c>
      <c r="M209" s="1">
        <v>1542.9380000000001</v>
      </c>
      <c r="N209" s="1">
        <v>1542.99</v>
      </c>
      <c r="O209" s="1" t="s">
        <v>48</v>
      </c>
      <c r="P209" s="1">
        <v>5.1999999999999998E-2</v>
      </c>
      <c r="Q209" s="1">
        <v>5.1999999999999998E-2</v>
      </c>
    </row>
    <row r="210" spans="10:17" x14ac:dyDescent="0.25">
      <c r="J210" s="1" t="s">
        <v>292</v>
      </c>
      <c r="K210" s="1">
        <v>537685.51800000004</v>
      </c>
      <c r="L210" s="1">
        <v>4206872.3779999996</v>
      </c>
      <c r="M210" s="1">
        <v>1466.2239999999999</v>
      </c>
      <c r="N210" s="1">
        <v>1466.15</v>
      </c>
      <c r="O210" s="1" t="s">
        <v>48</v>
      </c>
      <c r="P210" s="1">
        <v>-7.3999999999999996E-2</v>
      </c>
      <c r="Q210" s="1">
        <v>7.3999999999999996E-2</v>
      </c>
    </row>
    <row r="211" spans="10:17" x14ac:dyDescent="0.25">
      <c r="J211" s="1" t="s">
        <v>293</v>
      </c>
      <c r="K211" s="1">
        <v>537673.29399999999</v>
      </c>
      <c r="L211" s="1">
        <v>4206871.8030000003</v>
      </c>
      <c r="M211" s="1">
        <v>1465.1880000000001</v>
      </c>
      <c r="N211" s="1">
        <v>1465.1</v>
      </c>
      <c r="O211" s="1" t="s">
        <v>48</v>
      </c>
      <c r="P211" s="1">
        <v>-8.7999999999999995E-2</v>
      </c>
      <c r="Q211" s="1">
        <v>8.7999999999999995E-2</v>
      </c>
    </row>
    <row r="212" spans="10:17" x14ac:dyDescent="0.25">
      <c r="J212" s="1" t="s">
        <v>294</v>
      </c>
      <c r="K212" s="1">
        <v>537665.29500000004</v>
      </c>
      <c r="L212" s="1">
        <v>4206874.193</v>
      </c>
      <c r="M212" s="1">
        <v>1464.914</v>
      </c>
      <c r="N212" s="1">
        <v>1464.85</v>
      </c>
      <c r="O212" s="1" t="s">
        <v>48</v>
      </c>
      <c r="P212" s="1">
        <v>-6.4000000000000001E-2</v>
      </c>
      <c r="Q212" s="1">
        <v>6.4000000000000001E-2</v>
      </c>
    </row>
    <row r="213" spans="10:17" x14ac:dyDescent="0.25">
      <c r="J213" s="1" t="s">
        <v>295</v>
      </c>
      <c r="K213" s="1">
        <v>537652.25100000005</v>
      </c>
      <c r="L213" s="1">
        <v>4206871.1260000002</v>
      </c>
      <c r="M213" s="1">
        <v>1465.595</v>
      </c>
      <c r="N213" s="1">
        <v>1465.49</v>
      </c>
      <c r="O213" s="1" t="s">
        <v>48</v>
      </c>
      <c r="P213" s="1">
        <v>-0.105</v>
      </c>
      <c r="Q213" s="1">
        <v>0.105</v>
      </c>
    </row>
    <row r="214" spans="10:17" x14ac:dyDescent="0.25">
      <c r="J214" s="1" t="s">
        <v>296</v>
      </c>
      <c r="K214" s="1">
        <v>537658.80700000003</v>
      </c>
      <c r="L214" s="1">
        <v>4206860.5999999996</v>
      </c>
      <c r="M214" s="1">
        <v>1465.32</v>
      </c>
      <c r="N214" s="1">
        <v>1465.26</v>
      </c>
      <c r="O214" s="1" t="s">
        <v>48</v>
      </c>
      <c r="P214" s="1">
        <v>-0.06</v>
      </c>
      <c r="Q214" s="1">
        <v>0.06</v>
      </c>
    </row>
    <row r="215" spans="10:17" x14ac:dyDescent="0.25">
      <c r="J215" s="1" t="s">
        <v>287</v>
      </c>
      <c r="K215" s="1">
        <v>619942.82700000005</v>
      </c>
      <c r="L215" s="1">
        <v>4224014.8880000003</v>
      </c>
      <c r="M215" s="1">
        <v>1497.921</v>
      </c>
      <c r="N215" s="1">
        <v>1497.99</v>
      </c>
      <c r="O215" s="1" t="s">
        <v>48</v>
      </c>
      <c r="P215" s="1">
        <v>6.9000000000000006E-2</v>
      </c>
      <c r="Q215" s="1">
        <v>6.9000000000000006E-2</v>
      </c>
    </row>
    <row r="216" spans="10:17" x14ac:dyDescent="0.25">
      <c r="J216" s="1" t="s">
        <v>288</v>
      </c>
      <c r="K216" s="1">
        <v>619949.27099999995</v>
      </c>
      <c r="L216" s="1">
        <v>4224008.699</v>
      </c>
      <c r="M216" s="1">
        <v>1498.0340000000001</v>
      </c>
      <c r="N216" s="1">
        <v>1498.09</v>
      </c>
      <c r="O216" s="1" t="s">
        <v>48</v>
      </c>
      <c r="P216" s="1">
        <v>5.6000000000000001E-2</v>
      </c>
      <c r="Q216" s="1">
        <v>5.6000000000000001E-2</v>
      </c>
    </row>
    <row r="217" spans="10:17" x14ac:dyDescent="0.25">
      <c r="J217" s="1" t="s">
        <v>289</v>
      </c>
      <c r="K217" s="1">
        <v>619956.98199999996</v>
      </c>
      <c r="L217" s="1">
        <v>4224002.7060000002</v>
      </c>
      <c r="M217" s="1">
        <v>1498.14</v>
      </c>
      <c r="N217" s="1">
        <v>1498.2</v>
      </c>
      <c r="O217" s="1" t="s">
        <v>48</v>
      </c>
      <c r="P217" s="1">
        <v>0.06</v>
      </c>
      <c r="Q217" s="1">
        <v>0.06</v>
      </c>
    </row>
    <row r="218" spans="10:17" x14ac:dyDescent="0.25">
      <c r="J218" s="1" t="s">
        <v>290</v>
      </c>
      <c r="K218" s="1">
        <v>619963.40399999998</v>
      </c>
      <c r="L218" s="1">
        <v>4223993.7029999997</v>
      </c>
      <c r="M218" s="1">
        <v>1498.164</v>
      </c>
      <c r="N218" s="1">
        <v>1498.23</v>
      </c>
      <c r="O218" s="1" t="s">
        <v>48</v>
      </c>
      <c r="P218" s="1">
        <v>6.6000000000000003E-2</v>
      </c>
      <c r="Q218" s="1">
        <v>6.6000000000000003E-2</v>
      </c>
    </row>
    <row r="219" spans="10:17" x14ac:dyDescent="0.25">
      <c r="J219" s="1" t="s">
        <v>291</v>
      </c>
      <c r="K219" s="1">
        <v>619970.62199999997</v>
      </c>
      <c r="L219" s="1">
        <v>4223984.608</v>
      </c>
      <c r="M219" s="1">
        <v>1498.221</v>
      </c>
      <c r="N219" s="1">
        <v>1498.3</v>
      </c>
      <c r="O219" s="1" t="s">
        <v>48</v>
      </c>
      <c r="P219" s="1">
        <v>7.9000000000000001E-2</v>
      </c>
      <c r="Q219" s="1">
        <v>7.9000000000000001E-2</v>
      </c>
    </row>
    <row r="220" spans="10:17" x14ac:dyDescent="0.25">
      <c r="J220" s="1" t="s">
        <v>174</v>
      </c>
      <c r="K220" s="1">
        <v>634984.36399999994</v>
      </c>
      <c r="L220" s="1">
        <v>4149737.3769999999</v>
      </c>
      <c r="M220" s="1">
        <v>1628.518</v>
      </c>
      <c r="N220" s="1">
        <v>1628.54</v>
      </c>
      <c r="O220" s="1" t="s">
        <v>48</v>
      </c>
      <c r="P220" s="1">
        <v>2.1999999999999999E-2</v>
      </c>
      <c r="Q220" s="1">
        <v>2.1999999999999999E-2</v>
      </c>
    </row>
    <row r="221" spans="10:17" x14ac:dyDescent="0.25">
      <c r="J221" s="1" t="s">
        <v>175</v>
      </c>
      <c r="K221" s="1">
        <v>634978.03500000003</v>
      </c>
      <c r="L221" s="1">
        <v>4149743.784</v>
      </c>
      <c r="M221" s="1">
        <v>1628.671</v>
      </c>
      <c r="N221" s="1">
        <v>1628.673</v>
      </c>
      <c r="O221" s="1" t="s">
        <v>48</v>
      </c>
      <c r="P221" s="1">
        <v>2E-3</v>
      </c>
      <c r="Q221" s="1">
        <v>2E-3</v>
      </c>
    </row>
    <row r="222" spans="10:17" x14ac:dyDescent="0.25">
      <c r="J222" s="1" t="s">
        <v>176</v>
      </c>
      <c r="K222" s="1">
        <v>634977.46200000006</v>
      </c>
      <c r="L222" s="1">
        <v>4149748.2889999999</v>
      </c>
      <c r="M222" s="1">
        <v>1628.982</v>
      </c>
      <c r="N222" s="1">
        <v>1628.9580000000001</v>
      </c>
      <c r="O222" s="1" t="s">
        <v>48</v>
      </c>
      <c r="P222" s="1">
        <v>-2.4E-2</v>
      </c>
      <c r="Q222" s="1">
        <v>2.4E-2</v>
      </c>
    </row>
    <row r="223" spans="10:17" x14ac:dyDescent="0.25">
      <c r="J223" s="1" t="s">
        <v>177</v>
      </c>
      <c r="K223" s="1">
        <v>634965.48</v>
      </c>
      <c r="L223" s="1">
        <v>4149764.4879999999</v>
      </c>
      <c r="M223" s="1">
        <v>1629.1389999999999</v>
      </c>
      <c r="N223" s="1">
        <v>1629.2370000000001</v>
      </c>
      <c r="O223" s="1" t="s">
        <v>48</v>
      </c>
      <c r="P223" s="1">
        <v>9.8000000000000004E-2</v>
      </c>
      <c r="Q223" s="1">
        <v>9.8000000000000004E-2</v>
      </c>
    </row>
    <row r="224" spans="10:17" x14ac:dyDescent="0.25">
      <c r="J224" s="1" t="s">
        <v>178</v>
      </c>
      <c r="K224" s="1">
        <v>634958.47499999998</v>
      </c>
      <c r="L224" s="1">
        <v>4149772.057</v>
      </c>
      <c r="M224" s="1">
        <v>1629.912</v>
      </c>
      <c r="N224" s="1">
        <v>1629.9829999999999</v>
      </c>
      <c r="O224" s="1" t="s">
        <v>48</v>
      </c>
      <c r="P224" s="1">
        <v>7.0999999999999994E-2</v>
      </c>
      <c r="Q224" s="1">
        <v>7.0999999999999994E-2</v>
      </c>
    </row>
    <row r="225" spans="10:17" x14ac:dyDescent="0.25">
      <c r="J225" s="1" t="s">
        <v>179</v>
      </c>
      <c r="K225" s="1">
        <v>647381.25399999996</v>
      </c>
      <c r="L225" s="1">
        <v>4142409.1519999998</v>
      </c>
      <c r="M225" s="1">
        <v>1590.097</v>
      </c>
      <c r="N225" s="1">
        <v>1590.145</v>
      </c>
      <c r="O225" s="1" t="s">
        <v>48</v>
      </c>
      <c r="P225" s="1">
        <v>4.8000000000000001E-2</v>
      </c>
      <c r="Q225" s="1">
        <v>4.8000000000000001E-2</v>
      </c>
    </row>
    <row r="226" spans="10:17" x14ac:dyDescent="0.25">
      <c r="J226" s="1" t="s">
        <v>180</v>
      </c>
      <c r="K226" s="1">
        <v>647379.30099999998</v>
      </c>
      <c r="L226" s="1">
        <v>4142403.125</v>
      </c>
      <c r="M226" s="1">
        <v>1590.2539999999999</v>
      </c>
      <c r="N226" s="1">
        <v>1590.2059999999999</v>
      </c>
      <c r="O226" s="1" t="s">
        <v>48</v>
      </c>
      <c r="P226" s="1">
        <v>-4.8000000000000001E-2</v>
      </c>
      <c r="Q226" s="1">
        <v>4.8000000000000001E-2</v>
      </c>
    </row>
    <row r="227" spans="10:17" x14ac:dyDescent="0.25">
      <c r="J227" s="1" t="s">
        <v>181</v>
      </c>
      <c r="K227" s="1">
        <v>647375.92299999995</v>
      </c>
      <c r="L227" s="1">
        <v>4142397.051</v>
      </c>
      <c r="M227" s="1">
        <v>1589.932</v>
      </c>
      <c r="N227" s="1">
        <v>1590.0250000000001</v>
      </c>
      <c r="O227" s="1" t="s">
        <v>48</v>
      </c>
      <c r="P227" s="1">
        <v>9.2999999999999999E-2</v>
      </c>
      <c r="Q227" s="1">
        <v>9.2999999999999999E-2</v>
      </c>
    </row>
    <row r="228" spans="10:17" x14ac:dyDescent="0.25">
      <c r="J228" s="1" t="s">
        <v>182</v>
      </c>
      <c r="K228" s="1">
        <v>647374.01</v>
      </c>
      <c r="L228" s="1">
        <v>4142405.9879999999</v>
      </c>
      <c r="M228" s="1">
        <v>1589.8620000000001</v>
      </c>
      <c r="N228" s="1">
        <v>1590.0340000000001</v>
      </c>
      <c r="O228" s="1" t="s">
        <v>48</v>
      </c>
      <c r="P228" s="1">
        <v>0.17199999999999999</v>
      </c>
      <c r="Q228" s="1">
        <v>0.17199999999999999</v>
      </c>
    </row>
    <row r="229" spans="10:17" x14ac:dyDescent="0.25">
      <c r="J229" s="1" t="s">
        <v>183</v>
      </c>
      <c r="K229" s="1">
        <v>647376.81700000004</v>
      </c>
      <c r="L229" s="1">
        <v>4142411.0589999999</v>
      </c>
      <c r="M229" s="1">
        <v>1590.04</v>
      </c>
      <c r="N229" s="1">
        <v>1590.194</v>
      </c>
      <c r="O229" s="1" t="s">
        <v>48</v>
      </c>
      <c r="P229" s="1">
        <v>0.154</v>
      </c>
      <c r="Q229" s="1">
        <v>0.154</v>
      </c>
    </row>
    <row r="230" spans="10:17" x14ac:dyDescent="0.25">
      <c r="J230" s="1" t="s">
        <v>184</v>
      </c>
      <c r="K230" s="1">
        <v>671512.40300000005</v>
      </c>
      <c r="L230" s="1">
        <v>4114481.486</v>
      </c>
      <c r="M230" s="1">
        <v>1461.578</v>
      </c>
      <c r="N230" s="1">
        <v>1461.721</v>
      </c>
      <c r="O230" s="1" t="s">
        <v>48</v>
      </c>
      <c r="P230" s="1">
        <v>0.14299999999999999</v>
      </c>
      <c r="Q230" s="1">
        <v>0.14299999999999999</v>
      </c>
    </row>
    <row r="231" spans="10:17" x14ac:dyDescent="0.25">
      <c r="J231" s="1" t="s">
        <v>185</v>
      </c>
      <c r="K231" s="1">
        <v>671516.32</v>
      </c>
      <c r="L231" s="1">
        <v>4114472.4509999999</v>
      </c>
      <c r="M231" s="1">
        <v>1462.182</v>
      </c>
      <c r="N231" s="1">
        <v>1462.241</v>
      </c>
      <c r="O231" s="1" t="s">
        <v>48</v>
      </c>
      <c r="P231" s="1">
        <v>5.8999999999999997E-2</v>
      </c>
      <c r="Q231" s="1">
        <v>5.8999999999999997E-2</v>
      </c>
    </row>
    <row r="232" spans="10:17" x14ac:dyDescent="0.25">
      <c r="J232" s="1" t="s">
        <v>186</v>
      </c>
      <c r="K232" s="1">
        <v>671527.54</v>
      </c>
      <c r="L232" s="1">
        <v>4114470.3369999998</v>
      </c>
      <c r="M232" s="1">
        <v>1462.6759999999999</v>
      </c>
      <c r="N232" s="1">
        <v>1462.846</v>
      </c>
      <c r="O232" s="1" t="s">
        <v>48</v>
      </c>
      <c r="P232" s="1">
        <v>0.17</v>
      </c>
      <c r="Q232" s="1">
        <v>0.17</v>
      </c>
    </row>
    <row r="233" spans="10:17" x14ac:dyDescent="0.25">
      <c r="J233" s="1" t="s">
        <v>187</v>
      </c>
      <c r="K233" s="1">
        <v>671533.36499999999</v>
      </c>
      <c r="L233" s="1">
        <v>4114467.2039999999</v>
      </c>
      <c r="M233" s="1">
        <v>1463.1610000000001</v>
      </c>
      <c r="N233" s="1">
        <v>1463.222</v>
      </c>
      <c r="O233" s="1" t="s">
        <v>48</v>
      </c>
      <c r="P233" s="1">
        <v>6.0999999999999999E-2</v>
      </c>
      <c r="Q233" s="1">
        <v>6.0999999999999999E-2</v>
      </c>
    </row>
    <row r="234" spans="10:17" x14ac:dyDescent="0.25">
      <c r="J234" s="1" t="s">
        <v>188</v>
      </c>
      <c r="K234" s="1">
        <v>671538.34499999997</v>
      </c>
      <c r="L234" s="1">
        <v>4114461.3939999999</v>
      </c>
      <c r="M234" s="1">
        <v>1463.5540000000001</v>
      </c>
      <c r="N234" s="1">
        <v>1463.626</v>
      </c>
      <c r="O234" s="1" t="s">
        <v>48</v>
      </c>
      <c r="P234" s="1">
        <v>7.1999999999999995E-2</v>
      </c>
      <c r="Q234" s="1">
        <v>7.1999999999999995E-2</v>
      </c>
    </row>
    <row r="235" spans="10:17" x14ac:dyDescent="0.25">
      <c r="J235" s="1" t="s">
        <v>189</v>
      </c>
      <c r="K235" s="1">
        <v>623658.93599999999</v>
      </c>
      <c r="L235" s="1">
        <v>4097707.8139999998</v>
      </c>
      <c r="M235" s="1">
        <v>1556.693</v>
      </c>
      <c r="N235" s="1">
        <v>1556.6559999999999</v>
      </c>
      <c r="O235" s="1" t="s">
        <v>48</v>
      </c>
      <c r="P235" s="1">
        <v>-3.6999999999999998E-2</v>
      </c>
      <c r="Q235" s="1">
        <v>3.6999999999999998E-2</v>
      </c>
    </row>
    <row r="236" spans="10:17" x14ac:dyDescent="0.25">
      <c r="J236" s="1" t="s">
        <v>190</v>
      </c>
      <c r="K236" s="1">
        <v>623654.054</v>
      </c>
      <c r="L236" s="1">
        <v>4097702.0440000002</v>
      </c>
      <c r="M236" s="1">
        <v>1556.847</v>
      </c>
      <c r="N236" s="1">
        <v>1556.806</v>
      </c>
      <c r="O236" s="1" t="s">
        <v>48</v>
      </c>
      <c r="P236" s="1">
        <v>-4.1000000000000002E-2</v>
      </c>
      <c r="Q236" s="1">
        <v>4.1000000000000002E-2</v>
      </c>
    </row>
    <row r="237" spans="10:17" x14ac:dyDescent="0.25">
      <c r="J237" s="1" t="s">
        <v>191</v>
      </c>
      <c r="K237" s="1">
        <v>623646.21200000006</v>
      </c>
      <c r="L237" s="1">
        <v>4097692.9440000001</v>
      </c>
      <c r="M237" s="1">
        <v>1556.99</v>
      </c>
      <c r="N237" s="1">
        <v>1556.9390000000001</v>
      </c>
      <c r="O237" s="1" t="s">
        <v>48</v>
      </c>
      <c r="P237" s="1">
        <v>-5.0999999999999997E-2</v>
      </c>
      <c r="Q237" s="1">
        <v>5.0999999999999997E-2</v>
      </c>
    </row>
    <row r="238" spans="10:17" x14ac:dyDescent="0.25">
      <c r="J238" s="1" t="s">
        <v>192</v>
      </c>
      <c r="K238" s="1">
        <v>623638.96900000004</v>
      </c>
      <c r="L238" s="1">
        <v>4097683.46</v>
      </c>
      <c r="M238" s="1">
        <v>1557.221</v>
      </c>
      <c r="N238" s="1">
        <v>1557.211</v>
      </c>
      <c r="O238" s="1" t="s">
        <v>48</v>
      </c>
      <c r="P238" s="1">
        <v>-0.01</v>
      </c>
      <c r="Q238" s="1">
        <v>0.01</v>
      </c>
    </row>
    <row r="239" spans="10:17" x14ac:dyDescent="0.25">
      <c r="J239" s="1" t="s">
        <v>193</v>
      </c>
      <c r="K239" s="1">
        <v>623629.26399999997</v>
      </c>
      <c r="L239" s="1">
        <v>4097678.1970000002</v>
      </c>
      <c r="M239" s="1">
        <v>1557.46</v>
      </c>
      <c r="N239" s="1">
        <v>1557.412</v>
      </c>
      <c r="O239" s="1" t="s">
        <v>48</v>
      </c>
      <c r="P239" s="1">
        <v>-4.8000000000000001E-2</v>
      </c>
      <c r="Q239" s="1">
        <v>4.8000000000000001E-2</v>
      </c>
    </row>
    <row r="240" spans="10:17" x14ac:dyDescent="0.25">
      <c r="J240" s="1" t="s">
        <v>194</v>
      </c>
      <c r="K240" s="1">
        <v>638198.79399999999</v>
      </c>
      <c r="L240" s="1">
        <v>4171853.3930000002</v>
      </c>
      <c r="M240" s="1">
        <v>1959.134</v>
      </c>
      <c r="N240" s="1">
        <v>1959.126</v>
      </c>
      <c r="O240" s="1" t="s">
        <v>48</v>
      </c>
      <c r="P240" s="1">
        <v>-8.0000000000000002E-3</v>
      </c>
      <c r="Q240" s="1">
        <v>8.0000000000000002E-3</v>
      </c>
    </row>
    <row r="241" spans="10:17" x14ac:dyDescent="0.25">
      <c r="J241" s="1" t="s">
        <v>195</v>
      </c>
      <c r="K241" s="1">
        <v>638200.52</v>
      </c>
      <c r="L241" s="1">
        <v>4171858.4610000001</v>
      </c>
      <c r="M241" s="1">
        <v>1959.7929999999999</v>
      </c>
      <c r="N241" s="1">
        <v>1959.47</v>
      </c>
      <c r="O241" s="1" t="s">
        <v>48</v>
      </c>
      <c r="P241" s="1">
        <v>-0.32300000000000001</v>
      </c>
      <c r="Q241" s="1">
        <v>0.32300000000000001</v>
      </c>
    </row>
    <row r="242" spans="10:17" x14ac:dyDescent="0.25">
      <c r="J242" s="1" t="s">
        <v>196</v>
      </c>
      <c r="K242" s="1">
        <v>638198.245</v>
      </c>
      <c r="L242" s="1">
        <v>4171864.1880000001</v>
      </c>
      <c r="M242" s="1">
        <v>1960.154</v>
      </c>
      <c r="N242" s="1">
        <v>1959.9179999999999</v>
      </c>
      <c r="O242" s="1" t="s">
        <v>48</v>
      </c>
      <c r="P242" s="1">
        <v>-0.23599999999999999</v>
      </c>
      <c r="Q242" s="1">
        <v>0.23599999999999999</v>
      </c>
    </row>
    <row r="243" spans="10:17" x14ac:dyDescent="0.25">
      <c r="J243" s="1" t="s">
        <v>197</v>
      </c>
      <c r="K243" s="1">
        <v>638197.40599999996</v>
      </c>
      <c r="L243" s="1">
        <v>4171871.0380000002</v>
      </c>
      <c r="M243" s="1">
        <v>1960.4110000000001</v>
      </c>
      <c r="N243" s="1">
        <v>1960.3989999999999</v>
      </c>
      <c r="O243" s="1" t="s">
        <v>48</v>
      </c>
      <c r="P243" s="1">
        <v>-1.2E-2</v>
      </c>
      <c r="Q243" s="1">
        <v>1.2E-2</v>
      </c>
    </row>
    <row r="244" spans="10:17" x14ac:dyDescent="0.25">
      <c r="J244" s="1" t="s">
        <v>198</v>
      </c>
      <c r="K244" s="1">
        <v>638198.22600000002</v>
      </c>
      <c r="L244" s="1">
        <v>4171882.054</v>
      </c>
      <c r="M244" s="1">
        <v>1961.0989999999999</v>
      </c>
      <c r="N244" s="1">
        <v>1960.951</v>
      </c>
      <c r="O244" s="1" t="s">
        <v>48</v>
      </c>
      <c r="P244" s="1">
        <v>-0.14799999999999999</v>
      </c>
      <c r="Q244" s="1">
        <v>0.14799999999999999</v>
      </c>
    </row>
    <row r="245" spans="10:17" x14ac:dyDescent="0.25">
      <c r="J245" s="1" t="s">
        <v>199</v>
      </c>
      <c r="K245" s="1">
        <v>575779.64</v>
      </c>
      <c r="L245" s="1">
        <v>4097324.3530000001</v>
      </c>
      <c r="M245" s="1">
        <v>1607.0989999999999</v>
      </c>
      <c r="N245" s="1">
        <v>1607.26</v>
      </c>
      <c r="O245" s="1" t="s">
        <v>48</v>
      </c>
      <c r="P245" s="1">
        <v>0.161</v>
      </c>
      <c r="Q245" s="1">
        <v>0.161</v>
      </c>
    </row>
    <row r="246" spans="10:17" x14ac:dyDescent="0.25">
      <c r="J246" s="1" t="s">
        <v>200</v>
      </c>
      <c r="K246" s="1">
        <v>575787.18900000001</v>
      </c>
      <c r="L246" s="1">
        <v>4097329.6919999998</v>
      </c>
      <c r="M246" s="1">
        <v>1607.1759999999999</v>
      </c>
      <c r="N246" s="1">
        <v>1607.269</v>
      </c>
      <c r="O246" s="1" t="s">
        <v>48</v>
      </c>
      <c r="P246" s="1">
        <v>9.2999999999999999E-2</v>
      </c>
      <c r="Q246" s="1">
        <v>9.2999999999999999E-2</v>
      </c>
    </row>
    <row r="247" spans="10:17" x14ac:dyDescent="0.25">
      <c r="J247" s="1" t="s">
        <v>201</v>
      </c>
      <c r="K247" s="1">
        <v>575792.88199999998</v>
      </c>
      <c r="L247" s="1">
        <v>4097327.5750000002</v>
      </c>
      <c r="M247" s="1">
        <v>1607.1759999999999</v>
      </c>
      <c r="N247" s="1">
        <v>1607.163</v>
      </c>
      <c r="O247" s="1" t="s">
        <v>48</v>
      </c>
      <c r="P247" s="1">
        <v>-1.2999999999999999E-2</v>
      </c>
      <c r="Q247" s="1">
        <v>1.2999999999999999E-2</v>
      </c>
    </row>
    <row r="248" spans="10:17" x14ac:dyDescent="0.25">
      <c r="J248" s="1" t="s">
        <v>202</v>
      </c>
      <c r="K248" s="1">
        <v>575797.08400000003</v>
      </c>
      <c r="L248" s="1">
        <v>4097332.6179999998</v>
      </c>
      <c r="M248" s="1">
        <v>1607.434</v>
      </c>
      <c r="N248" s="1">
        <v>1607.424</v>
      </c>
      <c r="O248" s="1" t="s">
        <v>48</v>
      </c>
      <c r="P248" s="1">
        <v>-0.01</v>
      </c>
      <c r="Q248" s="1">
        <v>0.01</v>
      </c>
    </row>
    <row r="249" spans="10:17" x14ac:dyDescent="0.25">
      <c r="J249" s="1" t="s">
        <v>203</v>
      </c>
      <c r="K249" s="1">
        <v>575802.20700000005</v>
      </c>
      <c r="L249" s="1">
        <v>4097333.8620000002</v>
      </c>
      <c r="M249" s="1">
        <v>1607.5119999999999</v>
      </c>
      <c r="N249" s="1">
        <v>1607.5519999999999</v>
      </c>
      <c r="O249" s="1" t="s">
        <v>48</v>
      </c>
      <c r="P249" s="1">
        <v>0.04</v>
      </c>
      <c r="Q249" s="1">
        <v>0.04</v>
      </c>
    </row>
    <row r="250" spans="10:17" x14ac:dyDescent="0.25">
      <c r="J250" s="1" t="s">
        <v>204</v>
      </c>
      <c r="K250" s="1">
        <v>560924.54500000004</v>
      </c>
      <c r="L250" s="1">
        <v>4100563.66</v>
      </c>
      <c r="M250" s="1">
        <v>1466.268</v>
      </c>
      <c r="N250" s="1">
        <v>1466.2529999999999</v>
      </c>
      <c r="O250" s="1" t="s">
        <v>48</v>
      </c>
      <c r="P250" s="1">
        <v>-1.4999999999999999E-2</v>
      </c>
      <c r="Q250" s="1">
        <v>1.4999999999999999E-2</v>
      </c>
    </row>
    <row r="251" spans="10:17" x14ac:dyDescent="0.25">
      <c r="J251" s="1" t="s">
        <v>205</v>
      </c>
      <c r="K251" s="1">
        <v>560928.85</v>
      </c>
      <c r="L251" s="1">
        <v>4100570.4720000001</v>
      </c>
      <c r="M251" s="1">
        <v>1466.568</v>
      </c>
      <c r="N251" s="1">
        <v>1466.393</v>
      </c>
      <c r="O251" s="1" t="s">
        <v>48</v>
      </c>
      <c r="P251" s="1">
        <v>-0.17499999999999999</v>
      </c>
      <c r="Q251" s="1">
        <v>0.17499999999999999</v>
      </c>
    </row>
    <row r="252" spans="10:17" x14ac:dyDescent="0.25">
      <c r="J252" s="1" t="s">
        <v>206</v>
      </c>
      <c r="K252" s="1">
        <v>560924.34100000001</v>
      </c>
      <c r="L252" s="1">
        <v>4100576.06</v>
      </c>
      <c r="M252" s="1">
        <v>1466.414</v>
      </c>
      <c r="N252" s="1">
        <v>1466.2850000000001</v>
      </c>
      <c r="O252" s="1" t="s">
        <v>48</v>
      </c>
      <c r="P252" s="1">
        <v>-0.129</v>
      </c>
      <c r="Q252" s="1">
        <v>0.129</v>
      </c>
    </row>
    <row r="253" spans="10:17" x14ac:dyDescent="0.25">
      <c r="J253" s="1" t="s">
        <v>207</v>
      </c>
      <c r="K253" s="1">
        <v>560921.26399999997</v>
      </c>
      <c r="L253" s="1">
        <v>4100580.9350000001</v>
      </c>
      <c r="M253" s="1">
        <v>1466.269</v>
      </c>
      <c r="N253" s="1">
        <v>1466.2840000000001</v>
      </c>
      <c r="O253" s="1" t="s">
        <v>48</v>
      </c>
      <c r="P253" s="1">
        <v>1.4999999999999999E-2</v>
      </c>
      <c r="Q253" s="1">
        <v>1.4999999999999999E-2</v>
      </c>
    </row>
    <row r="254" spans="10:17" x14ac:dyDescent="0.25">
      <c r="J254" s="1" t="s">
        <v>208</v>
      </c>
      <c r="K254" s="1">
        <v>560923.68700000003</v>
      </c>
      <c r="L254" s="1">
        <v>4100588.2039999999</v>
      </c>
      <c r="M254" s="1">
        <v>1466.347</v>
      </c>
      <c r="N254" s="1">
        <v>1466.1369999999999</v>
      </c>
      <c r="O254" s="1" t="s">
        <v>48</v>
      </c>
      <c r="P254" s="1">
        <v>-0.21</v>
      </c>
      <c r="Q254" s="1">
        <v>0.21</v>
      </c>
    </row>
  </sheetData>
  <sortState xmlns:xlrd2="http://schemas.microsoft.com/office/spreadsheetml/2017/richdata2" ref="J145:Q254">
    <sortCondition ref="J145:J254"/>
  </sortState>
  <mergeCells count="2">
    <mergeCell ref="A1:H1"/>
    <mergeCell ref="J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84"/>
  <sheetViews>
    <sheetView workbookViewId="0">
      <selection activeCell="A3" sqref="A3"/>
    </sheetView>
  </sheetViews>
  <sheetFormatPr defaultRowHeight="15" x14ac:dyDescent="0.25"/>
  <cols>
    <col min="1" max="1" width="12.7109375" style="30" customWidth="1"/>
    <col min="2" max="5" width="12.7109375" style="13" customWidth="1"/>
    <col min="6" max="6" width="13.5703125" style="1" bestFit="1" customWidth="1"/>
    <col min="7" max="7" width="12.7109375" style="13" customWidth="1"/>
    <col min="8" max="8" width="2.7109375" style="1" customWidth="1"/>
    <col min="9" max="9" width="12.7109375" style="30" customWidth="1"/>
    <col min="10" max="13" width="12.7109375" style="13" customWidth="1"/>
    <col min="14" max="14" width="13.5703125" style="1" bestFit="1" customWidth="1"/>
    <col min="15" max="15" width="12.7109375" style="13" customWidth="1"/>
    <col min="16" max="16" width="2.7109375" style="1" customWidth="1"/>
    <col min="17" max="17" width="12.7109375" style="30" customWidth="1"/>
    <col min="18" max="21" width="12.7109375" style="13" customWidth="1"/>
    <col min="22" max="22" width="13.5703125" style="1" bestFit="1" customWidth="1"/>
    <col min="23" max="23" width="12.7109375" style="13" customWidth="1"/>
    <col min="24" max="16384" width="9.140625" style="1"/>
  </cols>
  <sheetData>
    <row r="1" spans="1:23" x14ac:dyDescent="0.25">
      <c r="A1" s="42" t="s">
        <v>9</v>
      </c>
      <c r="B1" s="42"/>
      <c r="C1" s="42"/>
      <c r="D1" s="42"/>
      <c r="E1" s="42"/>
      <c r="F1" s="42"/>
      <c r="G1" s="42"/>
      <c r="H1" s="14"/>
      <c r="I1" s="42" t="s">
        <v>10</v>
      </c>
      <c r="J1" s="42"/>
      <c r="K1" s="42"/>
      <c r="L1" s="42"/>
      <c r="M1" s="42"/>
      <c r="N1" s="42"/>
      <c r="O1" s="42"/>
      <c r="P1" s="14"/>
      <c r="Q1" s="42" t="s">
        <v>11</v>
      </c>
      <c r="R1" s="42"/>
      <c r="S1" s="42"/>
      <c r="T1" s="42"/>
      <c r="U1" s="42"/>
      <c r="V1" s="42"/>
      <c r="W1" s="42"/>
    </row>
    <row r="2" spans="1:23" x14ac:dyDescent="0.25">
      <c r="A2" s="15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7" t="s">
        <v>6</v>
      </c>
      <c r="H2" s="14"/>
      <c r="I2" s="15" t="s">
        <v>0</v>
      </c>
      <c r="J2" s="16" t="s">
        <v>1</v>
      </c>
      <c r="K2" s="16" t="s">
        <v>2</v>
      </c>
      <c r="L2" s="16" t="s">
        <v>3</v>
      </c>
      <c r="M2" s="16" t="s">
        <v>4</v>
      </c>
      <c r="N2" s="16" t="s">
        <v>5</v>
      </c>
      <c r="O2" s="17" t="s">
        <v>6</v>
      </c>
      <c r="P2" s="14"/>
      <c r="Q2" s="15" t="s">
        <v>0</v>
      </c>
      <c r="R2" s="16" t="s">
        <v>1</v>
      </c>
      <c r="S2" s="16" t="s">
        <v>2</v>
      </c>
      <c r="T2" s="16" t="s">
        <v>3</v>
      </c>
      <c r="U2" s="16" t="s">
        <v>12</v>
      </c>
      <c r="V2" s="16" t="s">
        <v>5</v>
      </c>
      <c r="W2" s="17" t="s">
        <v>6</v>
      </c>
    </row>
    <row r="3" spans="1:23" x14ac:dyDescent="0.25">
      <c r="A3" s="6" t="s">
        <v>108</v>
      </c>
      <c r="B3" s="18">
        <v>242799.23199999999</v>
      </c>
      <c r="C3" s="18">
        <v>4187317.37</v>
      </c>
      <c r="D3" s="18">
        <v>1665.4970000000001</v>
      </c>
      <c r="E3" s="18">
        <v>1665.46</v>
      </c>
      <c r="F3" s="19" t="s">
        <v>79</v>
      </c>
      <c r="G3" s="20">
        <v>-3.6999999999999998E-2</v>
      </c>
      <c r="H3" s="14"/>
      <c r="I3" s="6" t="s">
        <v>108</v>
      </c>
      <c r="J3" s="20">
        <v>242799.23199999999</v>
      </c>
      <c r="K3" s="20">
        <v>4187317.37</v>
      </c>
      <c r="L3" s="20">
        <v>1665.4970000000001</v>
      </c>
      <c r="M3" s="20">
        <v>1665.46</v>
      </c>
      <c r="N3" s="9" t="s">
        <v>79</v>
      </c>
      <c r="O3" s="21">
        <v>-3.6999999999999998E-2</v>
      </c>
      <c r="P3" s="14"/>
      <c r="Q3" s="6" t="s">
        <v>108</v>
      </c>
      <c r="R3" s="20">
        <v>242799.23199999999</v>
      </c>
      <c r="S3" s="20">
        <v>4187317.37</v>
      </c>
      <c r="T3" s="20">
        <v>1665.4970000000001</v>
      </c>
      <c r="U3" s="20">
        <v>1665.462</v>
      </c>
      <c r="V3" s="9" t="s">
        <v>79</v>
      </c>
      <c r="W3" s="21">
        <v>-3.5000000000081855E-2</v>
      </c>
    </row>
    <row r="4" spans="1:23" x14ac:dyDescent="0.25">
      <c r="A4" s="6" t="s">
        <v>107</v>
      </c>
      <c r="B4" s="18">
        <v>242810.22</v>
      </c>
      <c r="C4" s="18">
        <v>4187319.5759999999</v>
      </c>
      <c r="D4" s="18">
        <v>1665.4110000000001</v>
      </c>
      <c r="E4" s="18">
        <v>1665.384</v>
      </c>
      <c r="F4" s="19" t="s">
        <v>79</v>
      </c>
      <c r="G4" s="20">
        <v>-2.7E-2</v>
      </c>
      <c r="H4" s="14"/>
      <c r="I4" s="6" t="s">
        <v>107</v>
      </c>
      <c r="J4" s="20">
        <v>242810.22</v>
      </c>
      <c r="K4" s="20">
        <v>4187319.5759999999</v>
      </c>
      <c r="L4" s="20">
        <v>1665.4110000000001</v>
      </c>
      <c r="M4" s="20">
        <v>1665.384</v>
      </c>
      <c r="N4" s="9" t="s">
        <v>79</v>
      </c>
      <c r="O4" s="21">
        <v>-2.7E-2</v>
      </c>
      <c r="P4" s="14"/>
      <c r="Q4" s="6" t="s">
        <v>107</v>
      </c>
      <c r="R4" s="20">
        <v>242810.22</v>
      </c>
      <c r="S4" s="20">
        <v>4187319.5759999999</v>
      </c>
      <c r="T4" s="20">
        <v>1665.4110000000001</v>
      </c>
      <c r="U4" s="20">
        <v>1665.383</v>
      </c>
      <c r="V4" s="9" t="s">
        <v>79</v>
      </c>
      <c r="W4" s="21">
        <v>-2.8000000000020009E-2</v>
      </c>
    </row>
    <row r="5" spans="1:23" x14ac:dyDescent="0.25">
      <c r="A5" s="6" t="s">
        <v>106</v>
      </c>
      <c r="B5" s="18">
        <v>242820.66</v>
      </c>
      <c r="C5" s="18">
        <v>4187321.7250000001</v>
      </c>
      <c r="D5" s="18">
        <v>1665.348</v>
      </c>
      <c r="E5" s="18">
        <v>1665.307</v>
      </c>
      <c r="F5" s="19" t="s">
        <v>79</v>
      </c>
      <c r="G5" s="20">
        <v>-4.1000000000000002E-2</v>
      </c>
      <c r="H5" s="14"/>
      <c r="I5" s="6" t="s">
        <v>106</v>
      </c>
      <c r="J5" s="20">
        <v>242820.66</v>
      </c>
      <c r="K5" s="20">
        <v>4187321.7250000001</v>
      </c>
      <c r="L5" s="20">
        <v>1665.348</v>
      </c>
      <c r="M5" s="20">
        <v>1665.307</v>
      </c>
      <c r="N5" s="9" t="s">
        <v>79</v>
      </c>
      <c r="O5" s="21">
        <v>-4.1000000000000002E-2</v>
      </c>
      <c r="P5" s="14"/>
      <c r="Q5" s="6" t="s">
        <v>106</v>
      </c>
      <c r="R5" s="20">
        <v>242820.66</v>
      </c>
      <c r="S5" s="20">
        <v>4187321.7250000001</v>
      </c>
      <c r="T5" s="20">
        <v>1665.348</v>
      </c>
      <c r="U5" s="20">
        <v>1665.3050000000001</v>
      </c>
      <c r="V5" s="9" t="s">
        <v>79</v>
      </c>
      <c r="W5" s="21">
        <v>-4.299999999989268E-2</v>
      </c>
    </row>
    <row r="6" spans="1:23" x14ac:dyDescent="0.25">
      <c r="A6" s="6" t="s">
        <v>105</v>
      </c>
      <c r="B6" s="18">
        <v>242830.552</v>
      </c>
      <c r="C6" s="18">
        <v>4187323.645</v>
      </c>
      <c r="D6" s="18">
        <v>1665.2729999999999</v>
      </c>
      <c r="E6" s="18">
        <v>1665.23</v>
      </c>
      <c r="F6" s="19" t="s">
        <v>79</v>
      </c>
      <c r="G6" s="20">
        <v>-4.2999999999999997E-2</v>
      </c>
      <c r="H6" s="14"/>
      <c r="I6" s="6" t="s">
        <v>105</v>
      </c>
      <c r="J6" s="20">
        <v>242830.552</v>
      </c>
      <c r="K6" s="20">
        <v>4187323.645</v>
      </c>
      <c r="L6" s="20">
        <v>1665.2729999999999</v>
      </c>
      <c r="M6" s="20">
        <v>1665.23</v>
      </c>
      <c r="N6" s="9" t="s">
        <v>79</v>
      </c>
      <c r="O6" s="21">
        <v>-4.2999999999999997E-2</v>
      </c>
      <c r="P6" s="14"/>
      <c r="Q6" s="6" t="s">
        <v>105</v>
      </c>
      <c r="R6" s="20">
        <v>242830.552</v>
      </c>
      <c r="S6" s="20">
        <v>4187323.645</v>
      </c>
      <c r="T6" s="20">
        <v>1665.2729999999999</v>
      </c>
      <c r="U6" s="20">
        <v>1665.229</v>
      </c>
      <c r="V6" s="9" t="s">
        <v>79</v>
      </c>
      <c r="W6" s="21">
        <v>-4.3999999999869033E-2</v>
      </c>
    </row>
    <row r="7" spans="1:23" x14ac:dyDescent="0.25">
      <c r="A7" s="6" t="s">
        <v>104</v>
      </c>
      <c r="B7" s="18">
        <v>242843.18</v>
      </c>
      <c r="C7" s="18">
        <v>4187326.2390000001</v>
      </c>
      <c r="D7" s="18">
        <v>1665.2280000000001</v>
      </c>
      <c r="E7" s="18">
        <v>1665.1880000000001</v>
      </c>
      <c r="F7" s="19" t="s">
        <v>79</v>
      </c>
      <c r="G7" s="20">
        <v>-0.04</v>
      </c>
      <c r="H7" s="14"/>
      <c r="I7" s="6" t="s">
        <v>104</v>
      </c>
      <c r="J7" s="20">
        <v>242843.18</v>
      </c>
      <c r="K7" s="20">
        <v>4187326.2390000001</v>
      </c>
      <c r="L7" s="20">
        <v>1665.2280000000001</v>
      </c>
      <c r="M7" s="20">
        <v>1665.1880000000001</v>
      </c>
      <c r="N7" s="9" t="s">
        <v>79</v>
      </c>
      <c r="O7" s="21">
        <v>-0.04</v>
      </c>
      <c r="P7" s="14"/>
      <c r="Q7" s="6" t="s">
        <v>104</v>
      </c>
      <c r="R7" s="20">
        <v>242843.18</v>
      </c>
      <c r="S7" s="20">
        <v>4187326.2390000001</v>
      </c>
      <c r="T7" s="20">
        <v>1665.2280000000001</v>
      </c>
      <c r="U7" s="20">
        <v>1665.1849999999999</v>
      </c>
      <c r="V7" s="9" t="s">
        <v>79</v>
      </c>
      <c r="W7" s="21">
        <v>-4.3000000000120053E-2</v>
      </c>
    </row>
    <row r="8" spans="1:23" x14ac:dyDescent="0.25">
      <c r="A8" s="6" t="s">
        <v>103</v>
      </c>
      <c r="B8" s="20">
        <v>265892.158</v>
      </c>
      <c r="C8" s="20">
        <v>4177060.2790000001</v>
      </c>
      <c r="D8" s="20">
        <v>1578.0239999999999</v>
      </c>
      <c r="E8" s="20">
        <v>1577.9960000000001</v>
      </c>
      <c r="F8" s="19" t="s">
        <v>79</v>
      </c>
      <c r="G8" s="20">
        <v>-2.8000000000000001E-2</v>
      </c>
      <c r="H8" s="14"/>
      <c r="I8" s="6" t="s">
        <v>103</v>
      </c>
      <c r="J8" s="20">
        <v>265892.158</v>
      </c>
      <c r="K8" s="20">
        <v>4177060.2790000001</v>
      </c>
      <c r="L8" s="20">
        <v>1578.0239999999999</v>
      </c>
      <c r="M8" s="20">
        <v>1577.9960000000001</v>
      </c>
      <c r="N8" s="9" t="s">
        <v>79</v>
      </c>
      <c r="O8" s="21">
        <v>-2.8000000000000001E-2</v>
      </c>
      <c r="P8" s="14"/>
      <c r="Q8" s="6" t="s">
        <v>103</v>
      </c>
      <c r="R8" s="20">
        <v>265892.158</v>
      </c>
      <c r="S8" s="20">
        <v>4177060.2790000001</v>
      </c>
      <c r="T8" s="20">
        <v>1578.0239999999999</v>
      </c>
      <c r="U8" s="20">
        <v>1577.9970000000001</v>
      </c>
      <c r="V8" s="9" t="s">
        <v>79</v>
      </c>
      <c r="W8" s="21">
        <v>-2.6999999999816282E-2</v>
      </c>
    </row>
    <row r="9" spans="1:23" x14ac:dyDescent="0.25">
      <c r="A9" s="6" t="s">
        <v>102</v>
      </c>
      <c r="B9" s="20">
        <v>265892.027</v>
      </c>
      <c r="C9" s="20">
        <v>4177054.81</v>
      </c>
      <c r="D9" s="20">
        <v>1578.0440000000001</v>
      </c>
      <c r="E9" s="20">
        <v>1578.0150000000001</v>
      </c>
      <c r="F9" s="19" t="s">
        <v>79</v>
      </c>
      <c r="G9" s="20">
        <v>-2.9000000000000001E-2</v>
      </c>
      <c r="H9" s="14"/>
      <c r="I9" s="6" t="s">
        <v>102</v>
      </c>
      <c r="J9" s="20">
        <v>265892.027</v>
      </c>
      <c r="K9" s="20">
        <v>4177054.81</v>
      </c>
      <c r="L9" s="20">
        <v>1578.0440000000001</v>
      </c>
      <c r="M9" s="20">
        <v>1578.0150000000001</v>
      </c>
      <c r="N9" s="9" t="s">
        <v>79</v>
      </c>
      <c r="O9" s="21">
        <v>-2.9000000000000001E-2</v>
      </c>
      <c r="P9" s="14"/>
      <c r="Q9" s="6" t="s">
        <v>102</v>
      </c>
      <c r="R9" s="20">
        <v>265892.027</v>
      </c>
      <c r="S9" s="20">
        <v>4177054.81</v>
      </c>
      <c r="T9" s="20">
        <v>1578.0440000000001</v>
      </c>
      <c r="U9" s="20">
        <v>1578.0119999999999</v>
      </c>
      <c r="V9" s="9" t="s">
        <v>79</v>
      </c>
      <c r="W9" s="21">
        <v>-3.2000000000152795E-2</v>
      </c>
    </row>
    <row r="10" spans="1:23" x14ac:dyDescent="0.25">
      <c r="A10" s="6" t="s">
        <v>101</v>
      </c>
      <c r="B10" s="20">
        <v>265891.85700000002</v>
      </c>
      <c r="C10" s="20">
        <v>4177049.3160000001</v>
      </c>
      <c r="D10" s="20">
        <v>1578.0640000000001</v>
      </c>
      <c r="E10" s="20">
        <v>1578.018</v>
      </c>
      <c r="F10" s="19" t="s">
        <v>79</v>
      </c>
      <c r="G10" s="20">
        <v>-4.5999999999999999E-2</v>
      </c>
      <c r="H10" s="14"/>
      <c r="I10" s="6" t="s">
        <v>101</v>
      </c>
      <c r="J10" s="20">
        <v>265891.85700000002</v>
      </c>
      <c r="K10" s="20">
        <v>4177049.3160000001</v>
      </c>
      <c r="L10" s="20">
        <v>1578.0640000000001</v>
      </c>
      <c r="M10" s="20">
        <v>1578.018</v>
      </c>
      <c r="N10" s="9" t="s">
        <v>79</v>
      </c>
      <c r="O10" s="21">
        <v>-4.5999999999999999E-2</v>
      </c>
      <c r="P10" s="14"/>
      <c r="Q10" s="6" t="s">
        <v>101</v>
      </c>
      <c r="R10" s="20">
        <v>265891.85700000002</v>
      </c>
      <c r="S10" s="20">
        <v>4177049.3160000001</v>
      </c>
      <c r="T10" s="20">
        <v>1578.0640000000001</v>
      </c>
      <c r="U10" s="20">
        <v>1578.0219999999999</v>
      </c>
      <c r="V10" s="9" t="s">
        <v>79</v>
      </c>
      <c r="W10" s="21">
        <v>-4.20000000001437E-2</v>
      </c>
    </row>
    <row r="11" spans="1:23" x14ac:dyDescent="0.25">
      <c r="A11" s="6" t="s">
        <v>100</v>
      </c>
      <c r="B11" s="20">
        <v>265891.66200000001</v>
      </c>
      <c r="C11" s="20">
        <v>4177043.8509999998</v>
      </c>
      <c r="D11" s="20">
        <v>1578.0530000000001</v>
      </c>
      <c r="E11" s="20">
        <v>1578.0060000000001</v>
      </c>
      <c r="F11" s="19" t="s">
        <v>79</v>
      </c>
      <c r="G11" s="20">
        <v>-4.7E-2</v>
      </c>
      <c r="H11" s="14"/>
      <c r="I11" s="6" t="s">
        <v>100</v>
      </c>
      <c r="J11" s="20">
        <v>265891.66200000001</v>
      </c>
      <c r="K11" s="20">
        <v>4177043.8509999998</v>
      </c>
      <c r="L11" s="20">
        <v>1578.0530000000001</v>
      </c>
      <c r="M11" s="20">
        <v>1578.0060000000001</v>
      </c>
      <c r="N11" s="9" t="s">
        <v>79</v>
      </c>
      <c r="O11" s="21">
        <v>-4.7E-2</v>
      </c>
      <c r="P11" s="14"/>
      <c r="Q11" s="6" t="s">
        <v>100</v>
      </c>
      <c r="R11" s="20">
        <v>265891.66200000001</v>
      </c>
      <c r="S11" s="20">
        <v>4177043.8509999998</v>
      </c>
      <c r="T11" s="20">
        <v>1578.0530000000001</v>
      </c>
      <c r="U11" s="20">
        <v>1578.019</v>
      </c>
      <c r="V11" s="9" t="s">
        <v>79</v>
      </c>
      <c r="W11" s="21">
        <v>-3.4000000000105501E-2</v>
      </c>
    </row>
    <row r="12" spans="1:23" x14ac:dyDescent="0.25">
      <c r="A12" s="6" t="s">
        <v>99</v>
      </c>
      <c r="B12" s="20">
        <v>265891.5</v>
      </c>
      <c r="C12" s="20">
        <v>4177038.3909999998</v>
      </c>
      <c r="D12" s="20">
        <v>1578.027</v>
      </c>
      <c r="E12" s="20">
        <v>1577.982</v>
      </c>
      <c r="F12" s="19" t="s">
        <v>79</v>
      </c>
      <c r="G12" s="20">
        <v>-4.4999999999999998E-2</v>
      </c>
      <c r="H12" s="14"/>
      <c r="I12" s="6" t="s">
        <v>99</v>
      </c>
      <c r="J12" s="20">
        <v>265891.5</v>
      </c>
      <c r="K12" s="20">
        <v>4177038.3909999998</v>
      </c>
      <c r="L12" s="20">
        <v>1578.027</v>
      </c>
      <c r="M12" s="20">
        <v>1577.982</v>
      </c>
      <c r="N12" s="9" t="s">
        <v>79</v>
      </c>
      <c r="O12" s="21">
        <v>-4.4999999999999998E-2</v>
      </c>
      <c r="P12" s="14"/>
      <c r="Q12" s="6" t="s">
        <v>99</v>
      </c>
      <c r="R12" s="20">
        <v>265891.5</v>
      </c>
      <c r="S12" s="20">
        <v>4177038.3909999998</v>
      </c>
      <c r="T12" s="20">
        <v>1578.027</v>
      </c>
      <c r="U12" s="20">
        <v>1577.9870000000001</v>
      </c>
      <c r="V12" s="9" t="s">
        <v>79</v>
      </c>
      <c r="W12" s="21">
        <v>-3.999999999996362E-2</v>
      </c>
    </row>
    <row r="13" spans="1:23" x14ac:dyDescent="0.25">
      <c r="A13" s="6" t="s">
        <v>98</v>
      </c>
      <c r="B13" s="20">
        <v>275184.038</v>
      </c>
      <c r="C13" s="20">
        <v>4171864.3429999999</v>
      </c>
      <c r="D13" s="20">
        <v>1620.451</v>
      </c>
      <c r="E13" s="20">
        <v>1620.431</v>
      </c>
      <c r="F13" s="19" t="s">
        <v>79</v>
      </c>
      <c r="G13" s="20">
        <v>-0.02</v>
      </c>
      <c r="H13" s="14"/>
      <c r="I13" s="6" t="s">
        <v>98</v>
      </c>
      <c r="J13" s="20">
        <v>275184.038</v>
      </c>
      <c r="K13" s="20">
        <v>4171864.3429999999</v>
      </c>
      <c r="L13" s="20">
        <v>1620.451</v>
      </c>
      <c r="M13" s="20">
        <v>1620.431</v>
      </c>
      <c r="N13" s="9" t="s">
        <v>79</v>
      </c>
      <c r="O13" s="21">
        <v>-0.02</v>
      </c>
      <c r="P13" s="14"/>
      <c r="Q13" s="6" t="s">
        <v>98</v>
      </c>
      <c r="R13" s="9">
        <v>275184.038</v>
      </c>
      <c r="S13" s="9">
        <v>4171864.3429999999</v>
      </c>
      <c r="T13" s="9">
        <v>1620.451</v>
      </c>
      <c r="U13" s="9">
        <v>1620.4349999999999</v>
      </c>
      <c r="V13" s="9" t="s">
        <v>79</v>
      </c>
      <c r="W13" s="20">
        <v>-1.6000000000076398E-2</v>
      </c>
    </row>
    <row r="14" spans="1:23" x14ac:dyDescent="0.25">
      <c r="A14" s="6" t="s">
        <v>97</v>
      </c>
      <c r="B14" s="20">
        <v>275192.864</v>
      </c>
      <c r="C14" s="20">
        <v>4171864.1320000002</v>
      </c>
      <c r="D14" s="20">
        <v>1620.645</v>
      </c>
      <c r="E14" s="20">
        <v>1620.6320000000001</v>
      </c>
      <c r="F14" s="19" t="s">
        <v>79</v>
      </c>
      <c r="G14" s="20">
        <v>-1.2999999999999999E-2</v>
      </c>
      <c r="H14" s="14"/>
      <c r="I14" s="6" t="s">
        <v>97</v>
      </c>
      <c r="J14" s="20">
        <v>275192.864</v>
      </c>
      <c r="K14" s="20">
        <v>4171864.1320000002</v>
      </c>
      <c r="L14" s="20">
        <v>1620.645</v>
      </c>
      <c r="M14" s="20">
        <v>1620.6320000000001</v>
      </c>
      <c r="N14" s="9" t="s">
        <v>79</v>
      </c>
      <c r="O14" s="21">
        <v>-1.2999999999999999E-2</v>
      </c>
      <c r="P14" s="14"/>
      <c r="Q14" s="6" t="s">
        <v>97</v>
      </c>
      <c r="R14" s="9">
        <v>275192.864</v>
      </c>
      <c r="S14" s="9">
        <v>4171864.1320000002</v>
      </c>
      <c r="T14" s="9">
        <v>1620.645</v>
      </c>
      <c r="U14" s="9">
        <v>1620.6210000000001</v>
      </c>
      <c r="V14" s="9" t="s">
        <v>79</v>
      </c>
      <c r="W14" s="20">
        <v>-2.3999999999887223E-2</v>
      </c>
    </row>
    <row r="15" spans="1:23" x14ac:dyDescent="0.25">
      <c r="A15" s="6" t="s">
        <v>96</v>
      </c>
      <c r="B15" s="20">
        <v>275198.76199999999</v>
      </c>
      <c r="C15" s="20">
        <v>4171864.003</v>
      </c>
      <c r="D15" s="20">
        <v>1620.788</v>
      </c>
      <c r="E15" s="20">
        <v>1620.729</v>
      </c>
      <c r="F15" s="19" t="s">
        <v>79</v>
      </c>
      <c r="G15" s="20">
        <v>-5.8999999999999997E-2</v>
      </c>
      <c r="H15" s="14"/>
      <c r="I15" s="6" t="s">
        <v>96</v>
      </c>
      <c r="J15" s="20">
        <v>275198.76199999999</v>
      </c>
      <c r="K15" s="20">
        <v>4171864.003</v>
      </c>
      <c r="L15" s="20">
        <v>1620.788</v>
      </c>
      <c r="M15" s="20">
        <v>1620.729</v>
      </c>
      <c r="N15" s="9" t="s">
        <v>79</v>
      </c>
      <c r="O15" s="21">
        <v>-5.8999999999999997E-2</v>
      </c>
      <c r="P15" s="14"/>
      <c r="Q15" s="6" t="s">
        <v>96</v>
      </c>
      <c r="R15" s="9">
        <v>275198.76199999999</v>
      </c>
      <c r="S15" s="9">
        <v>4171864.003</v>
      </c>
      <c r="T15" s="9">
        <v>1620.788</v>
      </c>
      <c r="U15" s="9">
        <v>1620.7660000000001</v>
      </c>
      <c r="V15" s="9" t="s">
        <v>79</v>
      </c>
      <c r="W15" s="20">
        <v>-2.1999999999934516E-2</v>
      </c>
    </row>
    <row r="16" spans="1:23" x14ac:dyDescent="0.25">
      <c r="A16" s="6" t="s">
        <v>95</v>
      </c>
      <c r="B16" s="20">
        <v>275204.69699999999</v>
      </c>
      <c r="C16" s="20">
        <v>4171863.8679999998</v>
      </c>
      <c r="D16" s="20">
        <v>1620.903</v>
      </c>
      <c r="E16" s="20">
        <v>1620.855</v>
      </c>
      <c r="F16" s="19" t="s">
        <v>79</v>
      </c>
      <c r="G16" s="20">
        <v>-4.8000000000000001E-2</v>
      </c>
      <c r="H16" s="14"/>
      <c r="I16" s="6" t="s">
        <v>95</v>
      </c>
      <c r="J16" s="20">
        <v>275204.69699999999</v>
      </c>
      <c r="K16" s="20">
        <v>4171863.8679999998</v>
      </c>
      <c r="L16" s="20">
        <v>1620.903</v>
      </c>
      <c r="M16" s="20">
        <v>1620.855</v>
      </c>
      <c r="N16" s="9" t="s">
        <v>79</v>
      </c>
      <c r="O16" s="21">
        <v>-4.8000000000000001E-2</v>
      </c>
      <c r="P16" s="14"/>
      <c r="Q16" s="6" t="s">
        <v>95</v>
      </c>
      <c r="R16" s="9">
        <v>275204.69699999999</v>
      </c>
      <c r="S16" s="9">
        <v>4171863.8679999998</v>
      </c>
      <c r="T16" s="9">
        <v>1620.903</v>
      </c>
      <c r="U16" s="9">
        <v>1620.85</v>
      </c>
      <c r="V16" s="9" t="s">
        <v>79</v>
      </c>
      <c r="W16" s="20">
        <v>-5.3000000000110958E-2</v>
      </c>
    </row>
    <row r="17" spans="1:23" x14ac:dyDescent="0.25">
      <c r="A17" s="6" t="s">
        <v>94</v>
      </c>
      <c r="B17" s="20">
        <v>275210.56599999999</v>
      </c>
      <c r="C17" s="20">
        <v>4171863.7429999998</v>
      </c>
      <c r="D17" s="20">
        <v>1620.9960000000001</v>
      </c>
      <c r="E17" s="20">
        <v>1620.8979999999999</v>
      </c>
      <c r="F17" s="19" t="s">
        <v>79</v>
      </c>
      <c r="G17" s="18">
        <v>-9.8000000000000004E-2</v>
      </c>
      <c r="H17" s="14"/>
      <c r="I17" s="6" t="s">
        <v>94</v>
      </c>
      <c r="J17" s="20">
        <v>275210.56599999999</v>
      </c>
      <c r="K17" s="20">
        <v>4171863.7429999998</v>
      </c>
      <c r="L17" s="20">
        <v>1620.9960000000001</v>
      </c>
      <c r="M17" s="20">
        <v>1620.8979999999999</v>
      </c>
      <c r="N17" s="9" t="s">
        <v>79</v>
      </c>
      <c r="O17" s="21">
        <v>-9.8000000000000004E-2</v>
      </c>
      <c r="P17" s="14"/>
      <c r="Q17" s="6" t="s">
        <v>94</v>
      </c>
      <c r="R17" s="9">
        <v>275210.56599999999</v>
      </c>
      <c r="S17" s="9">
        <v>4171863.7429999998</v>
      </c>
      <c r="T17" s="9">
        <v>1620.9960000000001</v>
      </c>
      <c r="U17" s="9">
        <v>1620.914</v>
      </c>
      <c r="V17" s="9" t="s">
        <v>79</v>
      </c>
      <c r="W17" s="20">
        <v>-8.200000000010732E-2</v>
      </c>
    </row>
    <row r="18" spans="1:23" x14ac:dyDescent="0.25">
      <c r="A18" s="6" t="s">
        <v>93</v>
      </c>
      <c r="B18" s="20">
        <v>266388.93199999997</v>
      </c>
      <c r="C18" s="20">
        <v>4197169.4879999999</v>
      </c>
      <c r="D18" s="20">
        <v>1567.9970000000001</v>
      </c>
      <c r="E18" s="20">
        <v>1567.952</v>
      </c>
      <c r="F18" s="19" t="s">
        <v>79</v>
      </c>
      <c r="G18" s="18">
        <v>-4.4999999999999998E-2</v>
      </c>
      <c r="H18" s="14"/>
      <c r="I18" s="6" t="s">
        <v>93</v>
      </c>
      <c r="J18" s="20">
        <v>266388.93199999997</v>
      </c>
      <c r="K18" s="20">
        <v>4197169.4879999999</v>
      </c>
      <c r="L18" s="20">
        <v>1567.9970000000001</v>
      </c>
      <c r="M18" s="20">
        <v>1567.944</v>
      </c>
      <c r="N18" s="9" t="s">
        <v>79</v>
      </c>
      <c r="O18" s="21">
        <v>-5.2999999999999999E-2</v>
      </c>
      <c r="P18" s="14"/>
      <c r="Q18" s="6" t="s">
        <v>93</v>
      </c>
      <c r="R18" s="9">
        <v>266388.93199999997</v>
      </c>
      <c r="S18" s="9">
        <v>4197169.4879999999</v>
      </c>
      <c r="T18" s="9">
        <v>1567.9970000000001</v>
      </c>
      <c r="U18" s="9">
        <v>1567.9490000000001</v>
      </c>
      <c r="V18" s="9" t="s">
        <v>79</v>
      </c>
      <c r="W18" s="20">
        <v>-4.8000000000001819E-2</v>
      </c>
    </row>
    <row r="19" spans="1:23" x14ac:dyDescent="0.25">
      <c r="A19" s="6" t="s">
        <v>92</v>
      </c>
      <c r="B19" s="20">
        <v>266389.32299999997</v>
      </c>
      <c r="C19" s="20">
        <v>4197184.4689999996</v>
      </c>
      <c r="D19" s="20">
        <v>1568.0920000000001</v>
      </c>
      <c r="E19" s="20">
        <v>1568.047</v>
      </c>
      <c r="F19" s="19" t="s">
        <v>79</v>
      </c>
      <c r="G19" s="18">
        <v>-4.4999999999999998E-2</v>
      </c>
      <c r="H19" s="14"/>
      <c r="I19" s="6" t="s">
        <v>92</v>
      </c>
      <c r="J19" s="20">
        <v>266389.32299999997</v>
      </c>
      <c r="K19" s="20">
        <v>4197184.4689999996</v>
      </c>
      <c r="L19" s="20">
        <v>1568.0920000000001</v>
      </c>
      <c r="M19" s="20">
        <v>1568.047</v>
      </c>
      <c r="N19" s="9" t="s">
        <v>79</v>
      </c>
      <c r="O19" s="21">
        <v>-4.4999999999999998E-2</v>
      </c>
      <c r="P19" s="14"/>
      <c r="Q19" s="6" t="s">
        <v>92</v>
      </c>
      <c r="R19" s="9">
        <v>266389.32299999997</v>
      </c>
      <c r="S19" s="9">
        <v>4197184.4689999996</v>
      </c>
      <c r="T19" s="9">
        <v>1568.0920000000001</v>
      </c>
      <c r="U19" s="9">
        <v>1568.046</v>
      </c>
      <c r="V19" s="9" t="s">
        <v>79</v>
      </c>
      <c r="W19" s="20">
        <v>-4.6000000000049113E-2</v>
      </c>
    </row>
    <row r="20" spans="1:23" x14ac:dyDescent="0.25">
      <c r="A20" s="6" t="s">
        <v>91</v>
      </c>
      <c r="B20" s="20">
        <v>282100.45699999999</v>
      </c>
      <c r="C20" s="20">
        <v>4205230.051</v>
      </c>
      <c r="D20" s="20">
        <v>1568.797</v>
      </c>
      <c r="E20" s="20">
        <v>1568.79</v>
      </c>
      <c r="F20" s="19" t="s">
        <v>79</v>
      </c>
      <c r="G20" s="18">
        <v>-7.0000000000000001E-3</v>
      </c>
      <c r="H20" s="14"/>
      <c r="I20" s="6" t="s">
        <v>91</v>
      </c>
      <c r="J20" s="20">
        <v>282100.45699999999</v>
      </c>
      <c r="K20" s="20">
        <v>4205230.051</v>
      </c>
      <c r="L20" s="20">
        <v>1568.797</v>
      </c>
      <c r="M20" s="20">
        <v>1568.79</v>
      </c>
      <c r="N20" s="9" t="s">
        <v>79</v>
      </c>
      <c r="O20" s="21">
        <v>-7.0000000000000001E-3</v>
      </c>
      <c r="P20" s="14"/>
      <c r="Q20" s="6" t="s">
        <v>91</v>
      </c>
      <c r="R20" s="9">
        <v>282100.45699999999</v>
      </c>
      <c r="S20" s="9">
        <v>4205230.051</v>
      </c>
      <c r="T20" s="9">
        <v>1568.797</v>
      </c>
      <c r="U20" s="9">
        <v>1568.777</v>
      </c>
      <c r="V20" s="9" t="s">
        <v>79</v>
      </c>
      <c r="W20" s="20">
        <v>-1.999999999998181E-2</v>
      </c>
    </row>
    <row r="21" spans="1:23" x14ac:dyDescent="0.25">
      <c r="A21" s="6" t="s">
        <v>90</v>
      </c>
      <c r="B21" s="20">
        <v>282109.46799999999</v>
      </c>
      <c r="C21" s="20">
        <v>4205238.7050000001</v>
      </c>
      <c r="D21" s="20">
        <v>1568.7380000000001</v>
      </c>
      <c r="E21" s="20">
        <v>1568.729</v>
      </c>
      <c r="F21" s="19" t="s">
        <v>79</v>
      </c>
      <c r="G21" s="18">
        <v>-8.9999999999999993E-3</v>
      </c>
      <c r="H21" s="14"/>
      <c r="I21" s="6" t="s">
        <v>90</v>
      </c>
      <c r="J21" s="20">
        <v>282109.46799999999</v>
      </c>
      <c r="K21" s="20">
        <v>4205238.7050000001</v>
      </c>
      <c r="L21" s="20">
        <v>1568.7380000000001</v>
      </c>
      <c r="M21" s="20">
        <v>1568.729</v>
      </c>
      <c r="N21" s="9" t="s">
        <v>79</v>
      </c>
      <c r="O21" s="21">
        <v>-8.9999999999999993E-3</v>
      </c>
      <c r="P21" s="14"/>
      <c r="Q21" s="6" t="s">
        <v>90</v>
      </c>
      <c r="R21" s="9">
        <v>282109.46799999999</v>
      </c>
      <c r="S21" s="9">
        <v>4205238.7050000001</v>
      </c>
      <c r="T21" s="9">
        <v>1568.7380000000001</v>
      </c>
      <c r="U21" s="9">
        <v>1568.722</v>
      </c>
      <c r="V21" s="9" t="s">
        <v>79</v>
      </c>
      <c r="W21" s="20">
        <v>-1.6000000000076398E-2</v>
      </c>
    </row>
    <row r="22" spans="1:23" x14ac:dyDescent="0.25">
      <c r="A22" s="6" t="s">
        <v>89</v>
      </c>
      <c r="B22" s="20">
        <v>282118.29800000001</v>
      </c>
      <c r="C22" s="20">
        <v>4205246.7010000004</v>
      </c>
      <c r="D22" s="20">
        <v>1568.74</v>
      </c>
      <c r="E22" s="20">
        <v>1568.7080000000001</v>
      </c>
      <c r="F22" s="19" t="s">
        <v>79</v>
      </c>
      <c r="G22" s="18">
        <v>-3.2000000000000001E-2</v>
      </c>
      <c r="H22" s="14"/>
      <c r="I22" s="6" t="s">
        <v>89</v>
      </c>
      <c r="J22" s="20">
        <v>282118.29800000001</v>
      </c>
      <c r="K22" s="20">
        <v>4205246.7010000004</v>
      </c>
      <c r="L22" s="20">
        <v>1568.74</v>
      </c>
      <c r="M22" s="20">
        <v>1568.7080000000001</v>
      </c>
      <c r="N22" s="9" t="s">
        <v>79</v>
      </c>
      <c r="O22" s="21">
        <v>-3.2000000000000001E-2</v>
      </c>
      <c r="P22" s="14"/>
      <c r="Q22" s="6" t="s">
        <v>89</v>
      </c>
      <c r="R22" s="9">
        <v>282118.29800000001</v>
      </c>
      <c r="S22" s="9">
        <v>4205246.7010000004</v>
      </c>
      <c r="T22" s="9">
        <v>1568.74</v>
      </c>
      <c r="U22" s="9">
        <v>1568.722</v>
      </c>
      <c r="V22" s="9" t="s">
        <v>79</v>
      </c>
      <c r="W22" s="20">
        <v>-1.8000000000029104E-2</v>
      </c>
    </row>
    <row r="23" spans="1:23" x14ac:dyDescent="0.25">
      <c r="A23" s="6" t="s">
        <v>88</v>
      </c>
      <c r="B23" s="20">
        <v>282126.61900000001</v>
      </c>
      <c r="C23" s="20">
        <v>4205254.8279999997</v>
      </c>
      <c r="D23" s="20">
        <v>1568.6669999999999</v>
      </c>
      <c r="E23" s="20">
        <v>1568.636</v>
      </c>
      <c r="F23" s="19" t="s">
        <v>79</v>
      </c>
      <c r="G23" s="18">
        <v>-3.1E-2</v>
      </c>
      <c r="H23" s="14"/>
      <c r="I23" s="6" t="s">
        <v>88</v>
      </c>
      <c r="J23" s="20">
        <v>282126.61900000001</v>
      </c>
      <c r="K23" s="20">
        <v>4205254.8279999997</v>
      </c>
      <c r="L23" s="20">
        <v>1568.6669999999999</v>
      </c>
      <c r="M23" s="20">
        <v>1568.636</v>
      </c>
      <c r="N23" s="9" t="s">
        <v>79</v>
      </c>
      <c r="O23" s="21">
        <v>-3.1E-2</v>
      </c>
      <c r="P23" s="14"/>
      <c r="Q23" s="6" t="s">
        <v>88</v>
      </c>
      <c r="R23" s="9">
        <v>282126.61900000001</v>
      </c>
      <c r="S23" s="9">
        <v>4205254.8279999997</v>
      </c>
      <c r="T23" s="9">
        <v>1568.6669999999999</v>
      </c>
      <c r="U23" s="9">
        <v>1568.65</v>
      </c>
      <c r="V23" s="9" t="s">
        <v>79</v>
      </c>
      <c r="W23" s="20">
        <v>-1.6999999999825377E-2</v>
      </c>
    </row>
    <row r="24" spans="1:23" x14ac:dyDescent="0.25">
      <c r="A24" s="6" t="s">
        <v>87</v>
      </c>
      <c r="B24" s="20">
        <v>282139.71799999999</v>
      </c>
      <c r="C24" s="20">
        <v>4205268.2889999999</v>
      </c>
      <c r="D24" s="20">
        <v>1568.5319999999999</v>
      </c>
      <c r="E24" s="20">
        <v>1568.49</v>
      </c>
      <c r="F24" s="19" t="s">
        <v>79</v>
      </c>
      <c r="G24" s="18">
        <v>-4.2000000000000003E-2</v>
      </c>
      <c r="H24" s="14"/>
      <c r="I24" s="6" t="s">
        <v>87</v>
      </c>
      <c r="J24" s="20">
        <v>282139.71799999999</v>
      </c>
      <c r="K24" s="20">
        <v>4205268.2889999999</v>
      </c>
      <c r="L24" s="20">
        <v>1568.5319999999999</v>
      </c>
      <c r="M24" s="20">
        <v>1568.49</v>
      </c>
      <c r="N24" s="9" t="s">
        <v>79</v>
      </c>
      <c r="O24" s="21">
        <v>-4.2000000000000003E-2</v>
      </c>
      <c r="P24" s="14"/>
      <c r="Q24" s="6" t="s">
        <v>87</v>
      </c>
      <c r="R24" s="9">
        <v>282139.71799999999</v>
      </c>
      <c r="S24" s="9">
        <v>4205268.2889999999</v>
      </c>
      <c r="T24" s="9">
        <v>1568.5319999999999</v>
      </c>
      <c r="U24" s="9">
        <v>1568.4949999999999</v>
      </c>
      <c r="V24" s="9" t="s">
        <v>79</v>
      </c>
      <c r="W24" s="20">
        <v>-3.7000000000034561E-2</v>
      </c>
    </row>
    <row r="25" spans="1:23" x14ac:dyDescent="0.25">
      <c r="A25" s="6" t="s">
        <v>86</v>
      </c>
      <c r="B25" s="20">
        <v>324622.31099999999</v>
      </c>
      <c r="C25" s="20">
        <v>4211204.91</v>
      </c>
      <c r="D25" s="20">
        <v>1907.7619999999999</v>
      </c>
      <c r="E25" s="20">
        <v>1907.664</v>
      </c>
      <c r="F25" s="19" t="s">
        <v>79</v>
      </c>
      <c r="G25" s="18">
        <v>-9.8000000000000004E-2</v>
      </c>
      <c r="H25" s="14"/>
      <c r="I25" s="6" t="s">
        <v>86</v>
      </c>
      <c r="J25" s="20">
        <v>324622.31099999999</v>
      </c>
      <c r="K25" s="20">
        <v>4211204.91</v>
      </c>
      <c r="L25" s="20">
        <v>1907.7619999999999</v>
      </c>
      <c r="M25" s="20">
        <v>1907.664</v>
      </c>
      <c r="N25" s="9" t="s">
        <v>79</v>
      </c>
      <c r="O25" s="21">
        <v>-9.8000000000000004E-2</v>
      </c>
      <c r="P25" s="14"/>
      <c r="Q25" s="6" t="s">
        <v>86</v>
      </c>
      <c r="R25" s="9">
        <v>324622.31099999999</v>
      </c>
      <c r="S25" s="9">
        <v>4211204.91</v>
      </c>
      <c r="T25" s="9">
        <v>1907.7619999999999</v>
      </c>
      <c r="U25" s="9">
        <v>1907.655</v>
      </c>
      <c r="V25" s="9" t="s">
        <v>79</v>
      </c>
      <c r="W25" s="20">
        <v>-0.1069999999999709</v>
      </c>
    </row>
    <row r="26" spans="1:23" x14ac:dyDescent="0.25">
      <c r="A26" s="6" t="s">
        <v>85</v>
      </c>
      <c r="B26" s="20">
        <v>324622.31300000002</v>
      </c>
      <c r="C26" s="20">
        <v>4211215.0999999996</v>
      </c>
      <c r="D26" s="20">
        <v>1907.787</v>
      </c>
      <c r="E26" s="20">
        <v>1907.7</v>
      </c>
      <c r="F26" s="19" t="s">
        <v>79</v>
      </c>
      <c r="G26" s="18">
        <v>-8.6999999999999994E-2</v>
      </c>
      <c r="H26" s="14"/>
      <c r="I26" s="6" t="s">
        <v>85</v>
      </c>
      <c r="J26" s="20">
        <v>324622.31300000002</v>
      </c>
      <c r="K26" s="20">
        <v>4211215.0999999996</v>
      </c>
      <c r="L26" s="20">
        <v>1907.787</v>
      </c>
      <c r="M26" s="20">
        <v>1907.7</v>
      </c>
      <c r="N26" s="9" t="s">
        <v>79</v>
      </c>
      <c r="O26" s="21">
        <v>-8.6999999999999994E-2</v>
      </c>
      <c r="P26" s="14"/>
      <c r="Q26" s="6" t="s">
        <v>85</v>
      </c>
      <c r="R26" s="9">
        <v>324622.31300000002</v>
      </c>
      <c r="S26" s="9">
        <v>4211215.0999999996</v>
      </c>
      <c r="T26" s="9">
        <v>1907.787</v>
      </c>
      <c r="U26" s="9">
        <v>1907.7</v>
      </c>
      <c r="V26" s="9" t="s">
        <v>79</v>
      </c>
      <c r="W26" s="20">
        <v>-8.6999999999989086E-2</v>
      </c>
    </row>
    <row r="27" spans="1:23" x14ac:dyDescent="0.25">
      <c r="A27" s="6" t="s">
        <v>84</v>
      </c>
      <c r="B27" s="20">
        <v>324622.24300000002</v>
      </c>
      <c r="C27" s="20">
        <v>4211228.6090000002</v>
      </c>
      <c r="D27" s="20">
        <v>1907.808</v>
      </c>
      <c r="E27" s="20">
        <v>1907.7449999999999</v>
      </c>
      <c r="F27" s="19" t="s">
        <v>79</v>
      </c>
      <c r="G27" s="18">
        <v>-6.3E-2</v>
      </c>
      <c r="H27" s="14"/>
      <c r="I27" s="6" t="s">
        <v>84</v>
      </c>
      <c r="J27" s="20">
        <v>324622.24300000002</v>
      </c>
      <c r="K27" s="20">
        <v>4211228.6090000002</v>
      </c>
      <c r="L27" s="20">
        <v>1907.808</v>
      </c>
      <c r="M27" s="20">
        <v>1907.7449999999999</v>
      </c>
      <c r="N27" s="9" t="s">
        <v>79</v>
      </c>
      <c r="O27" s="21">
        <v>-6.3E-2</v>
      </c>
      <c r="P27" s="14"/>
      <c r="Q27" s="6" t="s">
        <v>84</v>
      </c>
      <c r="R27" s="9">
        <v>324622.24300000002</v>
      </c>
      <c r="S27" s="9">
        <v>4211228.6090000002</v>
      </c>
      <c r="T27" s="9">
        <v>1907.808</v>
      </c>
      <c r="U27" s="9">
        <v>1907.7439999999999</v>
      </c>
      <c r="V27" s="9" t="s">
        <v>79</v>
      </c>
      <c r="W27" s="20">
        <v>-6.4000000000078217E-2</v>
      </c>
    </row>
    <row r="28" spans="1:23" x14ac:dyDescent="0.25">
      <c r="A28" s="6" t="s">
        <v>83</v>
      </c>
      <c r="B28" s="20">
        <v>324622.18599999999</v>
      </c>
      <c r="C28" s="20">
        <v>4211239.3509999998</v>
      </c>
      <c r="D28" s="20">
        <v>1907.913</v>
      </c>
      <c r="E28" s="20">
        <v>1907.826</v>
      </c>
      <c r="F28" s="19" t="s">
        <v>79</v>
      </c>
      <c r="G28" s="18">
        <v>-8.6999999999999994E-2</v>
      </c>
      <c r="H28" s="14"/>
      <c r="I28" s="6" t="s">
        <v>83</v>
      </c>
      <c r="J28" s="20">
        <v>324622.18599999999</v>
      </c>
      <c r="K28" s="20">
        <v>4211239.3509999998</v>
      </c>
      <c r="L28" s="20">
        <v>1907.913</v>
      </c>
      <c r="M28" s="20">
        <v>1907.826</v>
      </c>
      <c r="N28" s="9" t="s">
        <v>79</v>
      </c>
      <c r="O28" s="21">
        <v>-8.6999999999999994E-2</v>
      </c>
      <c r="P28" s="14"/>
      <c r="Q28" s="6" t="s">
        <v>83</v>
      </c>
      <c r="R28" s="9">
        <v>324622.18599999999</v>
      </c>
      <c r="S28" s="9">
        <v>4211239.3509999998</v>
      </c>
      <c r="T28" s="9">
        <v>1907.913</v>
      </c>
      <c r="U28" s="9">
        <v>1907.8219999999999</v>
      </c>
      <c r="V28" s="9" t="s">
        <v>79</v>
      </c>
      <c r="W28" s="20">
        <v>-9.1000000000121872E-2</v>
      </c>
    </row>
    <row r="29" spans="1:23" x14ac:dyDescent="0.25">
      <c r="A29" s="6" t="s">
        <v>82</v>
      </c>
      <c r="B29" s="20">
        <v>324622.17800000001</v>
      </c>
      <c r="C29" s="20">
        <v>4211253.8109999998</v>
      </c>
      <c r="D29" s="20">
        <v>1908.0309999999999</v>
      </c>
      <c r="E29" s="20">
        <v>1907.9639999999999</v>
      </c>
      <c r="F29" s="19" t="s">
        <v>79</v>
      </c>
      <c r="G29" s="18">
        <v>-6.7000000000000004E-2</v>
      </c>
      <c r="H29" s="14"/>
      <c r="I29" s="6" t="s">
        <v>82</v>
      </c>
      <c r="J29" s="20">
        <v>324622.17800000001</v>
      </c>
      <c r="K29" s="20">
        <v>4211253.8109999998</v>
      </c>
      <c r="L29" s="20">
        <v>1908.0309999999999</v>
      </c>
      <c r="M29" s="20">
        <v>1907.9639999999999</v>
      </c>
      <c r="N29" s="9" t="s">
        <v>79</v>
      </c>
      <c r="O29" s="21">
        <v>-6.7000000000000004E-2</v>
      </c>
      <c r="P29" s="14"/>
      <c r="Q29" s="6" t="s">
        <v>82</v>
      </c>
      <c r="R29" s="9">
        <v>324622.17800000001</v>
      </c>
      <c r="S29" s="9">
        <v>4211253.8109999998</v>
      </c>
      <c r="T29" s="9">
        <v>1908.0309999999999</v>
      </c>
      <c r="U29" s="9">
        <v>1907.9680000000001</v>
      </c>
      <c r="V29" s="9" t="s">
        <v>79</v>
      </c>
      <c r="W29" s="20">
        <v>-6.299999999987449E-2</v>
      </c>
    </row>
    <row r="30" spans="1:23" x14ac:dyDescent="0.25">
      <c r="A30" s="6" t="s">
        <v>81</v>
      </c>
      <c r="B30" s="20">
        <v>276657.80099999998</v>
      </c>
      <c r="C30" s="20">
        <v>4172661.753</v>
      </c>
      <c r="D30" s="20">
        <v>1621.836</v>
      </c>
      <c r="E30" s="20">
        <v>1621.624</v>
      </c>
      <c r="F30" s="19" t="s">
        <v>79</v>
      </c>
      <c r="G30" s="18">
        <v>-0.21199999999999999</v>
      </c>
      <c r="H30" s="14"/>
      <c r="I30" s="6" t="s">
        <v>81</v>
      </c>
      <c r="J30" s="20">
        <v>276657.80099999998</v>
      </c>
      <c r="K30" s="20">
        <v>4172661.753</v>
      </c>
      <c r="L30" s="20">
        <v>1621.836</v>
      </c>
      <c r="M30" s="20">
        <v>1621.624</v>
      </c>
      <c r="N30" s="9" t="s">
        <v>79</v>
      </c>
      <c r="O30" s="21">
        <v>-0.21199999999999999</v>
      </c>
      <c r="P30" s="14"/>
      <c r="Q30" s="6" t="s">
        <v>81</v>
      </c>
      <c r="R30" s="9">
        <v>276657.80099999998</v>
      </c>
      <c r="S30" s="9">
        <v>4172661.753</v>
      </c>
      <c r="T30" s="9">
        <v>1621.836</v>
      </c>
      <c r="U30" s="9">
        <v>1621.6610000000001</v>
      </c>
      <c r="V30" s="9" t="s">
        <v>79</v>
      </c>
      <c r="W30" s="20">
        <v>-0.17499999999995453</v>
      </c>
    </row>
    <row r="31" spans="1:23" x14ac:dyDescent="0.25">
      <c r="A31" s="33" t="s">
        <v>80</v>
      </c>
      <c r="B31" s="34">
        <v>275201.30099999998</v>
      </c>
      <c r="C31" s="34">
        <v>4171791.577</v>
      </c>
      <c r="D31" s="34">
        <v>1621.11</v>
      </c>
      <c r="E31" s="34">
        <v>1621.057</v>
      </c>
      <c r="F31" s="35" t="s">
        <v>79</v>
      </c>
      <c r="G31" s="35">
        <v>-5.2999999999999999E-2</v>
      </c>
      <c r="I31" s="33" t="s">
        <v>80</v>
      </c>
      <c r="J31" s="36">
        <v>275201.30099999998</v>
      </c>
      <c r="K31" s="36">
        <v>4171791.577</v>
      </c>
      <c r="L31" s="36">
        <v>1621.11</v>
      </c>
      <c r="M31" s="36">
        <v>1621.057</v>
      </c>
      <c r="N31" s="36" t="s">
        <v>79</v>
      </c>
      <c r="O31" s="36">
        <v>-5.2999999999999999E-2</v>
      </c>
      <c r="Q31" s="33" t="s">
        <v>80</v>
      </c>
      <c r="R31" s="36">
        <v>275201.30099999998</v>
      </c>
      <c r="S31" s="36">
        <v>4171791.577</v>
      </c>
      <c r="T31" s="36">
        <v>1621.11</v>
      </c>
      <c r="U31" s="36">
        <v>1621.0630000000001</v>
      </c>
      <c r="V31" s="36" t="s">
        <v>79</v>
      </c>
      <c r="W31" s="36">
        <v>-4.6999999999798092E-2</v>
      </c>
    </row>
    <row r="32" spans="1:23" x14ac:dyDescent="0.25">
      <c r="A32" s="33" t="s">
        <v>124</v>
      </c>
      <c r="B32" s="34">
        <v>621596.51</v>
      </c>
      <c r="C32" s="34">
        <v>4125182.2140000002</v>
      </c>
      <c r="D32" s="34">
        <v>1373.193</v>
      </c>
      <c r="E32" s="34">
        <v>1373.2080000000001</v>
      </c>
      <c r="F32" s="35" t="s">
        <v>79</v>
      </c>
      <c r="G32" s="35">
        <v>1.4999999999999999E-2</v>
      </c>
      <c r="I32" s="33" t="s">
        <v>124</v>
      </c>
      <c r="J32" s="36">
        <v>621596.51</v>
      </c>
      <c r="K32" s="36">
        <v>4125182.2140000002</v>
      </c>
      <c r="L32" s="36">
        <v>1373.193</v>
      </c>
      <c r="M32" s="36">
        <v>1373.2080000000001</v>
      </c>
      <c r="N32" s="36" t="s">
        <v>79</v>
      </c>
      <c r="O32" s="36">
        <v>1.4999999999999999E-2</v>
      </c>
      <c r="Q32" s="33" t="s">
        <v>124</v>
      </c>
      <c r="R32" s="36">
        <v>621596.51</v>
      </c>
      <c r="S32" s="36">
        <v>4125182.2140000002</v>
      </c>
      <c r="T32" s="36">
        <v>1373.193</v>
      </c>
      <c r="U32" s="36">
        <v>1373.2090000000001</v>
      </c>
      <c r="V32" s="36" t="s">
        <v>79</v>
      </c>
      <c r="W32" s="36">
        <v>1.6000000000076398E-2</v>
      </c>
    </row>
    <row r="33" spans="1:23" x14ac:dyDescent="0.25">
      <c r="A33" s="33" t="s">
        <v>125</v>
      </c>
      <c r="B33" s="34">
        <v>621580.01699999999</v>
      </c>
      <c r="C33" s="34">
        <v>4125180.0350000001</v>
      </c>
      <c r="D33" s="34">
        <v>1373.539</v>
      </c>
      <c r="E33" s="34">
        <v>1373.5450000000001</v>
      </c>
      <c r="F33" s="35" t="s">
        <v>79</v>
      </c>
      <c r="G33" s="35">
        <v>6.0000000000000001E-3</v>
      </c>
      <c r="I33" s="33" t="s">
        <v>125</v>
      </c>
      <c r="J33" s="36">
        <v>621580.01699999999</v>
      </c>
      <c r="K33" s="36">
        <v>4125180.0350000001</v>
      </c>
      <c r="L33" s="36">
        <v>1373.539</v>
      </c>
      <c r="M33" s="36">
        <v>1373.5450000000001</v>
      </c>
      <c r="N33" s="36" t="s">
        <v>79</v>
      </c>
      <c r="O33" s="36">
        <v>6.0000000000000001E-3</v>
      </c>
      <c r="Q33" s="33" t="s">
        <v>125</v>
      </c>
      <c r="R33" s="36">
        <v>621580.01699999999</v>
      </c>
      <c r="S33" s="36">
        <v>4125180.0350000001</v>
      </c>
      <c r="T33" s="36">
        <v>1373.539</v>
      </c>
      <c r="U33" s="36">
        <v>1373.546</v>
      </c>
      <c r="V33" s="36" t="s">
        <v>79</v>
      </c>
      <c r="W33" s="36">
        <v>7.0000000000618456E-3</v>
      </c>
    </row>
    <row r="34" spans="1:23" x14ac:dyDescent="0.25">
      <c r="A34" s="33" t="s">
        <v>126</v>
      </c>
      <c r="B34" s="34">
        <v>621561.89</v>
      </c>
      <c r="C34" s="34">
        <v>4125177.6120000002</v>
      </c>
      <c r="D34" s="34">
        <v>1373.94</v>
      </c>
      <c r="E34" s="34">
        <v>1373.9</v>
      </c>
      <c r="F34" s="35" t="s">
        <v>79</v>
      </c>
      <c r="G34" s="35">
        <v>-0.04</v>
      </c>
      <c r="I34" s="33" t="s">
        <v>126</v>
      </c>
      <c r="J34" s="36">
        <v>621561.89</v>
      </c>
      <c r="K34" s="36">
        <v>4125177.6120000002</v>
      </c>
      <c r="L34" s="36">
        <v>1373.94</v>
      </c>
      <c r="M34" s="36">
        <v>1373.9</v>
      </c>
      <c r="N34" s="36" t="s">
        <v>79</v>
      </c>
      <c r="O34" s="36">
        <v>-0.04</v>
      </c>
      <c r="Q34" s="33" t="s">
        <v>126</v>
      </c>
      <c r="R34" s="36">
        <v>621561.89</v>
      </c>
      <c r="S34" s="36">
        <v>4125177.6120000002</v>
      </c>
      <c r="T34" s="36">
        <v>1373.94</v>
      </c>
      <c r="U34" s="36">
        <v>1373.9010000000001</v>
      </c>
      <c r="V34" s="36" t="s">
        <v>79</v>
      </c>
      <c r="W34" s="36">
        <v>-3.8999999999987267E-2</v>
      </c>
    </row>
    <row r="35" spans="1:23" x14ac:dyDescent="0.25">
      <c r="A35" s="33" t="s">
        <v>127</v>
      </c>
      <c r="B35" s="34">
        <v>621545.37199999997</v>
      </c>
      <c r="C35" s="34">
        <v>4125175.3960000002</v>
      </c>
      <c r="D35" s="34">
        <v>1374.2470000000001</v>
      </c>
      <c r="E35" s="34">
        <v>1374.2529999999999</v>
      </c>
      <c r="F35" s="35" t="s">
        <v>79</v>
      </c>
      <c r="G35" s="35">
        <v>6.0000000000000001E-3</v>
      </c>
      <c r="I35" s="33" t="s">
        <v>127</v>
      </c>
      <c r="J35" s="36">
        <v>621545.37199999997</v>
      </c>
      <c r="K35" s="36">
        <v>4125175.3960000002</v>
      </c>
      <c r="L35" s="36">
        <v>1374.2470000000001</v>
      </c>
      <c r="M35" s="36">
        <v>1374.2529999999999</v>
      </c>
      <c r="N35" s="36" t="s">
        <v>79</v>
      </c>
      <c r="O35" s="36">
        <v>6.0000000000000001E-3</v>
      </c>
      <c r="Q35" s="33" t="s">
        <v>127</v>
      </c>
      <c r="R35" s="36">
        <v>621545.37199999997</v>
      </c>
      <c r="S35" s="36">
        <v>4125175.3960000002</v>
      </c>
      <c r="T35" s="36">
        <v>1374.2470000000001</v>
      </c>
      <c r="U35" s="36">
        <v>1374.2529999999999</v>
      </c>
      <c r="V35" s="36" t="s">
        <v>79</v>
      </c>
      <c r="W35" s="36">
        <v>5.9999999998581188E-3</v>
      </c>
    </row>
    <row r="36" spans="1:23" x14ac:dyDescent="0.25">
      <c r="A36" s="33" t="s">
        <v>128</v>
      </c>
      <c r="B36" s="34">
        <v>621529.51300000004</v>
      </c>
      <c r="C36" s="34">
        <v>4125173.3169999998</v>
      </c>
      <c r="D36" s="34">
        <v>1374.4580000000001</v>
      </c>
      <c r="E36" s="34">
        <v>1374.4749999999999</v>
      </c>
      <c r="F36" s="35" t="s">
        <v>79</v>
      </c>
      <c r="G36" s="35">
        <v>1.7000000000000001E-2</v>
      </c>
      <c r="I36" s="33" t="s">
        <v>128</v>
      </c>
      <c r="J36" s="36">
        <v>621529.51300000004</v>
      </c>
      <c r="K36" s="36">
        <v>4125173.3169999998</v>
      </c>
      <c r="L36" s="36">
        <v>1374.4580000000001</v>
      </c>
      <c r="M36" s="36">
        <v>1374.4749999999999</v>
      </c>
      <c r="N36" s="36" t="s">
        <v>79</v>
      </c>
      <c r="O36" s="36">
        <v>1.7000000000000001E-2</v>
      </c>
      <c r="Q36" s="33" t="s">
        <v>128</v>
      </c>
      <c r="R36" s="36">
        <v>621529.51300000004</v>
      </c>
      <c r="S36" s="36">
        <v>4125173.3169999998</v>
      </c>
      <c r="T36" s="36">
        <v>1374.4580000000001</v>
      </c>
      <c r="U36" s="36">
        <v>1374.479</v>
      </c>
      <c r="V36" s="36" t="s">
        <v>79</v>
      </c>
      <c r="W36" s="36">
        <v>2.0999999999958163E-2</v>
      </c>
    </row>
    <row r="37" spans="1:23" x14ac:dyDescent="0.25">
      <c r="A37" s="33" t="s">
        <v>129</v>
      </c>
      <c r="B37" s="34">
        <v>628212.674</v>
      </c>
      <c r="C37" s="34">
        <v>4127382.16</v>
      </c>
      <c r="D37" s="34">
        <v>1316.7090000000001</v>
      </c>
      <c r="E37" s="34">
        <v>1316.7439999999999</v>
      </c>
      <c r="F37" s="35" t="s">
        <v>79</v>
      </c>
      <c r="G37" s="35">
        <v>3.5000000000000003E-2</v>
      </c>
      <c r="I37" s="33" t="s">
        <v>129</v>
      </c>
      <c r="J37" s="36">
        <v>628212.674</v>
      </c>
      <c r="K37" s="36">
        <v>4127382.16</v>
      </c>
      <c r="L37" s="36">
        <v>1316.7090000000001</v>
      </c>
      <c r="M37" s="36">
        <v>1316.7439999999999</v>
      </c>
      <c r="N37" s="36" t="s">
        <v>79</v>
      </c>
      <c r="O37" s="36">
        <v>3.5000000000000003E-2</v>
      </c>
      <c r="Q37" s="33" t="s">
        <v>129</v>
      </c>
      <c r="R37" s="36">
        <v>628212.674</v>
      </c>
      <c r="S37" s="36">
        <v>4127382.16</v>
      </c>
      <c r="T37" s="36">
        <v>1316.7090000000001</v>
      </c>
      <c r="U37" s="36">
        <v>1316.7380000000001</v>
      </c>
      <c r="V37" s="36" t="s">
        <v>79</v>
      </c>
      <c r="W37" s="36">
        <v>2.8999999999996362E-2</v>
      </c>
    </row>
    <row r="38" spans="1:23" x14ac:dyDescent="0.25">
      <c r="A38" s="33" t="s">
        <v>130</v>
      </c>
      <c r="B38" s="34">
        <v>628212.70799999998</v>
      </c>
      <c r="C38" s="34">
        <v>4127370.2960000001</v>
      </c>
      <c r="D38" s="34">
        <v>1316.6469999999999</v>
      </c>
      <c r="E38" s="34">
        <v>1316.6559999999999</v>
      </c>
      <c r="F38" s="35" t="s">
        <v>79</v>
      </c>
      <c r="G38" s="35">
        <v>8.9999999999999993E-3</v>
      </c>
      <c r="I38" s="33" t="s">
        <v>130</v>
      </c>
      <c r="J38" s="36">
        <v>628212.70799999998</v>
      </c>
      <c r="K38" s="36">
        <v>4127370.2960000001</v>
      </c>
      <c r="L38" s="36">
        <v>1316.6469999999999</v>
      </c>
      <c r="M38" s="36">
        <v>1316.6559999999999</v>
      </c>
      <c r="N38" s="36" t="s">
        <v>79</v>
      </c>
      <c r="O38" s="36">
        <v>8.9999999999999993E-3</v>
      </c>
      <c r="Q38" s="33" t="s">
        <v>130</v>
      </c>
      <c r="R38" s="36">
        <v>628212.70799999998</v>
      </c>
      <c r="S38" s="36">
        <v>4127370.2960000001</v>
      </c>
      <c r="T38" s="36">
        <v>1316.6469999999999</v>
      </c>
      <c r="U38" s="36">
        <v>1316.6610000000001</v>
      </c>
      <c r="V38" s="36" t="s">
        <v>79</v>
      </c>
      <c r="W38" s="36">
        <v>1.4000000000123691E-2</v>
      </c>
    </row>
    <row r="39" spans="1:23" x14ac:dyDescent="0.25">
      <c r="A39" s="33" t="s">
        <v>131</v>
      </c>
      <c r="B39" s="34">
        <v>628213.16500000004</v>
      </c>
      <c r="C39" s="34">
        <v>4127355.9309999999</v>
      </c>
      <c r="D39" s="34">
        <v>1316.6510000000001</v>
      </c>
      <c r="E39" s="34">
        <v>1316.646</v>
      </c>
      <c r="F39" s="35" t="s">
        <v>79</v>
      </c>
      <c r="G39" s="35">
        <v>-5.0000000000000001E-3</v>
      </c>
      <c r="I39" s="33" t="s">
        <v>131</v>
      </c>
      <c r="J39" s="36">
        <v>628213.16500000004</v>
      </c>
      <c r="K39" s="36">
        <v>4127355.9309999999</v>
      </c>
      <c r="L39" s="36">
        <v>1316.6510000000001</v>
      </c>
      <c r="M39" s="36">
        <v>1316.646</v>
      </c>
      <c r="N39" s="36" t="s">
        <v>79</v>
      </c>
      <c r="O39" s="36">
        <v>-5.0000000000000001E-3</v>
      </c>
      <c r="Q39" s="33" t="s">
        <v>131</v>
      </c>
      <c r="R39" s="36">
        <v>628213.16500000004</v>
      </c>
      <c r="S39" s="36">
        <v>4127355.9309999999</v>
      </c>
      <c r="T39" s="36">
        <v>1316.6510000000001</v>
      </c>
      <c r="U39" s="36">
        <v>1316.6410000000001</v>
      </c>
      <c r="V39" s="36" t="s">
        <v>79</v>
      </c>
      <c r="W39" s="36">
        <v>-9.9999999999909051E-3</v>
      </c>
    </row>
    <row r="40" spans="1:23" x14ac:dyDescent="0.25">
      <c r="A40" s="33" t="s">
        <v>132</v>
      </c>
      <c r="B40" s="34">
        <v>628213.59400000004</v>
      </c>
      <c r="C40" s="34">
        <v>4127338.7620000001</v>
      </c>
      <c r="D40" s="34">
        <v>1316.6420000000001</v>
      </c>
      <c r="E40" s="34">
        <v>1316.6220000000001</v>
      </c>
      <c r="F40" s="35" t="s">
        <v>79</v>
      </c>
      <c r="G40" s="35">
        <v>-0.02</v>
      </c>
      <c r="I40" s="33" t="s">
        <v>132</v>
      </c>
      <c r="J40" s="36">
        <v>628213.59400000004</v>
      </c>
      <c r="K40" s="36">
        <v>4127338.7620000001</v>
      </c>
      <c r="L40" s="36">
        <v>1316.6420000000001</v>
      </c>
      <c r="M40" s="36">
        <v>1316.6220000000001</v>
      </c>
      <c r="N40" s="36" t="s">
        <v>79</v>
      </c>
      <c r="O40" s="36">
        <v>-0.02</v>
      </c>
      <c r="Q40" s="33" t="s">
        <v>132</v>
      </c>
      <c r="R40" s="36">
        <v>628213.59400000004</v>
      </c>
      <c r="S40" s="36">
        <v>4127338.7620000001</v>
      </c>
      <c r="T40" s="36">
        <v>1316.6420000000001</v>
      </c>
      <c r="U40" s="36">
        <v>1316.624</v>
      </c>
      <c r="V40" s="36" t="s">
        <v>79</v>
      </c>
      <c r="W40" s="36">
        <v>-1.8000000000029104E-2</v>
      </c>
    </row>
    <row r="41" spans="1:23" x14ac:dyDescent="0.25">
      <c r="A41" s="33" t="s">
        <v>133</v>
      </c>
      <c r="B41" s="34">
        <v>628214.13</v>
      </c>
      <c r="C41" s="34">
        <v>4127320.0440000002</v>
      </c>
      <c r="D41" s="34">
        <v>1316.4639999999999</v>
      </c>
      <c r="E41" s="34">
        <v>1316.4780000000001</v>
      </c>
      <c r="F41" s="35" t="s">
        <v>79</v>
      </c>
      <c r="G41" s="35">
        <v>1.4E-2</v>
      </c>
      <c r="I41" s="33" t="s">
        <v>133</v>
      </c>
      <c r="J41" s="36">
        <v>628214.13</v>
      </c>
      <c r="K41" s="36">
        <v>4127320.0440000002</v>
      </c>
      <c r="L41" s="36">
        <v>1316.4639999999999</v>
      </c>
      <c r="M41" s="36">
        <v>1316.4780000000001</v>
      </c>
      <c r="N41" s="36" t="s">
        <v>79</v>
      </c>
      <c r="O41" s="36">
        <v>1.4E-2</v>
      </c>
      <c r="Q41" s="33" t="s">
        <v>133</v>
      </c>
      <c r="R41" s="36">
        <v>628214.13</v>
      </c>
      <c r="S41" s="36">
        <v>4127320.0440000002</v>
      </c>
      <c r="T41" s="36">
        <v>1316.4639999999999</v>
      </c>
      <c r="U41" s="36">
        <v>1316.4690000000001</v>
      </c>
      <c r="V41" s="36" t="s">
        <v>79</v>
      </c>
      <c r="W41" s="36">
        <v>5.0000000001091394E-3</v>
      </c>
    </row>
    <row r="42" spans="1:23" x14ac:dyDescent="0.25">
      <c r="A42" s="33" t="s">
        <v>134</v>
      </c>
      <c r="B42" s="34">
        <v>635168.99899999995</v>
      </c>
      <c r="C42" s="34">
        <v>4142926.8369999998</v>
      </c>
      <c r="D42" s="34">
        <v>1517.248</v>
      </c>
      <c r="E42" s="34">
        <v>1517.289</v>
      </c>
      <c r="F42" s="35" t="s">
        <v>79</v>
      </c>
      <c r="G42" s="35">
        <v>4.1000000000000002E-2</v>
      </c>
      <c r="I42" s="33" t="s">
        <v>134</v>
      </c>
      <c r="J42" s="36">
        <v>635168.99899999995</v>
      </c>
      <c r="K42" s="36">
        <v>4142926.8369999998</v>
      </c>
      <c r="L42" s="36">
        <v>1517.248</v>
      </c>
      <c r="M42" s="36">
        <v>1517.289</v>
      </c>
      <c r="N42" s="36" t="s">
        <v>79</v>
      </c>
      <c r="O42" s="36">
        <v>4.1000000000000002E-2</v>
      </c>
      <c r="Q42" s="33" t="s">
        <v>134</v>
      </c>
      <c r="R42" s="36">
        <v>635168.99899999995</v>
      </c>
      <c r="S42" s="36">
        <v>4142926.8369999998</v>
      </c>
      <c r="T42" s="36">
        <v>1517.248</v>
      </c>
      <c r="U42" s="36">
        <v>1517.2850000000001</v>
      </c>
      <c r="V42" s="36" t="s">
        <v>79</v>
      </c>
      <c r="W42" s="36">
        <v>3.7000000000034561E-2</v>
      </c>
    </row>
    <row r="43" spans="1:23" x14ac:dyDescent="0.25">
      <c r="A43" s="33" t="s">
        <v>135</v>
      </c>
      <c r="B43" s="34">
        <v>635177.61199999996</v>
      </c>
      <c r="C43" s="34">
        <v>4142927.9019999998</v>
      </c>
      <c r="D43" s="34">
        <v>1517.337</v>
      </c>
      <c r="E43" s="34">
        <v>1517.3530000000001</v>
      </c>
      <c r="F43" s="35" t="s">
        <v>79</v>
      </c>
      <c r="G43" s="35">
        <v>1.6E-2</v>
      </c>
      <c r="I43" s="33" t="s">
        <v>135</v>
      </c>
      <c r="J43" s="36">
        <v>635177.61199999996</v>
      </c>
      <c r="K43" s="36">
        <v>4142927.9019999998</v>
      </c>
      <c r="L43" s="36">
        <v>1517.337</v>
      </c>
      <c r="M43" s="36">
        <v>1517.3530000000001</v>
      </c>
      <c r="N43" s="36" t="s">
        <v>79</v>
      </c>
      <c r="O43" s="36">
        <v>1.6E-2</v>
      </c>
      <c r="Q43" s="33" t="s">
        <v>135</v>
      </c>
      <c r="R43" s="36">
        <v>635177.61199999996</v>
      </c>
      <c r="S43" s="36">
        <v>4142927.9019999998</v>
      </c>
      <c r="T43" s="36">
        <v>1517.337</v>
      </c>
      <c r="U43" s="36">
        <v>1517.377</v>
      </c>
      <c r="V43" s="36" t="s">
        <v>79</v>
      </c>
      <c r="W43" s="36">
        <v>3.999999999996362E-2</v>
      </c>
    </row>
    <row r="44" spans="1:23" x14ac:dyDescent="0.25">
      <c r="A44" s="33" t="s">
        <v>136</v>
      </c>
      <c r="B44" s="34">
        <v>635182.66299999994</v>
      </c>
      <c r="C44" s="34">
        <v>4142926.375</v>
      </c>
      <c r="D44" s="34">
        <v>1517.328</v>
      </c>
      <c r="E44" s="34">
        <v>1517.356</v>
      </c>
      <c r="F44" s="35" t="s">
        <v>79</v>
      </c>
      <c r="G44" s="35">
        <v>2.8000000000000001E-2</v>
      </c>
      <c r="I44" s="33" t="s">
        <v>136</v>
      </c>
      <c r="J44" s="36">
        <v>635182.66299999994</v>
      </c>
      <c r="K44" s="36">
        <v>4142926.375</v>
      </c>
      <c r="L44" s="36">
        <v>1517.328</v>
      </c>
      <c r="M44" s="36">
        <v>1517.356</v>
      </c>
      <c r="N44" s="36" t="s">
        <v>79</v>
      </c>
      <c r="O44" s="36">
        <v>2.8000000000000001E-2</v>
      </c>
      <c r="Q44" s="33" t="s">
        <v>136</v>
      </c>
      <c r="R44" s="36">
        <v>635182.66299999994</v>
      </c>
      <c r="S44" s="36">
        <v>4142926.375</v>
      </c>
      <c r="T44" s="36">
        <v>1517.328</v>
      </c>
      <c r="U44" s="36">
        <v>1517.3610000000001</v>
      </c>
      <c r="V44" s="36" t="s">
        <v>79</v>
      </c>
      <c r="W44" s="36">
        <v>3.3000000000129148E-2</v>
      </c>
    </row>
    <row r="45" spans="1:23" x14ac:dyDescent="0.25">
      <c r="A45" s="33" t="s">
        <v>137</v>
      </c>
      <c r="B45" s="34">
        <v>635189.60800000001</v>
      </c>
      <c r="C45" s="34">
        <v>4142923.9750000001</v>
      </c>
      <c r="D45" s="34">
        <v>1517.2470000000001</v>
      </c>
      <c r="E45" s="34">
        <v>1517.287</v>
      </c>
      <c r="F45" s="35" t="s">
        <v>79</v>
      </c>
      <c r="G45" s="35">
        <v>0.04</v>
      </c>
      <c r="I45" s="33" t="s">
        <v>137</v>
      </c>
      <c r="J45" s="36">
        <v>635189.60800000001</v>
      </c>
      <c r="K45" s="36">
        <v>4142923.9750000001</v>
      </c>
      <c r="L45" s="36">
        <v>1517.2470000000001</v>
      </c>
      <c r="M45" s="36">
        <v>1517.287</v>
      </c>
      <c r="N45" s="36" t="s">
        <v>79</v>
      </c>
      <c r="O45" s="36">
        <v>0.04</v>
      </c>
      <c r="Q45" s="33" t="s">
        <v>137</v>
      </c>
      <c r="R45" s="36">
        <v>635189.60800000001</v>
      </c>
      <c r="S45" s="36">
        <v>4142923.9750000001</v>
      </c>
      <c r="T45" s="36">
        <v>1517.2470000000001</v>
      </c>
      <c r="U45" s="36">
        <v>1517.279</v>
      </c>
      <c r="V45" s="36" t="s">
        <v>79</v>
      </c>
      <c r="W45" s="36">
        <v>3.1999999999925421E-2</v>
      </c>
    </row>
    <row r="46" spans="1:23" x14ac:dyDescent="0.25">
      <c r="A46" s="33" t="s">
        <v>138</v>
      </c>
      <c r="B46" s="34">
        <v>635197.17200000002</v>
      </c>
      <c r="C46" s="34">
        <v>4142924.781</v>
      </c>
      <c r="D46" s="34">
        <v>1517.24</v>
      </c>
      <c r="E46" s="34">
        <v>1517.2539999999999</v>
      </c>
      <c r="F46" s="35" t="s">
        <v>79</v>
      </c>
      <c r="G46" s="35">
        <v>1.4E-2</v>
      </c>
      <c r="I46" s="33" t="s">
        <v>138</v>
      </c>
      <c r="J46" s="36">
        <v>635197.17200000002</v>
      </c>
      <c r="K46" s="36">
        <v>4142924.781</v>
      </c>
      <c r="L46" s="36">
        <v>1517.24</v>
      </c>
      <c r="M46" s="36">
        <v>1517.2539999999999</v>
      </c>
      <c r="N46" s="36" t="s">
        <v>79</v>
      </c>
      <c r="O46" s="36">
        <v>1.4E-2</v>
      </c>
      <c r="Q46" s="33" t="s">
        <v>138</v>
      </c>
      <c r="R46" s="36">
        <v>635197.17200000002</v>
      </c>
      <c r="S46" s="36">
        <v>4142924.781</v>
      </c>
      <c r="T46" s="36">
        <v>1517.24</v>
      </c>
      <c r="U46" s="36">
        <v>1517.2529999999999</v>
      </c>
      <c r="V46" s="36" t="s">
        <v>79</v>
      </c>
      <c r="W46" s="36">
        <v>1.2999999999919964E-2</v>
      </c>
    </row>
    <row r="47" spans="1:23" x14ac:dyDescent="0.25">
      <c r="A47" s="33" t="s">
        <v>139</v>
      </c>
      <c r="B47" s="34">
        <v>650156.06000000006</v>
      </c>
      <c r="C47" s="34">
        <v>4125181.5720000002</v>
      </c>
      <c r="D47" s="34">
        <v>1356.444</v>
      </c>
      <c r="E47" s="34">
        <v>1356.4860000000001</v>
      </c>
      <c r="F47" s="35" t="s">
        <v>79</v>
      </c>
      <c r="G47" s="35">
        <v>4.2000000000000003E-2</v>
      </c>
      <c r="I47" s="33" t="s">
        <v>139</v>
      </c>
      <c r="J47" s="36">
        <v>650156.06000000006</v>
      </c>
      <c r="K47" s="36">
        <v>4125181.5720000002</v>
      </c>
      <c r="L47" s="36">
        <v>1356.444</v>
      </c>
      <c r="M47" s="36">
        <v>1356.4860000000001</v>
      </c>
      <c r="N47" s="36" t="s">
        <v>79</v>
      </c>
      <c r="O47" s="36">
        <v>4.2000000000000003E-2</v>
      </c>
      <c r="Q47" s="33" t="s">
        <v>139</v>
      </c>
      <c r="R47" s="36">
        <v>650156.06000000006</v>
      </c>
      <c r="S47" s="36">
        <v>4125181.5720000002</v>
      </c>
      <c r="T47" s="36">
        <v>1356.444</v>
      </c>
      <c r="U47" s="36">
        <v>1356.489</v>
      </c>
      <c r="V47" s="36" t="s">
        <v>79</v>
      </c>
      <c r="W47" s="36">
        <v>4.500000000007276E-2</v>
      </c>
    </row>
    <row r="48" spans="1:23" x14ac:dyDescent="0.25">
      <c r="A48" s="33" t="s">
        <v>140</v>
      </c>
      <c r="B48" s="34">
        <v>650151.81200000003</v>
      </c>
      <c r="C48" s="34">
        <v>4125172.4279999998</v>
      </c>
      <c r="D48" s="34">
        <v>1356.2329999999999</v>
      </c>
      <c r="E48" s="34">
        <v>1356.2929999999999</v>
      </c>
      <c r="F48" s="35" t="s">
        <v>79</v>
      </c>
      <c r="G48" s="35">
        <v>0.06</v>
      </c>
      <c r="I48" s="33" t="s">
        <v>140</v>
      </c>
      <c r="J48" s="36">
        <v>650151.81200000003</v>
      </c>
      <c r="K48" s="36">
        <v>4125172.4279999998</v>
      </c>
      <c r="L48" s="36">
        <v>1356.2329999999999</v>
      </c>
      <c r="M48" s="36">
        <v>1356.2929999999999</v>
      </c>
      <c r="N48" s="36" t="s">
        <v>79</v>
      </c>
      <c r="O48" s="36">
        <v>0.06</v>
      </c>
      <c r="Q48" s="33" t="s">
        <v>140</v>
      </c>
      <c r="R48" s="36">
        <v>650151.81200000003</v>
      </c>
      <c r="S48" s="36">
        <v>4125172.4279999998</v>
      </c>
      <c r="T48" s="36">
        <v>1356.2329999999999</v>
      </c>
      <c r="U48" s="36">
        <v>1356.2829999999999</v>
      </c>
      <c r="V48" s="36" t="s">
        <v>79</v>
      </c>
      <c r="W48" s="36">
        <v>4.9999999999954525E-2</v>
      </c>
    </row>
    <row r="49" spans="1:23" x14ac:dyDescent="0.25">
      <c r="A49" s="33" t="s">
        <v>141</v>
      </c>
      <c r="B49" s="34">
        <v>650147.72900000005</v>
      </c>
      <c r="C49" s="34">
        <v>4125164.0150000001</v>
      </c>
      <c r="D49" s="34">
        <v>1355.999</v>
      </c>
      <c r="E49" s="34">
        <v>1356.0650000000001</v>
      </c>
      <c r="F49" s="35" t="s">
        <v>79</v>
      </c>
      <c r="G49" s="35">
        <v>6.6000000000000003E-2</v>
      </c>
      <c r="I49" s="33" t="s">
        <v>141</v>
      </c>
      <c r="J49" s="36">
        <v>650147.72900000005</v>
      </c>
      <c r="K49" s="36">
        <v>4125164.0150000001</v>
      </c>
      <c r="L49" s="36">
        <v>1355.999</v>
      </c>
      <c r="M49" s="36">
        <v>1356.0650000000001</v>
      </c>
      <c r="N49" s="36" t="s">
        <v>79</v>
      </c>
      <c r="O49" s="36">
        <v>6.6000000000000003E-2</v>
      </c>
      <c r="Q49" s="33" t="s">
        <v>141</v>
      </c>
      <c r="R49" s="36">
        <v>650147.72900000005</v>
      </c>
      <c r="S49" s="36">
        <v>4125164.0150000001</v>
      </c>
      <c r="T49" s="36">
        <v>1355.999</v>
      </c>
      <c r="U49" s="36">
        <v>1356.066</v>
      </c>
      <c r="V49" s="36" t="s">
        <v>79</v>
      </c>
      <c r="W49" s="36">
        <v>6.7000000000007276E-2</v>
      </c>
    </row>
    <row r="50" spans="1:23" x14ac:dyDescent="0.25">
      <c r="A50" s="33" t="s">
        <v>142</v>
      </c>
      <c r="B50" s="34">
        <v>650142.94400000002</v>
      </c>
      <c r="C50" s="34">
        <v>4125154.5750000002</v>
      </c>
      <c r="D50" s="34">
        <v>1355.722</v>
      </c>
      <c r="E50" s="34">
        <v>1355.7840000000001</v>
      </c>
      <c r="F50" s="35" t="s">
        <v>79</v>
      </c>
      <c r="G50" s="35">
        <v>6.2E-2</v>
      </c>
      <c r="I50" s="33" t="s">
        <v>142</v>
      </c>
      <c r="J50" s="36">
        <v>650142.94400000002</v>
      </c>
      <c r="K50" s="36">
        <v>4125154.5750000002</v>
      </c>
      <c r="L50" s="36">
        <v>1355.722</v>
      </c>
      <c r="M50" s="36">
        <v>1355.7840000000001</v>
      </c>
      <c r="N50" s="36" t="s">
        <v>79</v>
      </c>
      <c r="O50" s="36">
        <v>6.2E-2</v>
      </c>
      <c r="Q50" s="33" t="s">
        <v>142</v>
      </c>
      <c r="R50" s="36">
        <v>650142.94400000002</v>
      </c>
      <c r="S50" s="36">
        <v>4125154.5750000002</v>
      </c>
      <c r="T50" s="36">
        <v>1355.722</v>
      </c>
      <c r="U50" s="36">
        <v>1355.7840000000001</v>
      </c>
      <c r="V50" s="36" t="s">
        <v>79</v>
      </c>
      <c r="W50" s="36">
        <v>6.200000000012551E-2</v>
      </c>
    </row>
    <row r="51" spans="1:23" x14ac:dyDescent="0.25">
      <c r="A51" s="33" t="s">
        <v>143</v>
      </c>
      <c r="B51" s="34">
        <v>650137.93599999999</v>
      </c>
      <c r="C51" s="34">
        <v>4125144.878</v>
      </c>
      <c r="D51" s="34">
        <v>1355.3679999999999</v>
      </c>
      <c r="E51" s="34">
        <v>1355.431</v>
      </c>
      <c r="F51" s="35" t="s">
        <v>79</v>
      </c>
      <c r="G51" s="35">
        <v>6.3E-2</v>
      </c>
      <c r="I51" s="33" t="s">
        <v>143</v>
      </c>
      <c r="J51" s="36">
        <v>650137.93599999999</v>
      </c>
      <c r="K51" s="36">
        <v>4125144.878</v>
      </c>
      <c r="L51" s="36">
        <v>1355.3679999999999</v>
      </c>
      <c r="M51" s="36">
        <v>1355.4290000000001</v>
      </c>
      <c r="N51" s="36" t="s">
        <v>79</v>
      </c>
      <c r="O51" s="36">
        <v>6.0999999999999999E-2</v>
      </c>
      <c r="Q51" s="33" t="s">
        <v>143</v>
      </c>
      <c r="R51" s="36">
        <v>650137.93599999999</v>
      </c>
      <c r="S51" s="36">
        <v>4125144.878</v>
      </c>
      <c r="T51" s="36">
        <v>1355.3679999999999</v>
      </c>
      <c r="U51" s="36">
        <v>1355.4490000000001</v>
      </c>
      <c r="V51" s="36" t="s">
        <v>79</v>
      </c>
      <c r="W51" s="36">
        <v>8.1000000000130967E-2</v>
      </c>
    </row>
    <row r="52" spans="1:23" x14ac:dyDescent="0.25">
      <c r="A52" s="33" t="s">
        <v>144</v>
      </c>
      <c r="B52" s="34">
        <v>629261.853</v>
      </c>
      <c r="C52" s="34">
        <v>4109007.2969999998</v>
      </c>
      <c r="D52" s="34">
        <v>1439.6369999999999</v>
      </c>
      <c r="E52" s="34">
        <v>1439.6020000000001</v>
      </c>
      <c r="F52" s="35" t="s">
        <v>79</v>
      </c>
      <c r="G52" s="35">
        <v>-3.5000000000000003E-2</v>
      </c>
      <c r="I52" s="33" t="s">
        <v>144</v>
      </c>
      <c r="J52" s="36">
        <v>629261.853</v>
      </c>
      <c r="K52" s="36">
        <v>4109007.2969999998</v>
      </c>
      <c r="L52" s="36">
        <v>1439.6369999999999</v>
      </c>
      <c r="M52" s="36">
        <v>1439.6020000000001</v>
      </c>
      <c r="N52" s="36" t="s">
        <v>79</v>
      </c>
      <c r="O52" s="36">
        <v>-3.5000000000000003E-2</v>
      </c>
      <c r="Q52" s="33" t="s">
        <v>144</v>
      </c>
      <c r="R52" s="36">
        <v>629261.853</v>
      </c>
      <c r="S52" s="36">
        <v>4109007.2969999998</v>
      </c>
      <c r="T52" s="36">
        <v>1439.6369999999999</v>
      </c>
      <c r="U52" s="36">
        <v>1439.5989999999999</v>
      </c>
      <c r="V52" s="36" t="s">
        <v>79</v>
      </c>
      <c r="W52" s="36">
        <v>-3.8000000000010914E-2</v>
      </c>
    </row>
    <row r="53" spans="1:23" x14ac:dyDescent="0.25">
      <c r="A53" s="33" t="s">
        <v>145</v>
      </c>
      <c r="B53" s="34">
        <v>629260.49399999995</v>
      </c>
      <c r="C53" s="34">
        <v>4108991.4130000002</v>
      </c>
      <c r="D53" s="34">
        <v>1439.585</v>
      </c>
      <c r="E53" s="34">
        <v>1439.5719999999999</v>
      </c>
      <c r="F53" s="35" t="s">
        <v>79</v>
      </c>
      <c r="G53" s="35">
        <v>-1.2999999999999999E-2</v>
      </c>
      <c r="I53" s="33" t="s">
        <v>145</v>
      </c>
      <c r="J53" s="36">
        <v>629260.49399999995</v>
      </c>
      <c r="K53" s="36">
        <v>4108991.4130000002</v>
      </c>
      <c r="L53" s="36">
        <v>1439.585</v>
      </c>
      <c r="M53" s="36">
        <v>1439.5719999999999</v>
      </c>
      <c r="N53" s="36" t="s">
        <v>79</v>
      </c>
      <c r="O53" s="36">
        <v>-1.2999999999999999E-2</v>
      </c>
      <c r="Q53" s="33" t="s">
        <v>145</v>
      </c>
      <c r="R53" s="36">
        <v>629260.49399999995</v>
      </c>
      <c r="S53" s="36">
        <v>4108991.4130000002</v>
      </c>
      <c r="T53" s="36">
        <v>1439.585</v>
      </c>
      <c r="U53" s="36">
        <v>1439.5730000000001</v>
      </c>
      <c r="V53" s="36" t="s">
        <v>79</v>
      </c>
      <c r="W53" s="36">
        <v>-1.1999999999943611E-2</v>
      </c>
    </row>
    <row r="54" spans="1:23" x14ac:dyDescent="0.25">
      <c r="A54" s="33" t="s">
        <v>146</v>
      </c>
      <c r="B54" s="34">
        <v>629259.125</v>
      </c>
      <c r="C54" s="34">
        <v>4108975.202</v>
      </c>
      <c r="D54" s="34">
        <v>1439.5730000000001</v>
      </c>
      <c r="E54" s="34">
        <v>1439.5909999999999</v>
      </c>
      <c r="F54" s="35" t="s">
        <v>79</v>
      </c>
      <c r="G54" s="35">
        <v>1.7999999999999999E-2</v>
      </c>
      <c r="I54" s="33" t="s">
        <v>146</v>
      </c>
      <c r="J54" s="36">
        <v>629259.125</v>
      </c>
      <c r="K54" s="36">
        <v>4108975.202</v>
      </c>
      <c r="L54" s="36">
        <v>1439.5730000000001</v>
      </c>
      <c r="M54" s="36">
        <v>1439.5909999999999</v>
      </c>
      <c r="N54" s="36" t="s">
        <v>79</v>
      </c>
      <c r="O54" s="36">
        <v>1.7999999999999999E-2</v>
      </c>
      <c r="Q54" s="33" t="s">
        <v>146</v>
      </c>
      <c r="R54" s="36">
        <v>629259.125</v>
      </c>
      <c r="S54" s="36">
        <v>4108975.202</v>
      </c>
      <c r="T54" s="36">
        <v>1439.5730000000001</v>
      </c>
      <c r="U54" s="36">
        <v>1439.586</v>
      </c>
      <c r="V54" s="36" t="s">
        <v>79</v>
      </c>
      <c r="W54" s="36">
        <v>1.2999999999919964E-2</v>
      </c>
    </row>
    <row r="55" spans="1:23" x14ac:dyDescent="0.25">
      <c r="A55" s="33" t="s">
        <v>147</v>
      </c>
      <c r="B55" s="34">
        <v>629257.64599999995</v>
      </c>
      <c r="C55" s="34">
        <v>4108957.554</v>
      </c>
      <c r="D55" s="34">
        <v>1439.6110000000001</v>
      </c>
      <c r="E55" s="34">
        <v>1439.644</v>
      </c>
      <c r="F55" s="35" t="s">
        <v>79</v>
      </c>
      <c r="G55" s="35">
        <v>3.3000000000000002E-2</v>
      </c>
      <c r="I55" s="33" t="s">
        <v>147</v>
      </c>
      <c r="J55" s="36">
        <v>629257.64599999995</v>
      </c>
      <c r="K55" s="36">
        <v>4108957.554</v>
      </c>
      <c r="L55" s="36">
        <v>1439.6110000000001</v>
      </c>
      <c r="M55" s="36">
        <v>1439.644</v>
      </c>
      <c r="N55" s="36" t="s">
        <v>79</v>
      </c>
      <c r="O55" s="36">
        <v>3.3000000000000002E-2</v>
      </c>
      <c r="Q55" s="33" t="s">
        <v>147</v>
      </c>
      <c r="R55" s="36">
        <v>629257.64599999995</v>
      </c>
      <c r="S55" s="36">
        <v>4108957.554</v>
      </c>
      <c r="T55" s="36">
        <v>1439.6110000000001</v>
      </c>
      <c r="U55" s="36">
        <v>1439.644</v>
      </c>
      <c r="V55" s="36" t="s">
        <v>79</v>
      </c>
      <c r="W55" s="36">
        <v>3.2999999999901775E-2</v>
      </c>
    </row>
    <row r="56" spans="1:23" x14ac:dyDescent="0.25">
      <c r="A56" s="33" t="s">
        <v>148</v>
      </c>
      <c r="B56" s="34">
        <v>629256.15099999995</v>
      </c>
      <c r="C56" s="34">
        <v>4108939.6159999999</v>
      </c>
      <c r="D56" s="34">
        <v>1439.587</v>
      </c>
      <c r="E56" s="34">
        <v>1439.6289999999999</v>
      </c>
      <c r="F56" s="35" t="s">
        <v>79</v>
      </c>
      <c r="G56" s="35">
        <v>4.2000000000000003E-2</v>
      </c>
      <c r="I56" s="33" t="s">
        <v>148</v>
      </c>
      <c r="J56" s="36">
        <v>629256.15099999995</v>
      </c>
      <c r="K56" s="36">
        <v>4108939.6159999999</v>
      </c>
      <c r="L56" s="36">
        <v>1439.587</v>
      </c>
      <c r="M56" s="36">
        <v>1439.6289999999999</v>
      </c>
      <c r="N56" s="36" t="s">
        <v>79</v>
      </c>
      <c r="O56" s="36">
        <v>4.2000000000000003E-2</v>
      </c>
      <c r="Q56" s="33" t="s">
        <v>148</v>
      </c>
      <c r="R56" s="36">
        <v>629256.15099999995</v>
      </c>
      <c r="S56" s="36">
        <v>4108939.6159999999</v>
      </c>
      <c r="T56" s="36">
        <v>1439.587</v>
      </c>
      <c r="U56" s="36">
        <v>1439.6279999999999</v>
      </c>
      <c r="V56" s="36" t="s">
        <v>79</v>
      </c>
      <c r="W56" s="36">
        <v>4.0999999999939973E-2</v>
      </c>
    </row>
    <row r="57" spans="1:23" x14ac:dyDescent="0.25">
      <c r="A57" s="33" t="s">
        <v>149</v>
      </c>
      <c r="B57" s="34">
        <v>634620.60400000005</v>
      </c>
      <c r="C57" s="34">
        <v>4165765.77</v>
      </c>
      <c r="D57" s="34">
        <v>1858.8720000000001</v>
      </c>
      <c r="E57" s="34">
        <v>1858.896</v>
      </c>
      <c r="F57" s="35" t="s">
        <v>79</v>
      </c>
      <c r="G57" s="35">
        <v>2.4E-2</v>
      </c>
      <c r="I57" s="33" t="s">
        <v>149</v>
      </c>
      <c r="J57" s="36">
        <v>634620.60400000005</v>
      </c>
      <c r="K57" s="36">
        <v>4165765.77</v>
      </c>
      <c r="L57" s="36">
        <v>1858.8720000000001</v>
      </c>
      <c r="M57" s="36">
        <v>1858.896</v>
      </c>
      <c r="N57" s="36" t="s">
        <v>79</v>
      </c>
      <c r="O57" s="36">
        <v>2.4E-2</v>
      </c>
      <c r="Q57" s="33" t="s">
        <v>149</v>
      </c>
      <c r="R57" s="36">
        <v>634620.60400000005</v>
      </c>
      <c r="S57" s="36">
        <v>4165765.77</v>
      </c>
      <c r="T57" s="36">
        <v>1858.8720000000001</v>
      </c>
      <c r="U57" s="36">
        <v>1858.893</v>
      </c>
      <c r="V57" s="36" t="s">
        <v>79</v>
      </c>
      <c r="W57" s="36">
        <v>2.0999999999958163E-2</v>
      </c>
    </row>
    <row r="58" spans="1:23" x14ac:dyDescent="0.25">
      <c r="A58" s="33" t="s">
        <v>150</v>
      </c>
      <c r="B58" s="34">
        <v>634626.17799999996</v>
      </c>
      <c r="C58" s="34">
        <v>4165765.8190000001</v>
      </c>
      <c r="D58" s="34">
        <v>1858.883</v>
      </c>
      <c r="E58" s="34">
        <v>1858.8209999999999</v>
      </c>
      <c r="F58" s="35" t="s">
        <v>79</v>
      </c>
      <c r="G58" s="35">
        <v>-6.2E-2</v>
      </c>
      <c r="I58" s="33" t="s">
        <v>150</v>
      </c>
      <c r="J58" s="36">
        <v>634626.17799999996</v>
      </c>
      <c r="K58" s="36">
        <v>4165765.8190000001</v>
      </c>
      <c r="L58" s="36">
        <v>1858.883</v>
      </c>
      <c r="M58" s="36">
        <v>1858.8209999999999</v>
      </c>
      <c r="N58" s="36" t="s">
        <v>79</v>
      </c>
      <c r="O58" s="36">
        <v>-6.2E-2</v>
      </c>
      <c r="Q58" s="33" t="s">
        <v>150</v>
      </c>
      <c r="R58" s="36">
        <v>634626.17799999996</v>
      </c>
      <c r="S58" s="36">
        <v>4165765.8190000001</v>
      </c>
      <c r="T58" s="36">
        <v>1858.883</v>
      </c>
      <c r="U58" s="36">
        <v>1858.83</v>
      </c>
      <c r="V58" s="36" t="s">
        <v>79</v>
      </c>
      <c r="W58" s="36">
        <v>-5.3000000000110958E-2</v>
      </c>
    </row>
    <row r="59" spans="1:23" x14ac:dyDescent="0.25">
      <c r="A59" s="33" t="s">
        <v>151</v>
      </c>
      <c r="B59" s="34">
        <v>634631.68500000006</v>
      </c>
      <c r="C59" s="34">
        <v>4165765.8650000002</v>
      </c>
      <c r="D59" s="34">
        <v>1858.798</v>
      </c>
      <c r="E59" s="34">
        <v>1858.787</v>
      </c>
      <c r="F59" s="35" t="s">
        <v>79</v>
      </c>
      <c r="G59" s="35">
        <v>-1.0999999999999999E-2</v>
      </c>
      <c r="I59" s="33" t="s">
        <v>151</v>
      </c>
      <c r="J59" s="36">
        <v>634631.68500000006</v>
      </c>
      <c r="K59" s="36">
        <v>4165765.8650000002</v>
      </c>
      <c r="L59" s="36">
        <v>1858.798</v>
      </c>
      <c r="M59" s="36">
        <v>1858.787</v>
      </c>
      <c r="N59" s="36" t="s">
        <v>79</v>
      </c>
      <c r="O59" s="36">
        <v>-1.0999999999999999E-2</v>
      </c>
      <c r="Q59" s="33" t="s">
        <v>151</v>
      </c>
      <c r="R59" s="36">
        <v>634631.68500000006</v>
      </c>
      <c r="S59" s="36">
        <v>4165765.8650000002</v>
      </c>
      <c r="T59" s="36">
        <v>1858.798</v>
      </c>
      <c r="U59" s="36">
        <v>1858.789</v>
      </c>
      <c r="V59" s="36" t="s">
        <v>79</v>
      </c>
      <c r="W59" s="36">
        <v>-9.0000000000145519E-3</v>
      </c>
    </row>
    <row r="60" spans="1:23" x14ac:dyDescent="0.25">
      <c r="A60" s="33" t="s">
        <v>152</v>
      </c>
      <c r="B60" s="34">
        <v>634637.15500000003</v>
      </c>
      <c r="C60" s="34">
        <v>4165765.9389999998</v>
      </c>
      <c r="D60" s="34">
        <v>1858.7629999999999</v>
      </c>
      <c r="E60" s="34">
        <v>1858.7529999999999</v>
      </c>
      <c r="F60" s="35" t="s">
        <v>79</v>
      </c>
      <c r="G60" s="35">
        <v>-0.01</v>
      </c>
      <c r="I60" s="33" t="s">
        <v>152</v>
      </c>
      <c r="J60" s="36">
        <v>634637.15500000003</v>
      </c>
      <c r="K60" s="36">
        <v>4165765.9389999998</v>
      </c>
      <c r="L60" s="36">
        <v>1858.7629999999999</v>
      </c>
      <c r="M60" s="36">
        <v>1858.7529999999999</v>
      </c>
      <c r="N60" s="36" t="s">
        <v>79</v>
      </c>
      <c r="O60" s="36">
        <v>-0.01</v>
      </c>
      <c r="Q60" s="33" t="s">
        <v>152</v>
      </c>
      <c r="R60" s="36">
        <v>634637.15500000003</v>
      </c>
      <c r="S60" s="36">
        <v>4165765.9389999998</v>
      </c>
      <c r="T60" s="36">
        <v>1858.7629999999999</v>
      </c>
      <c r="U60" s="36">
        <v>1858.7529999999999</v>
      </c>
      <c r="V60" s="36" t="s">
        <v>79</v>
      </c>
      <c r="W60" s="36">
        <v>-9.9999999999909051E-3</v>
      </c>
    </row>
    <row r="61" spans="1:23" x14ac:dyDescent="0.25">
      <c r="A61" s="33" t="s">
        <v>153</v>
      </c>
      <c r="B61" s="34">
        <v>634642.64</v>
      </c>
      <c r="C61" s="34">
        <v>4165766.023</v>
      </c>
      <c r="D61" s="34">
        <v>1858.7560000000001</v>
      </c>
      <c r="E61" s="34">
        <v>1858.7139999999999</v>
      </c>
      <c r="F61" s="35" t="s">
        <v>79</v>
      </c>
      <c r="G61" s="35">
        <v>-4.2000000000000003E-2</v>
      </c>
      <c r="I61" s="33" t="s">
        <v>153</v>
      </c>
      <c r="J61" s="36">
        <v>634642.64</v>
      </c>
      <c r="K61" s="36">
        <v>4165766.023</v>
      </c>
      <c r="L61" s="36">
        <v>1858.7560000000001</v>
      </c>
      <c r="M61" s="36">
        <v>1858.7139999999999</v>
      </c>
      <c r="N61" s="36" t="s">
        <v>79</v>
      </c>
      <c r="O61" s="36">
        <v>-4.2000000000000003E-2</v>
      </c>
      <c r="Q61" s="33" t="s">
        <v>153</v>
      </c>
      <c r="R61" s="36">
        <v>634642.64</v>
      </c>
      <c r="S61" s="36">
        <v>4165766.023</v>
      </c>
      <c r="T61" s="36">
        <v>1858.7560000000001</v>
      </c>
      <c r="U61" s="36">
        <v>1858.713</v>
      </c>
      <c r="V61" s="36" t="s">
        <v>79</v>
      </c>
      <c r="W61" s="36">
        <v>-4.3000000000120053E-2</v>
      </c>
    </row>
    <row r="62" spans="1:23" x14ac:dyDescent="0.25">
      <c r="A62" s="33" t="s">
        <v>154</v>
      </c>
      <c r="B62" s="34">
        <v>573525.96699999995</v>
      </c>
      <c r="C62" s="34">
        <v>4095445.5320000001</v>
      </c>
      <c r="D62" s="34">
        <v>1584.3150000000001</v>
      </c>
      <c r="E62" s="34">
        <v>1584.3510000000001</v>
      </c>
      <c r="F62" s="35" t="s">
        <v>79</v>
      </c>
      <c r="G62" s="35">
        <v>3.5999999999999997E-2</v>
      </c>
      <c r="I62" s="33" t="s">
        <v>154</v>
      </c>
      <c r="J62" s="36">
        <v>573525.96699999995</v>
      </c>
      <c r="K62" s="36">
        <v>4095445.5320000001</v>
      </c>
      <c r="L62" s="36">
        <v>1584.3150000000001</v>
      </c>
      <c r="M62" s="36">
        <v>1584.3510000000001</v>
      </c>
      <c r="N62" s="36" t="s">
        <v>79</v>
      </c>
      <c r="O62" s="36">
        <v>3.5999999999999997E-2</v>
      </c>
      <c r="Q62" s="33" t="s">
        <v>154</v>
      </c>
      <c r="R62" s="36">
        <v>573525.96699999995</v>
      </c>
      <c r="S62" s="36">
        <v>4095445.5320000001</v>
      </c>
      <c r="T62" s="36">
        <v>1584.3150000000001</v>
      </c>
      <c r="U62" s="36">
        <v>1584.3510000000001</v>
      </c>
      <c r="V62" s="36" t="s">
        <v>79</v>
      </c>
      <c r="W62" s="36">
        <v>3.6000000000058208E-2</v>
      </c>
    </row>
    <row r="63" spans="1:23" x14ac:dyDescent="0.25">
      <c r="A63" s="33" t="s">
        <v>155</v>
      </c>
      <c r="B63" s="34">
        <v>573533.76899999997</v>
      </c>
      <c r="C63" s="34">
        <v>4095443.1880000001</v>
      </c>
      <c r="D63" s="34">
        <v>1584.385</v>
      </c>
      <c r="E63" s="34">
        <v>1584.412</v>
      </c>
      <c r="F63" s="35" t="s">
        <v>79</v>
      </c>
      <c r="G63" s="35">
        <v>2.7E-2</v>
      </c>
      <c r="I63" s="33" t="s">
        <v>155</v>
      </c>
      <c r="J63" s="36">
        <v>573533.76899999997</v>
      </c>
      <c r="K63" s="36">
        <v>4095443.1880000001</v>
      </c>
      <c r="L63" s="36">
        <v>1584.385</v>
      </c>
      <c r="M63" s="36">
        <v>1584.412</v>
      </c>
      <c r="N63" s="36" t="s">
        <v>79</v>
      </c>
      <c r="O63" s="36">
        <v>2.7E-2</v>
      </c>
      <c r="Q63" s="33" t="s">
        <v>155</v>
      </c>
      <c r="R63" s="36">
        <v>573533.76899999997</v>
      </c>
      <c r="S63" s="36">
        <v>4095443.1880000001</v>
      </c>
      <c r="T63" s="36">
        <v>1584.385</v>
      </c>
      <c r="U63" s="36">
        <v>1584.4110000000001</v>
      </c>
      <c r="V63" s="36" t="s">
        <v>79</v>
      </c>
      <c r="W63" s="36">
        <v>2.6000000000067303E-2</v>
      </c>
    </row>
    <row r="64" spans="1:23" x14ac:dyDescent="0.25">
      <c r="A64" s="33" t="s">
        <v>156</v>
      </c>
      <c r="B64" s="34">
        <v>573541.30700000003</v>
      </c>
      <c r="C64" s="34">
        <v>4095440.878</v>
      </c>
      <c r="D64" s="34">
        <v>1584.4649999999999</v>
      </c>
      <c r="E64" s="34">
        <v>1584.48</v>
      </c>
      <c r="F64" s="35" t="s">
        <v>79</v>
      </c>
      <c r="G64" s="35">
        <v>1.4999999999999999E-2</v>
      </c>
      <c r="I64" s="33" t="s">
        <v>156</v>
      </c>
      <c r="J64" s="36">
        <v>573541.30700000003</v>
      </c>
      <c r="K64" s="36">
        <v>4095440.878</v>
      </c>
      <c r="L64" s="36">
        <v>1584.4649999999999</v>
      </c>
      <c r="M64" s="36">
        <v>1584.48</v>
      </c>
      <c r="N64" s="36" t="s">
        <v>79</v>
      </c>
      <c r="O64" s="36">
        <v>1.4999999999999999E-2</v>
      </c>
      <c r="Q64" s="33" t="s">
        <v>156</v>
      </c>
      <c r="R64" s="36">
        <v>573541.30700000003</v>
      </c>
      <c r="S64" s="36">
        <v>4095440.878</v>
      </c>
      <c r="T64" s="36">
        <v>1584.4649999999999</v>
      </c>
      <c r="U64" s="36">
        <v>1584.481</v>
      </c>
      <c r="V64" s="36" t="s">
        <v>79</v>
      </c>
      <c r="W64" s="36">
        <v>1.6000000000076398E-2</v>
      </c>
    </row>
    <row r="65" spans="1:23" x14ac:dyDescent="0.25">
      <c r="A65" s="33" t="s">
        <v>157</v>
      </c>
      <c r="B65" s="34">
        <v>573549.826</v>
      </c>
      <c r="C65" s="34">
        <v>4095438.3020000001</v>
      </c>
      <c r="D65" s="34">
        <v>1584.5350000000001</v>
      </c>
      <c r="E65" s="34">
        <v>1584.578</v>
      </c>
      <c r="F65" s="35" t="s">
        <v>79</v>
      </c>
      <c r="G65" s="35">
        <v>4.2999999999999997E-2</v>
      </c>
      <c r="I65" s="33" t="s">
        <v>157</v>
      </c>
      <c r="J65" s="36">
        <v>573549.826</v>
      </c>
      <c r="K65" s="36">
        <v>4095438.3020000001</v>
      </c>
      <c r="L65" s="36">
        <v>1584.5350000000001</v>
      </c>
      <c r="M65" s="36">
        <v>1584.578</v>
      </c>
      <c r="N65" s="36" t="s">
        <v>79</v>
      </c>
      <c r="O65" s="36">
        <v>4.2999999999999997E-2</v>
      </c>
      <c r="Q65" s="33" t="s">
        <v>157</v>
      </c>
      <c r="R65" s="36">
        <v>573549.826</v>
      </c>
      <c r="S65" s="36">
        <v>4095438.3020000001</v>
      </c>
      <c r="T65" s="36">
        <v>1584.5350000000001</v>
      </c>
      <c r="U65" s="36">
        <v>1584.5630000000001</v>
      </c>
      <c r="V65" s="36" t="s">
        <v>79</v>
      </c>
      <c r="W65" s="36">
        <v>2.8000000000020009E-2</v>
      </c>
    </row>
    <row r="66" spans="1:23" x14ac:dyDescent="0.25">
      <c r="A66" s="33" t="s">
        <v>158</v>
      </c>
      <c r="B66" s="34">
        <v>573558.63100000005</v>
      </c>
      <c r="C66" s="34">
        <v>4095435.5789999999</v>
      </c>
      <c r="D66" s="34">
        <v>1584.58</v>
      </c>
      <c r="E66" s="34">
        <v>1584.616</v>
      </c>
      <c r="F66" s="35" t="s">
        <v>79</v>
      </c>
      <c r="G66" s="35">
        <v>3.5999999999999997E-2</v>
      </c>
      <c r="I66" s="33" t="s">
        <v>158</v>
      </c>
      <c r="J66" s="36">
        <v>573558.63100000005</v>
      </c>
      <c r="K66" s="36">
        <v>4095435.5789999999</v>
      </c>
      <c r="L66" s="36">
        <v>1584.58</v>
      </c>
      <c r="M66" s="36">
        <v>1584.616</v>
      </c>
      <c r="N66" s="36" t="s">
        <v>79</v>
      </c>
      <c r="O66" s="36">
        <v>3.5999999999999997E-2</v>
      </c>
      <c r="Q66" s="33" t="s">
        <v>158</v>
      </c>
      <c r="R66" s="36">
        <v>573558.63100000005</v>
      </c>
      <c r="S66" s="36">
        <v>4095435.5789999999</v>
      </c>
      <c r="T66" s="36">
        <v>1584.58</v>
      </c>
      <c r="U66" s="36">
        <v>1584.61</v>
      </c>
      <c r="V66" s="36" t="s">
        <v>79</v>
      </c>
      <c r="W66" s="36">
        <v>2.9999999999972715E-2</v>
      </c>
    </row>
    <row r="67" spans="1:23" x14ac:dyDescent="0.25">
      <c r="A67" s="33" t="s">
        <v>159</v>
      </c>
      <c r="B67" s="34">
        <v>574980.20600000001</v>
      </c>
      <c r="C67" s="34">
        <v>4095109.6570000001</v>
      </c>
      <c r="D67" s="34">
        <v>1599.4480000000001</v>
      </c>
      <c r="E67" s="34">
        <v>1599.4549999999999</v>
      </c>
      <c r="F67" s="35" t="s">
        <v>79</v>
      </c>
      <c r="G67" s="35">
        <v>7.0000000000000001E-3</v>
      </c>
      <c r="I67" s="33" t="s">
        <v>159</v>
      </c>
      <c r="J67" s="36">
        <v>574980.20600000001</v>
      </c>
      <c r="K67" s="36">
        <v>4095109.6570000001</v>
      </c>
      <c r="L67" s="36">
        <v>1599.4480000000001</v>
      </c>
      <c r="M67" s="36">
        <v>1599.4549999999999</v>
      </c>
      <c r="N67" s="36" t="s">
        <v>79</v>
      </c>
      <c r="O67" s="36">
        <v>7.0000000000000001E-3</v>
      </c>
      <c r="Q67" s="33" t="s">
        <v>159</v>
      </c>
      <c r="R67" s="36">
        <v>574980.20600000001</v>
      </c>
      <c r="S67" s="36">
        <v>4095109.6570000001</v>
      </c>
      <c r="T67" s="36">
        <v>1599.4480000000001</v>
      </c>
      <c r="U67" s="36">
        <v>1599.4480000000001</v>
      </c>
      <c r="V67" s="36" t="s">
        <v>79</v>
      </c>
      <c r="W67" s="36">
        <v>0</v>
      </c>
    </row>
    <row r="68" spans="1:23" x14ac:dyDescent="0.25">
      <c r="A68" s="33" t="s">
        <v>160</v>
      </c>
      <c r="B68" s="34">
        <v>574991.30500000005</v>
      </c>
      <c r="C68" s="34">
        <v>4095104.7680000002</v>
      </c>
      <c r="D68" s="34">
        <v>1599.6130000000001</v>
      </c>
      <c r="E68" s="34">
        <v>1599.626</v>
      </c>
      <c r="F68" s="35" t="s">
        <v>79</v>
      </c>
      <c r="G68" s="35">
        <v>1.2999999999999999E-2</v>
      </c>
      <c r="I68" s="33" t="s">
        <v>160</v>
      </c>
      <c r="J68" s="36">
        <v>574991.30500000005</v>
      </c>
      <c r="K68" s="36">
        <v>4095104.7680000002</v>
      </c>
      <c r="L68" s="36">
        <v>1599.6130000000001</v>
      </c>
      <c r="M68" s="36">
        <v>1599.626</v>
      </c>
      <c r="N68" s="36" t="s">
        <v>79</v>
      </c>
      <c r="O68" s="36">
        <v>1.2999999999999999E-2</v>
      </c>
      <c r="Q68" s="33" t="s">
        <v>160</v>
      </c>
      <c r="R68" s="36">
        <v>574991.30500000005</v>
      </c>
      <c r="S68" s="36">
        <v>4095104.7680000002</v>
      </c>
      <c r="T68" s="36">
        <v>1599.6130000000001</v>
      </c>
      <c r="U68" s="36">
        <v>1599.6120000000001</v>
      </c>
      <c r="V68" s="36" t="s">
        <v>79</v>
      </c>
      <c r="W68" s="36">
        <v>-9.9999999997635314E-4</v>
      </c>
    </row>
    <row r="69" spans="1:23" x14ac:dyDescent="0.25">
      <c r="A69" s="33" t="s">
        <v>161</v>
      </c>
      <c r="B69" s="34">
        <v>575002.41399999999</v>
      </c>
      <c r="C69" s="34">
        <v>4095099.86</v>
      </c>
      <c r="D69" s="34">
        <v>1599.7570000000001</v>
      </c>
      <c r="E69" s="34">
        <v>1599.7809999999999</v>
      </c>
      <c r="F69" s="35" t="s">
        <v>79</v>
      </c>
      <c r="G69" s="35">
        <v>2.4E-2</v>
      </c>
      <c r="I69" s="33" t="s">
        <v>161</v>
      </c>
      <c r="J69" s="36">
        <v>575002.41399999999</v>
      </c>
      <c r="K69" s="36">
        <v>4095099.86</v>
      </c>
      <c r="L69" s="36">
        <v>1599.7570000000001</v>
      </c>
      <c r="M69" s="36">
        <v>1599.7809999999999</v>
      </c>
      <c r="N69" s="36" t="s">
        <v>79</v>
      </c>
      <c r="O69" s="36">
        <v>2.4E-2</v>
      </c>
      <c r="Q69" s="33" t="s">
        <v>161</v>
      </c>
      <c r="R69" s="36">
        <v>575002.41399999999</v>
      </c>
      <c r="S69" s="36">
        <v>4095099.86</v>
      </c>
      <c r="T69" s="36">
        <v>1599.7570000000001</v>
      </c>
      <c r="U69" s="36">
        <v>1599.7670000000001</v>
      </c>
      <c r="V69" s="36" t="s">
        <v>79</v>
      </c>
      <c r="W69" s="36">
        <v>9.9999999999909051E-3</v>
      </c>
    </row>
    <row r="70" spans="1:23" x14ac:dyDescent="0.25">
      <c r="A70" s="33" t="s">
        <v>162</v>
      </c>
      <c r="B70" s="34">
        <v>575013.52300000004</v>
      </c>
      <c r="C70" s="34">
        <v>4095094.9610000001</v>
      </c>
      <c r="D70" s="34">
        <v>1599.8879999999999</v>
      </c>
      <c r="E70" s="34">
        <v>1599.896</v>
      </c>
      <c r="F70" s="35" t="s">
        <v>79</v>
      </c>
      <c r="G70" s="35">
        <v>8.0000000000000002E-3</v>
      </c>
      <c r="I70" s="33" t="s">
        <v>162</v>
      </c>
      <c r="J70" s="36">
        <v>575013.52300000004</v>
      </c>
      <c r="K70" s="36">
        <v>4095094.9610000001</v>
      </c>
      <c r="L70" s="36">
        <v>1599.8879999999999</v>
      </c>
      <c r="M70" s="36">
        <v>1599.896</v>
      </c>
      <c r="N70" s="36" t="s">
        <v>79</v>
      </c>
      <c r="O70" s="36">
        <v>8.0000000000000002E-3</v>
      </c>
      <c r="Q70" s="33" t="s">
        <v>162</v>
      </c>
      <c r="R70" s="36">
        <v>575013.52300000004</v>
      </c>
      <c r="S70" s="36">
        <v>4095094.9610000001</v>
      </c>
      <c r="T70" s="36">
        <v>1599.8879999999999</v>
      </c>
      <c r="U70" s="36">
        <v>1599.8889999999999</v>
      </c>
      <c r="V70" s="36" t="s">
        <v>79</v>
      </c>
      <c r="W70" s="36">
        <v>9.9999999997635314E-4</v>
      </c>
    </row>
    <row r="71" spans="1:23" x14ac:dyDescent="0.25">
      <c r="A71" s="33" t="s">
        <v>163</v>
      </c>
      <c r="B71" s="34">
        <v>575024.63100000005</v>
      </c>
      <c r="C71" s="34">
        <v>4095090.085</v>
      </c>
      <c r="D71" s="34">
        <v>1600.0129999999999</v>
      </c>
      <c r="E71" s="34">
        <v>1600.0309999999999</v>
      </c>
      <c r="F71" s="35" t="s">
        <v>79</v>
      </c>
      <c r="G71" s="35">
        <v>1.7999999999999999E-2</v>
      </c>
      <c r="I71" s="33" t="s">
        <v>163</v>
      </c>
      <c r="J71" s="36">
        <v>575024.63100000005</v>
      </c>
      <c r="K71" s="36">
        <v>4095090.085</v>
      </c>
      <c r="L71" s="36">
        <v>1600.0129999999999</v>
      </c>
      <c r="M71" s="36">
        <v>1600.0309999999999</v>
      </c>
      <c r="N71" s="36" t="s">
        <v>79</v>
      </c>
      <c r="O71" s="36">
        <v>1.7999999999999999E-2</v>
      </c>
      <c r="Q71" s="33" t="s">
        <v>163</v>
      </c>
      <c r="R71" s="36">
        <v>575024.63100000005</v>
      </c>
      <c r="S71" s="36">
        <v>4095090.085</v>
      </c>
      <c r="T71" s="36">
        <v>1600.0129999999999</v>
      </c>
      <c r="U71" s="36">
        <v>1600.03</v>
      </c>
      <c r="V71" s="36" t="s">
        <v>79</v>
      </c>
      <c r="W71" s="36">
        <v>1.7000000000052751E-2</v>
      </c>
    </row>
    <row r="72" spans="1:23" x14ac:dyDescent="0.25">
      <c r="A72" s="33" t="s">
        <v>164</v>
      </c>
      <c r="B72" s="34">
        <v>560895.23400000005</v>
      </c>
      <c r="C72" s="34">
        <v>4100620.0159999998</v>
      </c>
      <c r="D72" s="34">
        <v>1465.923</v>
      </c>
      <c r="E72" s="34">
        <v>1465.95</v>
      </c>
      <c r="F72" s="35" t="s">
        <v>79</v>
      </c>
      <c r="G72" s="35">
        <v>2.7E-2</v>
      </c>
      <c r="I72" s="33" t="s">
        <v>164</v>
      </c>
      <c r="J72" s="36">
        <v>560895.23400000005</v>
      </c>
      <c r="K72" s="36">
        <v>4100620.0159999998</v>
      </c>
      <c r="L72" s="36">
        <v>1465.923</v>
      </c>
      <c r="M72" s="36">
        <v>1465.95</v>
      </c>
      <c r="N72" s="36" t="s">
        <v>79</v>
      </c>
      <c r="O72" s="36">
        <v>2.7E-2</v>
      </c>
      <c r="Q72" s="33" t="s">
        <v>164</v>
      </c>
      <c r="R72" s="36">
        <v>560895.23400000005</v>
      </c>
      <c r="S72" s="36">
        <v>4100620.0159999998</v>
      </c>
      <c r="T72" s="36">
        <v>1465.923</v>
      </c>
      <c r="U72" s="36">
        <v>1465.95</v>
      </c>
      <c r="V72" s="36" t="s">
        <v>79</v>
      </c>
      <c r="W72" s="36">
        <v>2.7000000000043656E-2</v>
      </c>
    </row>
    <row r="73" spans="1:23" x14ac:dyDescent="0.25">
      <c r="A73" s="33" t="s">
        <v>165</v>
      </c>
      <c r="B73" s="34">
        <v>560895.15</v>
      </c>
      <c r="C73" s="34">
        <v>4100607.8330000001</v>
      </c>
      <c r="D73" s="34">
        <v>1465.9110000000001</v>
      </c>
      <c r="E73" s="34">
        <v>1465.9359999999999</v>
      </c>
      <c r="F73" s="35" t="s">
        <v>79</v>
      </c>
      <c r="G73" s="35">
        <v>2.5000000000000001E-2</v>
      </c>
      <c r="I73" s="33" t="s">
        <v>165</v>
      </c>
      <c r="J73" s="36">
        <v>560895.15</v>
      </c>
      <c r="K73" s="36">
        <v>4100607.8330000001</v>
      </c>
      <c r="L73" s="36">
        <v>1465.9110000000001</v>
      </c>
      <c r="M73" s="36">
        <v>1465.9359999999999</v>
      </c>
      <c r="N73" s="36" t="s">
        <v>79</v>
      </c>
      <c r="O73" s="36">
        <v>2.5000000000000001E-2</v>
      </c>
      <c r="Q73" s="33" t="s">
        <v>165</v>
      </c>
      <c r="R73" s="36">
        <v>560895.15</v>
      </c>
      <c r="S73" s="36">
        <v>4100607.8330000001</v>
      </c>
      <c r="T73" s="36">
        <v>1465.9110000000001</v>
      </c>
      <c r="U73" s="36">
        <v>1465.9390000000001</v>
      </c>
      <c r="V73" s="36" t="s">
        <v>79</v>
      </c>
      <c r="W73" s="36">
        <v>2.8000000000020009E-2</v>
      </c>
    </row>
    <row r="74" spans="1:23" x14ac:dyDescent="0.25">
      <c r="A74" s="33" t="s">
        <v>166</v>
      </c>
      <c r="B74" s="34">
        <v>560894.86699999997</v>
      </c>
      <c r="C74" s="34">
        <v>4100595.6609999998</v>
      </c>
      <c r="D74" s="34">
        <v>1465.885</v>
      </c>
      <c r="E74" s="34">
        <v>1465.89</v>
      </c>
      <c r="F74" s="35" t="s">
        <v>79</v>
      </c>
      <c r="G74" s="35">
        <v>5.0000000000000001E-3</v>
      </c>
      <c r="I74" s="33" t="s">
        <v>166</v>
      </c>
      <c r="J74" s="36">
        <v>560894.86699999997</v>
      </c>
      <c r="K74" s="36">
        <v>4100595.6609999998</v>
      </c>
      <c r="L74" s="36">
        <v>1465.885</v>
      </c>
      <c r="M74" s="36">
        <v>1465.89</v>
      </c>
      <c r="N74" s="36" t="s">
        <v>79</v>
      </c>
      <c r="O74" s="36">
        <v>5.0000000000000001E-3</v>
      </c>
      <c r="Q74" s="33" t="s">
        <v>166</v>
      </c>
      <c r="R74" s="36">
        <v>560894.86699999997</v>
      </c>
      <c r="S74" s="36">
        <v>4100595.6609999998</v>
      </c>
      <c r="T74" s="36">
        <v>1465.885</v>
      </c>
      <c r="U74" s="36">
        <v>1465.8889999999999</v>
      </c>
      <c r="V74" s="36" t="s">
        <v>79</v>
      </c>
      <c r="W74" s="36">
        <v>3.9999999999054126E-3</v>
      </c>
    </row>
    <row r="75" spans="1:23" x14ac:dyDescent="0.25">
      <c r="A75" s="33" t="s">
        <v>167</v>
      </c>
      <c r="B75" s="34">
        <v>560894.55200000003</v>
      </c>
      <c r="C75" s="34">
        <v>4100583.52</v>
      </c>
      <c r="D75" s="34">
        <v>1465.8040000000001</v>
      </c>
      <c r="E75" s="34">
        <v>1465.8440000000001</v>
      </c>
      <c r="F75" s="35" t="s">
        <v>79</v>
      </c>
      <c r="G75" s="35">
        <v>0.04</v>
      </c>
      <c r="I75" s="33" t="s">
        <v>167</v>
      </c>
      <c r="J75" s="36">
        <v>560894.55200000003</v>
      </c>
      <c r="K75" s="36">
        <v>4100583.52</v>
      </c>
      <c r="L75" s="36">
        <v>1465.8040000000001</v>
      </c>
      <c r="M75" s="36">
        <v>1465.8440000000001</v>
      </c>
      <c r="N75" s="36" t="s">
        <v>79</v>
      </c>
      <c r="O75" s="36">
        <v>0.04</v>
      </c>
      <c r="Q75" s="33" t="s">
        <v>167</v>
      </c>
      <c r="R75" s="36">
        <v>560894.55200000003</v>
      </c>
      <c r="S75" s="36">
        <v>4100583.52</v>
      </c>
      <c r="T75" s="36">
        <v>1465.8040000000001</v>
      </c>
      <c r="U75" s="36">
        <v>1465.8430000000001</v>
      </c>
      <c r="V75" s="36" t="s">
        <v>79</v>
      </c>
      <c r="W75" s="36">
        <v>3.8999999999987267E-2</v>
      </c>
    </row>
    <row r="76" spans="1:23" x14ac:dyDescent="0.25">
      <c r="A76" s="33" t="s">
        <v>168</v>
      </c>
      <c r="B76" s="34">
        <v>560894.27099999995</v>
      </c>
      <c r="C76" s="34">
        <v>4100571.3489999999</v>
      </c>
      <c r="D76" s="34">
        <v>1465.6890000000001</v>
      </c>
      <c r="E76" s="34">
        <v>1465.7570000000001</v>
      </c>
      <c r="F76" s="35" t="s">
        <v>79</v>
      </c>
      <c r="G76" s="35">
        <v>6.8000000000000005E-2</v>
      </c>
      <c r="I76" s="33" t="s">
        <v>168</v>
      </c>
      <c r="J76" s="36">
        <v>560894.27099999995</v>
      </c>
      <c r="K76" s="36">
        <v>4100571.3489999999</v>
      </c>
      <c r="L76" s="36">
        <v>1465.6890000000001</v>
      </c>
      <c r="M76" s="36">
        <v>1465.7570000000001</v>
      </c>
      <c r="N76" s="36" t="s">
        <v>79</v>
      </c>
      <c r="O76" s="36">
        <v>6.8000000000000005E-2</v>
      </c>
      <c r="Q76" s="33" t="s">
        <v>168</v>
      </c>
      <c r="R76" s="36">
        <v>560894.27099999995</v>
      </c>
      <c r="S76" s="36">
        <v>4100571.3489999999</v>
      </c>
      <c r="T76" s="36">
        <v>1465.6890000000001</v>
      </c>
      <c r="U76" s="36">
        <v>1465.749</v>
      </c>
      <c r="V76" s="36" t="s">
        <v>79</v>
      </c>
      <c r="W76" s="36">
        <v>5.999999999994543E-2</v>
      </c>
    </row>
    <row r="77" spans="1:23" x14ac:dyDescent="0.25">
      <c r="A77" s="33" t="s">
        <v>169</v>
      </c>
      <c r="B77" s="34">
        <v>611389.49899999995</v>
      </c>
      <c r="C77" s="34">
        <v>4124121.2170000002</v>
      </c>
      <c r="D77" s="34">
        <v>1556.4</v>
      </c>
      <c r="E77" s="34">
        <v>1556.433</v>
      </c>
      <c r="F77" s="35" t="s">
        <v>79</v>
      </c>
      <c r="G77" s="35">
        <v>3.3000000000000002E-2</v>
      </c>
      <c r="I77" s="33" t="s">
        <v>169</v>
      </c>
      <c r="J77" s="36">
        <v>611389.49899999995</v>
      </c>
      <c r="K77" s="36">
        <v>4124121.2170000002</v>
      </c>
      <c r="L77" s="36">
        <v>1556.4</v>
      </c>
      <c r="M77" s="36">
        <v>1556.433</v>
      </c>
      <c r="N77" s="36" t="s">
        <v>79</v>
      </c>
      <c r="O77" s="36">
        <v>3.3000000000000002E-2</v>
      </c>
      <c r="Q77" s="33" t="s">
        <v>169</v>
      </c>
      <c r="R77" s="36">
        <v>611389.49899999995</v>
      </c>
      <c r="S77" s="36">
        <v>4124121.2170000002</v>
      </c>
      <c r="T77" s="36">
        <v>1556.4</v>
      </c>
      <c r="U77" s="36">
        <v>1556.4380000000001</v>
      </c>
      <c r="V77" s="36" t="s">
        <v>79</v>
      </c>
      <c r="W77" s="36">
        <v>3.8000000000010914E-2</v>
      </c>
    </row>
    <row r="78" spans="1:23" x14ac:dyDescent="0.25">
      <c r="A78" s="33" t="s">
        <v>170</v>
      </c>
      <c r="B78" s="34">
        <v>611414.11600000004</v>
      </c>
      <c r="C78" s="34">
        <v>4124134.4819999998</v>
      </c>
      <c r="D78" s="34">
        <v>1556.85</v>
      </c>
      <c r="E78" s="34">
        <v>1556.903</v>
      </c>
      <c r="F78" s="35" t="s">
        <v>79</v>
      </c>
      <c r="G78" s="35">
        <v>5.2999999999999999E-2</v>
      </c>
      <c r="I78" s="33" t="s">
        <v>170</v>
      </c>
      <c r="J78" s="36">
        <v>611414.11600000004</v>
      </c>
      <c r="K78" s="36">
        <v>4124134.4819999998</v>
      </c>
      <c r="L78" s="36">
        <v>1556.85</v>
      </c>
      <c r="M78" s="36">
        <v>1556.903</v>
      </c>
      <c r="N78" s="36" t="s">
        <v>79</v>
      </c>
      <c r="O78" s="36">
        <v>5.2999999999999999E-2</v>
      </c>
      <c r="Q78" s="33" t="s">
        <v>170</v>
      </c>
      <c r="R78" s="36">
        <v>611414.11600000004</v>
      </c>
      <c r="S78" s="36">
        <v>4124134.4819999998</v>
      </c>
      <c r="T78" s="36">
        <v>1556.85</v>
      </c>
      <c r="U78" s="36">
        <v>1556.9</v>
      </c>
      <c r="V78" s="36" t="s">
        <v>79</v>
      </c>
      <c r="W78" s="36">
        <v>5.0000000000181899E-2</v>
      </c>
    </row>
    <row r="79" spans="1:23" x14ac:dyDescent="0.25">
      <c r="A79" s="33" t="s">
        <v>171</v>
      </c>
      <c r="B79" s="34">
        <v>611434.36300000001</v>
      </c>
      <c r="C79" s="34">
        <v>4124145.4360000002</v>
      </c>
      <c r="D79" s="34">
        <v>1557.2249999999999</v>
      </c>
      <c r="E79" s="34">
        <v>1557.268</v>
      </c>
      <c r="F79" s="35" t="s">
        <v>79</v>
      </c>
      <c r="G79" s="35">
        <v>4.2999999999999997E-2</v>
      </c>
      <c r="I79" s="33" t="s">
        <v>171</v>
      </c>
      <c r="J79" s="36">
        <v>611434.36300000001</v>
      </c>
      <c r="K79" s="36">
        <v>4124145.4360000002</v>
      </c>
      <c r="L79" s="36">
        <v>1557.2249999999999</v>
      </c>
      <c r="M79" s="36">
        <v>1557.268</v>
      </c>
      <c r="N79" s="36" t="s">
        <v>79</v>
      </c>
      <c r="O79" s="36">
        <v>4.2999999999999997E-2</v>
      </c>
      <c r="Q79" s="33" t="s">
        <v>171</v>
      </c>
      <c r="R79" s="36">
        <v>611434.36300000001</v>
      </c>
      <c r="S79" s="36">
        <v>4124145.4360000002</v>
      </c>
      <c r="T79" s="36">
        <v>1557.2249999999999</v>
      </c>
      <c r="U79" s="36">
        <v>1557.268</v>
      </c>
      <c r="V79" s="36" t="s">
        <v>79</v>
      </c>
      <c r="W79" s="36">
        <v>4.3000000000120053E-2</v>
      </c>
    </row>
    <row r="80" spans="1:23" x14ac:dyDescent="0.25">
      <c r="A80" s="33" t="s">
        <v>172</v>
      </c>
      <c r="B80" s="34">
        <v>611453.24600000004</v>
      </c>
      <c r="C80" s="34">
        <v>4124155.6179999998</v>
      </c>
      <c r="D80" s="34">
        <v>1557.5619999999999</v>
      </c>
      <c r="E80" s="34">
        <v>1557.606</v>
      </c>
      <c r="F80" s="35" t="s">
        <v>79</v>
      </c>
      <c r="G80" s="35">
        <v>4.3999999999999997E-2</v>
      </c>
      <c r="I80" s="33" t="s">
        <v>172</v>
      </c>
      <c r="J80" s="36">
        <v>611453.24600000004</v>
      </c>
      <c r="K80" s="36">
        <v>4124155.6179999998</v>
      </c>
      <c r="L80" s="36">
        <v>1557.5619999999999</v>
      </c>
      <c r="M80" s="36">
        <v>1557.606</v>
      </c>
      <c r="N80" s="36" t="s">
        <v>79</v>
      </c>
      <c r="O80" s="36">
        <v>4.3999999999999997E-2</v>
      </c>
      <c r="Q80" s="33" t="s">
        <v>172</v>
      </c>
      <c r="R80" s="36">
        <v>611453.24600000004</v>
      </c>
      <c r="S80" s="36">
        <v>4124155.6179999998</v>
      </c>
      <c r="T80" s="36">
        <v>1557.5619999999999</v>
      </c>
      <c r="U80" s="36">
        <v>1557.6</v>
      </c>
      <c r="V80" s="36" t="s">
        <v>79</v>
      </c>
      <c r="W80" s="36">
        <v>3.8000000000010914E-2</v>
      </c>
    </row>
    <row r="81" spans="1:23" x14ac:dyDescent="0.25">
      <c r="A81" s="33" t="s">
        <v>173</v>
      </c>
      <c r="B81" s="34">
        <v>611472.39099999995</v>
      </c>
      <c r="C81" s="34">
        <v>4124165.9939999999</v>
      </c>
      <c r="D81" s="34">
        <v>1557.9069999999999</v>
      </c>
      <c r="E81" s="34">
        <v>1557.9559999999999</v>
      </c>
      <c r="F81" s="35" t="s">
        <v>79</v>
      </c>
      <c r="G81" s="35">
        <v>4.9000000000000002E-2</v>
      </c>
      <c r="I81" s="33" t="s">
        <v>173</v>
      </c>
      <c r="J81" s="36">
        <v>611472.39099999995</v>
      </c>
      <c r="K81" s="36">
        <v>4124165.9939999999</v>
      </c>
      <c r="L81" s="36">
        <v>1557.9069999999999</v>
      </c>
      <c r="M81" s="36">
        <v>1557.9559999999999</v>
      </c>
      <c r="N81" s="36" t="s">
        <v>79</v>
      </c>
      <c r="O81" s="36">
        <v>4.9000000000000002E-2</v>
      </c>
      <c r="Q81" s="33" t="s">
        <v>173</v>
      </c>
      <c r="R81" s="36">
        <v>611472.39099999995</v>
      </c>
      <c r="S81" s="36">
        <v>4124165.9939999999</v>
      </c>
      <c r="T81" s="36">
        <v>1557.9069999999999</v>
      </c>
      <c r="U81" s="36">
        <v>1557.951</v>
      </c>
      <c r="V81" s="36" t="s">
        <v>79</v>
      </c>
      <c r="W81" s="36">
        <v>4.4000000000096406E-2</v>
      </c>
    </row>
    <row r="82" spans="1:23" x14ac:dyDescent="0.25">
      <c r="A82" s="43" t="s">
        <v>224</v>
      </c>
      <c r="B82" s="45">
        <v>619984.65800000005</v>
      </c>
      <c r="C82" s="45">
        <v>4223995.0439999998</v>
      </c>
      <c r="D82" s="45">
        <v>1498.1690000000001</v>
      </c>
      <c r="E82" s="45">
        <v>1498.25</v>
      </c>
      <c r="F82" s="46" t="s">
        <v>79</v>
      </c>
      <c r="G82" s="46">
        <v>8.1000000000000003E-2</v>
      </c>
      <c r="I82" s="43" t="s">
        <v>224</v>
      </c>
      <c r="J82" s="44">
        <v>619984.65800000005</v>
      </c>
      <c r="K82" s="44">
        <v>4223995.0439999998</v>
      </c>
      <c r="L82" s="44">
        <v>1498.1690000000001</v>
      </c>
      <c r="M82" s="44">
        <v>1498.25</v>
      </c>
      <c r="N82" s="44" t="s">
        <v>79</v>
      </c>
      <c r="O82" s="44">
        <v>8.1000000000000003E-2</v>
      </c>
      <c r="Q82" s="43" t="s">
        <v>224</v>
      </c>
      <c r="R82" s="44">
        <v>619984.65800000005</v>
      </c>
      <c r="S82" s="44">
        <v>4223995.0439999998</v>
      </c>
      <c r="T82" s="44">
        <v>1498.1690000000001</v>
      </c>
      <c r="U82" s="44">
        <v>1498.2429999999999</v>
      </c>
      <c r="V82" s="44" t="s">
        <v>79</v>
      </c>
      <c r="W82" s="44">
        <v>7.3999999999841748E-2</v>
      </c>
    </row>
    <row r="83" spans="1:23" x14ac:dyDescent="0.25">
      <c r="A83" s="33" t="s">
        <v>225</v>
      </c>
      <c r="B83" s="34">
        <v>619994.58799999999</v>
      </c>
      <c r="C83" s="34">
        <v>4224004.4970000004</v>
      </c>
      <c r="D83" s="34">
        <v>1497.7460000000001</v>
      </c>
      <c r="E83" s="34">
        <v>1497.81</v>
      </c>
      <c r="F83" s="35" t="s">
        <v>79</v>
      </c>
      <c r="G83" s="35">
        <v>6.4000000000000001E-2</v>
      </c>
      <c r="I83" s="33" t="s">
        <v>225</v>
      </c>
      <c r="J83" s="36">
        <v>619994.58799999999</v>
      </c>
      <c r="K83" s="36">
        <v>4224004.4970000004</v>
      </c>
      <c r="L83" s="36">
        <v>1497.7460000000001</v>
      </c>
      <c r="M83" s="36">
        <v>1497.81</v>
      </c>
      <c r="N83" s="36" t="s">
        <v>79</v>
      </c>
      <c r="O83" s="36">
        <v>6.4000000000000001E-2</v>
      </c>
      <c r="Q83" s="33" t="s">
        <v>225</v>
      </c>
      <c r="R83" s="36">
        <v>619994.58799999999</v>
      </c>
      <c r="S83" s="36">
        <v>4224004.4970000004</v>
      </c>
      <c r="T83" s="36">
        <v>1497.7460000000001</v>
      </c>
      <c r="U83" s="36">
        <v>1497.806</v>
      </c>
      <c r="V83" s="36" t="s">
        <v>79</v>
      </c>
      <c r="W83" s="36">
        <v>5.999999999994543E-2</v>
      </c>
    </row>
    <row r="84" spans="1:23" x14ac:dyDescent="0.25">
      <c r="A84" s="33" t="s">
        <v>226</v>
      </c>
      <c r="B84" s="34">
        <v>619997.95799999998</v>
      </c>
      <c r="C84" s="34">
        <v>4224015.8839999996</v>
      </c>
      <c r="D84" s="34">
        <v>1497.5630000000001</v>
      </c>
      <c r="E84" s="34">
        <v>1497.66</v>
      </c>
      <c r="F84" s="35" t="s">
        <v>79</v>
      </c>
      <c r="G84" s="35">
        <v>9.7000000000000003E-2</v>
      </c>
      <c r="I84" s="33" t="s">
        <v>226</v>
      </c>
      <c r="J84" s="36">
        <v>619997.95799999998</v>
      </c>
      <c r="K84" s="36">
        <v>4224015.8839999996</v>
      </c>
      <c r="L84" s="36">
        <v>1497.5630000000001</v>
      </c>
      <c r="M84" s="36">
        <v>1497.66</v>
      </c>
      <c r="N84" s="36" t="s">
        <v>79</v>
      </c>
      <c r="O84" s="36">
        <v>9.7000000000000003E-2</v>
      </c>
      <c r="Q84" s="33" t="s">
        <v>226</v>
      </c>
      <c r="R84" s="36">
        <v>619997.95799999998</v>
      </c>
      <c r="S84" s="36">
        <v>4224015.8839999996</v>
      </c>
      <c r="T84" s="36">
        <v>1497.5630000000001</v>
      </c>
      <c r="U84" s="36">
        <v>1497.636</v>
      </c>
      <c r="V84" s="36" t="s">
        <v>79</v>
      </c>
      <c r="W84" s="36">
        <v>7.2999999999865395E-2</v>
      </c>
    </row>
    <row r="85" spans="1:23" x14ac:dyDescent="0.25">
      <c r="A85" s="33" t="s">
        <v>227</v>
      </c>
      <c r="B85" s="34">
        <v>619984.54299999995</v>
      </c>
      <c r="C85" s="34">
        <v>4224021.7709999997</v>
      </c>
      <c r="D85" s="34">
        <v>1497.5509999999999</v>
      </c>
      <c r="E85" s="34">
        <v>1497.56</v>
      </c>
      <c r="F85" s="35" t="s">
        <v>79</v>
      </c>
      <c r="G85" s="35">
        <v>8.9999999999999993E-3</v>
      </c>
      <c r="I85" s="33" t="s">
        <v>227</v>
      </c>
      <c r="J85" s="36">
        <v>619984.54299999995</v>
      </c>
      <c r="K85" s="36">
        <v>4224021.7709999997</v>
      </c>
      <c r="L85" s="36">
        <v>1497.5509999999999</v>
      </c>
      <c r="M85" s="36">
        <v>1497.56</v>
      </c>
      <c r="N85" s="36" t="s">
        <v>79</v>
      </c>
      <c r="O85" s="36">
        <v>8.9999999999999993E-3</v>
      </c>
      <c r="Q85" s="33" t="s">
        <v>227</v>
      </c>
      <c r="R85" s="36">
        <v>619984.54299999995</v>
      </c>
      <c r="S85" s="36">
        <v>4224021.7709999997</v>
      </c>
      <c r="T85" s="36">
        <v>1497.5509999999999</v>
      </c>
      <c r="U85" s="36">
        <v>1497.569</v>
      </c>
      <c r="V85" s="36" t="s">
        <v>79</v>
      </c>
      <c r="W85" s="36">
        <v>1.8000000000029104E-2</v>
      </c>
    </row>
    <row r="86" spans="1:23" x14ac:dyDescent="0.25">
      <c r="A86" s="33" t="s">
        <v>228</v>
      </c>
      <c r="B86" s="34">
        <v>619967.35600000003</v>
      </c>
      <c r="C86" s="34">
        <v>4224022.6220000004</v>
      </c>
      <c r="D86" s="34">
        <v>1497.854</v>
      </c>
      <c r="E86" s="34">
        <v>1497.91</v>
      </c>
      <c r="F86" s="35" t="s">
        <v>79</v>
      </c>
      <c r="G86" s="35">
        <v>5.6000000000000001E-2</v>
      </c>
      <c r="I86" s="33" t="s">
        <v>228</v>
      </c>
      <c r="J86" s="36">
        <v>619967.35600000003</v>
      </c>
      <c r="K86" s="36">
        <v>4224022.6220000004</v>
      </c>
      <c r="L86" s="36">
        <v>1497.854</v>
      </c>
      <c r="M86" s="36">
        <v>1497.91</v>
      </c>
      <c r="N86" s="36" t="s">
        <v>79</v>
      </c>
      <c r="O86" s="36">
        <v>5.6000000000000001E-2</v>
      </c>
      <c r="Q86" s="33" t="s">
        <v>228</v>
      </c>
      <c r="R86" s="36">
        <v>619967.35600000003</v>
      </c>
      <c r="S86" s="36">
        <v>4224022.6220000004</v>
      </c>
      <c r="T86" s="36">
        <v>1497.854</v>
      </c>
      <c r="U86" s="36">
        <v>1497.9010000000001</v>
      </c>
      <c r="V86" s="36" t="s">
        <v>79</v>
      </c>
      <c r="W86" s="36">
        <v>4.7000000000025466E-2</v>
      </c>
    </row>
    <row r="87" spans="1:23" x14ac:dyDescent="0.25">
      <c r="A87" s="33" t="s">
        <v>229</v>
      </c>
      <c r="B87" s="34">
        <v>556727.97</v>
      </c>
      <c r="C87" s="34">
        <v>4192721.659</v>
      </c>
      <c r="D87" s="34">
        <v>1262.126</v>
      </c>
      <c r="E87" s="34">
        <v>1262.21</v>
      </c>
      <c r="F87" s="35" t="s">
        <v>79</v>
      </c>
      <c r="G87" s="35">
        <v>8.4000000000000005E-2</v>
      </c>
      <c r="I87" s="33" t="s">
        <v>229</v>
      </c>
      <c r="J87" s="36">
        <v>556727.97</v>
      </c>
      <c r="K87" s="36">
        <v>4192721.659</v>
      </c>
      <c r="L87" s="36">
        <v>1262.126</v>
      </c>
      <c r="M87" s="36">
        <v>1262.21</v>
      </c>
      <c r="N87" s="36" t="s">
        <v>79</v>
      </c>
      <c r="O87" s="36">
        <v>8.4000000000000005E-2</v>
      </c>
      <c r="Q87" s="33" t="s">
        <v>229</v>
      </c>
      <c r="R87" s="36">
        <v>556727.97</v>
      </c>
      <c r="S87" s="36">
        <v>4192721.659</v>
      </c>
      <c r="T87" s="36">
        <v>1262.126</v>
      </c>
      <c r="U87" s="36">
        <v>1262.2070000000001</v>
      </c>
      <c r="V87" s="36" t="s">
        <v>79</v>
      </c>
      <c r="W87" s="36">
        <v>8.1000000000130967E-2</v>
      </c>
    </row>
    <row r="88" spans="1:23" x14ac:dyDescent="0.25">
      <c r="A88" s="33" t="s">
        <v>230</v>
      </c>
      <c r="B88" s="34">
        <v>556716.02899999998</v>
      </c>
      <c r="C88" s="34">
        <v>4192711.2089999998</v>
      </c>
      <c r="D88" s="34">
        <v>1261.4469999999999</v>
      </c>
      <c r="E88" s="34">
        <v>1261.54</v>
      </c>
      <c r="F88" s="35" t="s">
        <v>79</v>
      </c>
      <c r="G88" s="35">
        <v>9.2999999999999999E-2</v>
      </c>
      <c r="I88" s="33" t="s">
        <v>230</v>
      </c>
      <c r="J88" s="36">
        <v>556716.02899999998</v>
      </c>
      <c r="K88" s="36">
        <v>4192711.2089999998</v>
      </c>
      <c r="L88" s="36">
        <v>1261.4469999999999</v>
      </c>
      <c r="M88" s="36">
        <v>1261.54</v>
      </c>
      <c r="N88" s="36" t="s">
        <v>79</v>
      </c>
      <c r="O88" s="36">
        <v>9.2999999999999999E-2</v>
      </c>
      <c r="Q88" s="33" t="s">
        <v>230</v>
      </c>
      <c r="R88" s="36">
        <v>556716.02899999998</v>
      </c>
      <c r="S88" s="36">
        <v>4192711.2089999998</v>
      </c>
      <c r="T88" s="36">
        <v>1261.4469999999999</v>
      </c>
      <c r="U88" s="36">
        <v>1261.528</v>
      </c>
      <c r="V88" s="36" t="s">
        <v>79</v>
      </c>
      <c r="W88" s="36">
        <v>8.1000000000130967E-2</v>
      </c>
    </row>
    <row r="89" spans="1:23" x14ac:dyDescent="0.25">
      <c r="A89" s="33" t="s">
        <v>231</v>
      </c>
      <c r="B89" s="34">
        <v>556705.049</v>
      </c>
      <c r="C89" s="34">
        <v>4192702.2030000002</v>
      </c>
      <c r="D89" s="34">
        <v>1260.606</v>
      </c>
      <c r="E89" s="34">
        <v>1260.6600000000001</v>
      </c>
      <c r="F89" s="35" t="s">
        <v>79</v>
      </c>
      <c r="G89" s="35">
        <v>5.3999999999999999E-2</v>
      </c>
      <c r="I89" s="33" t="s">
        <v>231</v>
      </c>
      <c r="J89" s="36">
        <v>556705.049</v>
      </c>
      <c r="K89" s="36">
        <v>4192702.2030000002</v>
      </c>
      <c r="L89" s="36">
        <v>1260.606</v>
      </c>
      <c r="M89" s="36">
        <v>1260.6500000000001</v>
      </c>
      <c r="N89" s="36" t="s">
        <v>79</v>
      </c>
      <c r="O89" s="36">
        <v>4.3999999999999997E-2</v>
      </c>
      <c r="Q89" s="33" t="s">
        <v>231</v>
      </c>
      <c r="R89" s="36">
        <v>556705.049</v>
      </c>
      <c r="S89" s="36">
        <v>4192702.2030000002</v>
      </c>
      <c r="T89" s="36">
        <v>1260.606</v>
      </c>
      <c r="U89" s="36">
        <v>1260.6690000000001</v>
      </c>
      <c r="V89" s="36" t="s">
        <v>79</v>
      </c>
      <c r="W89" s="36">
        <v>6.3000000000101863E-2</v>
      </c>
    </row>
    <row r="90" spans="1:23" x14ac:dyDescent="0.25">
      <c r="A90" s="33" t="s">
        <v>232</v>
      </c>
      <c r="B90" s="34">
        <v>556692.69900000002</v>
      </c>
      <c r="C90" s="34">
        <v>4192692.9879999999</v>
      </c>
      <c r="D90" s="34">
        <v>1260.424</v>
      </c>
      <c r="E90" s="34">
        <v>1260.45</v>
      </c>
      <c r="F90" s="35" t="s">
        <v>79</v>
      </c>
      <c r="G90" s="35">
        <v>2.5999999999999999E-2</v>
      </c>
      <c r="I90" s="33" t="s">
        <v>232</v>
      </c>
      <c r="J90" s="36">
        <v>556692.69900000002</v>
      </c>
      <c r="K90" s="36">
        <v>4192692.9879999999</v>
      </c>
      <c r="L90" s="36">
        <v>1260.424</v>
      </c>
      <c r="M90" s="36">
        <v>1260.45</v>
      </c>
      <c r="N90" s="36" t="s">
        <v>79</v>
      </c>
      <c r="O90" s="36">
        <v>2.5999999999999999E-2</v>
      </c>
      <c r="Q90" s="33" t="s">
        <v>232</v>
      </c>
      <c r="R90" s="36">
        <v>556692.69900000002</v>
      </c>
      <c r="S90" s="36">
        <v>4192692.9879999999</v>
      </c>
      <c r="T90" s="36">
        <v>1260.424</v>
      </c>
      <c r="U90" s="36">
        <v>1260.4349999999999</v>
      </c>
      <c r="V90" s="36" t="s">
        <v>79</v>
      </c>
      <c r="W90" s="36">
        <v>1.0999999999967258E-2</v>
      </c>
    </row>
    <row r="91" spans="1:23" x14ac:dyDescent="0.25">
      <c r="A91" s="33" t="s">
        <v>233</v>
      </c>
      <c r="B91" s="34">
        <v>556679.79</v>
      </c>
      <c r="C91" s="34">
        <v>4192684.6579999998</v>
      </c>
      <c r="D91" s="34">
        <v>1260.2280000000001</v>
      </c>
      <c r="E91" s="34">
        <v>1260.3</v>
      </c>
      <c r="F91" s="35" t="s">
        <v>79</v>
      </c>
      <c r="G91" s="35">
        <v>7.1999999999999995E-2</v>
      </c>
      <c r="I91" s="33" t="s">
        <v>233</v>
      </c>
      <c r="J91" s="36">
        <v>556679.79</v>
      </c>
      <c r="K91" s="36">
        <v>4192684.6579999998</v>
      </c>
      <c r="L91" s="36">
        <v>1260.2280000000001</v>
      </c>
      <c r="M91" s="36">
        <v>1260.3</v>
      </c>
      <c r="N91" s="36" t="s">
        <v>79</v>
      </c>
      <c r="O91" s="36">
        <v>7.1999999999999995E-2</v>
      </c>
      <c r="Q91" s="33" t="s">
        <v>233</v>
      </c>
      <c r="R91" s="36">
        <v>556679.79</v>
      </c>
      <c r="S91" s="36">
        <v>4192684.6579999998</v>
      </c>
      <c r="T91" s="36">
        <v>1260.2280000000001</v>
      </c>
      <c r="U91" s="36">
        <v>1260.309</v>
      </c>
      <c r="V91" s="36" t="s">
        <v>79</v>
      </c>
      <c r="W91" s="36">
        <v>8.0999999999903594E-2</v>
      </c>
    </row>
    <row r="92" spans="1:23" x14ac:dyDescent="0.25">
      <c r="A92" s="33" t="s">
        <v>234</v>
      </c>
      <c r="B92" s="34">
        <v>560621.07200000004</v>
      </c>
      <c r="C92" s="34">
        <v>4184162.7609999999</v>
      </c>
      <c r="D92" s="34">
        <v>1401.6569999999999</v>
      </c>
      <c r="E92" s="34">
        <v>1401.76</v>
      </c>
      <c r="F92" s="35" t="s">
        <v>79</v>
      </c>
      <c r="G92" s="35">
        <v>0.10299999999999999</v>
      </c>
      <c r="I92" s="33" t="s">
        <v>234</v>
      </c>
      <c r="J92" s="36">
        <v>560621.07200000004</v>
      </c>
      <c r="K92" s="36">
        <v>4184162.7609999999</v>
      </c>
      <c r="L92" s="36">
        <v>1401.6569999999999</v>
      </c>
      <c r="M92" s="36">
        <v>1401.76</v>
      </c>
      <c r="N92" s="36" t="s">
        <v>79</v>
      </c>
      <c r="O92" s="36">
        <v>0.10299999999999999</v>
      </c>
      <c r="Q92" s="33" t="s">
        <v>234</v>
      </c>
      <c r="R92" s="36">
        <v>560621.07200000004</v>
      </c>
      <c r="S92" s="36">
        <v>4184162.7609999999</v>
      </c>
      <c r="T92" s="36">
        <v>1401.6569999999999</v>
      </c>
      <c r="U92" s="36">
        <v>1401.75</v>
      </c>
      <c r="V92" s="36" t="s">
        <v>79</v>
      </c>
      <c r="W92" s="36">
        <v>9.3000000000074579E-2</v>
      </c>
    </row>
    <row r="93" spans="1:23" x14ac:dyDescent="0.25">
      <c r="A93" s="33" t="s">
        <v>235</v>
      </c>
      <c r="B93" s="34">
        <v>560611.04299999995</v>
      </c>
      <c r="C93" s="34">
        <v>4184167.9180000001</v>
      </c>
      <c r="D93" s="34">
        <v>1401.1959999999999</v>
      </c>
      <c r="E93" s="34">
        <v>1401.23</v>
      </c>
      <c r="F93" s="35" t="s">
        <v>79</v>
      </c>
      <c r="G93" s="35">
        <v>3.4000000000000002E-2</v>
      </c>
      <c r="I93" s="33" t="s">
        <v>235</v>
      </c>
      <c r="J93" s="36">
        <v>560611.04299999995</v>
      </c>
      <c r="K93" s="36">
        <v>4184167.9180000001</v>
      </c>
      <c r="L93" s="36">
        <v>1401.1959999999999</v>
      </c>
      <c r="M93" s="36">
        <v>1401.23</v>
      </c>
      <c r="N93" s="36" t="s">
        <v>79</v>
      </c>
      <c r="O93" s="36">
        <v>3.4000000000000002E-2</v>
      </c>
      <c r="Q93" s="33" t="s">
        <v>235</v>
      </c>
      <c r="R93" s="36">
        <v>560611.04299999995</v>
      </c>
      <c r="S93" s="36">
        <v>4184167.9180000001</v>
      </c>
      <c r="T93" s="36">
        <v>1401.1959999999999</v>
      </c>
      <c r="U93" s="36">
        <v>1401.229</v>
      </c>
      <c r="V93" s="36" t="s">
        <v>79</v>
      </c>
      <c r="W93" s="36">
        <v>3.3000000000129148E-2</v>
      </c>
    </row>
    <row r="94" spans="1:23" x14ac:dyDescent="0.25">
      <c r="A94" s="33" t="s">
        <v>236</v>
      </c>
      <c r="B94" s="34">
        <v>560600.71799999999</v>
      </c>
      <c r="C94" s="34">
        <v>4184173.2069999999</v>
      </c>
      <c r="D94" s="34">
        <v>1400.701</v>
      </c>
      <c r="E94" s="34">
        <v>1400.7</v>
      </c>
      <c r="F94" s="35" t="s">
        <v>79</v>
      </c>
      <c r="G94" s="35">
        <v>-1E-3</v>
      </c>
      <c r="I94" s="33" t="s">
        <v>236</v>
      </c>
      <c r="J94" s="36">
        <v>560600.71799999999</v>
      </c>
      <c r="K94" s="36">
        <v>4184173.2069999999</v>
      </c>
      <c r="L94" s="36">
        <v>1400.701</v>
      </c>
      <c r="M94" s="36">
        <v>1400.7</v>
      </c>
      <c r="N94" s="36" t="s">
        <v>79</v>
      </c>
      <c r="O94" s="36">
        <v>-1E-3</v>
      </c>
      <c r="Q94" s="33" t="s">
        <v>236</v>
      </c>
      <c r="R94" s="36">
        <v>560600.71799999999</v>
      </c>
      <c r="S94" s="36">
        <v>4184173.2069999999</v>
      </c>
      <c r="T94" s="36">
        <v>1400.701</v>
      </c>
      <c r="U94" s="36">
        <v>1400.682</v>
      </c>
      <c r="V94" s="36" t="s">
        <v>79</v>
      </c>
      <c r="W94" s="36">
        <v>-1.9000000000005457E-2</v>
      </c>
    </row>
    <row r="95" spans="1:23" x14ac:dyDescent="0.25">
      <c r="A95" s="33" t="s">
        <v>237</v>
      </c>
      <c r="B95" s="34">
        <v>560590.15500000003</v>
      </c>
      <c r="C95" s="34">
        <v>4184178.7459999998</v>
      </c>
      <c r="D95" s="34">
        <v>1399.848</v>
      </c>
      <c r="E95" s="34">
        <v>1400.05</v>
      </c>
      <c r="F95" s="35" t="s">
        <v>79</v>
      </c>
      <c r="G95" s="35">
        <v>0.20200000000000001</v>
      </c>
      <c r="I95" s="33" t="s">
        <v>237</v>
      </c>
      <c r="J95" s="36">
        <v>560590.15500000003</v>
      </c>
      <c r="K95" s="36">
        <v>4184178.7459999998</v>
      </c>
      <c r="L95" s="36">
        <v>1399.848</v>
      </c>
      <c r="M95" s="36">
        <v>1400.05</v>
      </c>
      <c r="N95" s="36" t="s">
        <v>79</v>
      </c>
      <c r="O95" s="36">
        <v>0.20200000000000001</v>
      </c>
      <c r="Q95" s="33" t="s">
        <v>237</v>
      </c>
      <c r="R95" s="36">
        <v>560590.15500000003</v>
      </c>
      <c r="S95" s="36">
        <v>4184178.7459999998</v>
      </c>
      <c r="T95" s="36">
        <v>1399.848</v>
      </c>
      <c r="U95" s="36">
        <v>1400.0650000000001</v>
      </c>
      <c r="V95" s="36" t="s">
        <v>79</v>
      </c>
      <c r="W95" s="36">
        <v>0.21700000000009823</v>
      </c>
    </row>
    <row r="96" spans="1:23" x14ac:dyDescent="0.25">
      <c r="A96" s="33" t="s">
        <v>238</v>
      </c>
      <c r="B96" s="34">
        <v>560579.728</v>
      </c>
      <c r="C96" s="34">
        <v>4184184.1919999998</v>
      </c>
      <c r="D96" s="34">
        <v>1399.319</v>
      </c>
      <c r="E96" s="34">
        <v>1399.39</v>
      </c>
      <c r="F96" s="35" t="s">
        <v>79</v>
      </c>
      <c r="G96" s="35">
        <v>7.0999999999999994E-2</v>
      </c>
      <c r="I96" s="33" t="s">
        <v>238</v>
      </c>
      <c r="J96" s="36">
        <v>560579.728</v>
      </c>
      <c r="K96" s="36">
        <v>4184184.1919999998</v>
      </c>
      <c r="L96" s="36">
        <v>1399.319</v>
      </c>
      <c r="M96" s="36">
        <v>1399.39</v>
      </c>
      <c r="N96" s="36" t="s">
        <v>79</v>
      </c>
      <c r="O96" s="36">
        <v>7.0999999999999994E-2</v>
      </c>
      <c r="Q96" s="33" t="s">
        <v>238</v>
      </c>
      <c r="R96" s="36">
        <v>560579.728</v>
      </c>
      <c r="S96" s="36">
        <v>4184184.1919999998</v>
      </c>
      <c r="T96" s="36">
        <v>1399.319</v>
      </c>
      <c r="U96" s="36">
        <v>1399.3910000000001</v>
      </c>
      <c r="V96" s="36" t="s">
        <v>79</v>
      </c>
      <c r="W96" s="36">
        <v>7.2000000000116415E-2</v>
      </c>
    </row>
    <row r="97" spans="1:23" x14ac:dyDescent="0.25">
      <c r="A97" s="33" t="s">
        <v>239</v>
      </c>
      <c r="B97" s="34">
        <v>538209.076</v>
      </c>
      <c r="C97" s="34">
        <v>4192499.8739999998</v>
      </c>
      <c r="D97" s="34">
        <v>1455.675</v>
      </c>
      <c r="E97" s="34">
        <v>1455.76</v>
      </c>
      <c r="F97" s="35" t="s">
        <v>79</v>
      </c>
      <c r="G97" s="35">
        <v>8.5000000000000006E-2</v>
      </c>
      <c r="I97" s="33" t="s">
        <v>239</v>
      </c>
      <c r="J97" s="36">
        <v>538209.076</v>
      </c>
      <c r="K97" s="36">
        <v>4192499.8739999998</v>
      </c>
      <c r="L97" s="36">
        <v>1455.675</v>
      </c>
      <c r="M97" s="36">
        <v>1455.76</v>
      </c>
      <c r="N97" s="36" t="s">
        <v>79</v>
      </c>
      <c r="O97" s="36">
        <v>8.5000000000000006E-2</v>
      </c>
      <c r="Q97" s="33" t="s">
        <v>239</v>
      </c>
      <c r="R97" s="36">
        <v>538209.076</v>
      </c>
      <c r="S97" s="36">
        <v>4192499.8739999998</v>
      </c>
      <c r="T97" s="36">
        <v>1455.675</v>
      </c>
      <c r="U97" s="36">
        <v>1455.771</v>
      </c>
      <c r="V97" s="36" t="s">
        <v>79</v>
      </c>
      <c r="W97" s="36">
        <v>9.6000000000003638E-2</v>
      </c>
    </row>
    <row r="98" spans="1:23" x14ac:dyDescent="0.25">
      <c r="A98" s="33" t="s">
        <v>240</v>
      </c>
      <c r="B98" s="34">
        <v>538216.18000000005</v>
      </c>
      <c r="C98" s="34">
        <v>4192508.2659999998</v>
      </c>
      <c r="D98" s="34">
        <v>1455.5219999999999</v>
      </c>
      <c r="E98" s="34">
        <v>1455.61</v>
      </c>
      <c r="F98" s="35" t="s">
        <v>79</v>
      </c>
      <c r="G98" s="35">
        <v>8.7999999999999995E-2</v>
      </c>
      <c r="I98" s="33" t="s">
        <v>240</v>
      </c>
      <c r="J98" s="36">
        <v>538216.18000000005</v>
      </c>
      <c r="K98" s="36">
        <v>4192508.2659999998</v>
      </c>
      <c r="L98" s="36">
        <v>1455.5219999999999</v>
      </c>
      <c r="M98" s="36">
        <v>1455.59</v>
      </c>
      <c r="N98" s="36" t="s">
        <v>79</v>
      </c>
      <c r="O98" s="36">
        <v>6.8000000000000005E-2</v>
      </c>
      <c r="Q98" s="33" t="s">
        <v>240</v>
      </c>
      <c r="R98" s="36">
        <v>538216.18000000005</v>
      </c>
      <c r="S98" s="36">
        <v>4192508.2659999998</v>
      </c>
      <c r="T98" s="36">
        <v>1455.5219999999999</v>
      </c>
      <c r="U98" s="36">
        <v>1455.588</v>
      </c>
      <c r="V98" s="36" t="s">
        <v>79</v>
      </c>
      <c r="W98" s="36">
        <v>6.6000000000030923E-2</v>
      </c>
    </row>
    <row r="99" spans="1:23" x14ac:dyDescent="0.25">
      <c r="A99" s="33" t="s">
        <v>241</v>
      </c>
      <c r="B99" s="34">
        <v>538223.40300000005</v>
      </c>
      <c r="C99" s="34">
        <v>4192516.7779999999</v>
      </c>
      <c r="D99" s="34">
        <v>1455.3630000000001</v>
      </c>
      <c r="E99" s="34">
        <v>1455.42</v>
      </c>
      <c r="F99" s="35" t="s">
        <v>79</v>
      </c>
      <c r="G99" s="35">
        <v>5.7000000000000002E-2</v>
      </c>
      <c r="I99" s="33" t="s">
        <v>241</v>
      </c>
      <c r="J99" s="36">
        <v>538223.40300000005</v>
      </c>
      <c r="K99" s="36">
        <v>4192516.7779999999</v>
      </c>
      <c r="L99" s="36">
        <v>1455.3630000000001</v>
      </c>
      <c r="M99" s="36">
        <v>1455.41</v>
      </c>
      <c r="N99" s="36" t="s">
        <v>79</v>
      </c>
      <c r="O99" s="36">
        <v>4.7E-2</v>
      </c>
      <c r="Q99" s="33" t="s">
        <v>241</v>
      </c>
      <c r="R99" s="36">
        <v>538223.40300000005</v>
      </c>
      <c r="S99" s="36">
        <v>4192516.7779999999</v>
      </c>
      <c r="T99" s="36">
        <v>1455.3630000000001</v>
      </c>
      <c r="U99" s="36">
        <v>1455.4</v>
      </c>
      <c r="V99" s="36" t="s">
        <v>79</v>
      </c>
      <c r="W99" s="36">
        <v>3.7000000000034561E-2</v>
      </c>
    </row>
    <row r="100" spans="1:23" x14ac:dyDescent="0.25">
      <c r="A100" s="33" t="s">
        <v>242</v>
      </c>
      <c r="B100" s="34">
        <v>538229.995</v>
      </c>
      <c r="C100" s="34">
        <v>4192524.5060000001</v>
      </c>
      <c r="D100" s="34">
        <v>1455.2070000000001</v>
      </c>
      <c r="E100" s="34">
        <v>1455.27</v>
      </c>
      <c r="F100" s="35" t="s">
        <v>79</v>
      </c>
      <c r="G100" s="35">
        <v>6.3E-2</v>
      </c>
      <c r="I100" s="33" t="s">
        <v>242</v>
      </c>
      <c r="J100" s="36">
        <v>538229.995</v>
      </c>
      <c r="K100" s="36">
        <v>4192524.5060000001</v>
      </c>
      <c r="L100" s="36">
        <v>1455.2070000000001</v>
      </c>
      <c r="M100" s="36">
        <v>1455.23</v>
      </c>
      <c r="N100" s="36" t="s">
        <v>79</v>
      </c>
      <c r="O100" s="36">
        <v>2.3E-2</v>
      </c>
      <c r="Q100" s="33" t="s">
        <v>242</v>
      </c>
      <c r="R100" s="36">
        <v>538229.995</v>
      </c>
      <c r="S100" s="36">
        <v>4192524.5060000001</v>
      </c>
      <c r="T100" s="36">
        <v>1455.2070000000001</v>
      </c>
      <c r="U100" s="36">
        <v>1455.2190000000001</v>
      </c>
      <c r="V100" s="36" t="s">
        <v>79</v>
      </c>
      <c r="W100" s="36">
        <v>1.1999999999943611E-2</v>
      </c>
    </row>
    <row r="101" spans="1:23" x14ac:dyDescent="0.25">
      <c r="A101" s="33" t="s">
        <v>243</v>
      </c>
      <c r="B101" s="34">
        <v>538237.93400000001</v>
      </c>
      <c r="C101" s="34">
        <v>4192533.81</v>
      </c>
      <c r="D101" s="34">
        <v>1454.914</v>
      </c>
      <c r="E101" s="34">
        <v>1454.96</v>
      </c>
      <c r="F101" s="35" t="s">
        <v>79</v>
      </c>
      <c r="G101" s="35">
        <v>4.5999999999999999E-2</v>
      </c>
      <c r="I101" s="33" t="s">
        <v>243</v>
      </c>
      <c r="J101" s="36">
        <v>538237.93400000001</v>
      </c>
      <c r="K101" s="36">
        <v>4192533.81</v>
      </c>
      <c r="L101" s="36">
        <v>1454.914</v>
      </c>
      <c r="M101" s="36">
        <v>1454.96</v>
      </c>
      <c r="N101" s="36" t="s">
        <v>79</v>
      </c>
      <c r="O101" s="36">
        <v>4.5999999999999999E-2</v>
      </c>
      <c r="Q101" s="33" t="s">
        <v>243</v>
      </c>
      <c r="R101" s="36">
        <v>538237.93400000001</v>
      </c>
      <c r="S101" s="36">
        <v>4192533.81</v>
      </c>
      <c r="T101" s="36">
        <v>1454.914</v>
      </c>
      <c r="U101" s="36">
        <v>1454.9590000000001</v>
      </c>
      <c r="V101" s="36" t="s">
        <v>79</v>
      </c>
      <c r="W101" s="36">
        <v>4.500000000007276E-2</v>
      </c>
    </row>
    <row r="102" spans="1:23" x14ac:dyDescent="0.25">
      <c r="A102" s="33" t="s">
        <v>244</v>
      </c>
      <c r="B102" s="34">
        <v>535493.65800000005</v>
      </c>
      <c r="C102" s="34">
        <v>4187173.3259999999</v>
      </c>
      <c r="D102" s="34">
        <v>1519.644</v>
      </c>
      <c r="E102" s="34">
        <v>1519.75</v>
      </c>
      <c r="F102" s="35" t="s">
        <v>79</v>
      </c>
      <c r="G102" s="35">
        <v>0.106</v>
      </c>
      <c r="I102" s="33" t="s">
        <v>244</v>
      </c>
      <c r="J102" s="36">
        <v>535493.65800000005</v>
      </c>
      <c r="K102" s="36">
        <v>4187173.3259999999</v>
      </c>
      <c r="L102" s="36">
        <v>1519.644</v>
      </c>
      <c r="M102" s="36">
        <v>1519.75</v>
      </c>
      <c r="N102" s="36" t="s">
        <v>79</v>
      </c>
      <c r="O102" s="36">
        <v>0.106</v>
      </c>
      <c r="Q102" s="33" t="s">
        <v>244</v>
      </c>
      <c r="R102" s="36">
        <v>535493.65800000005</v>
      </c>
      <c r="S102" s="36">
        <v>4187173.3259999999</v>
      </c>
      <c r="T102" s="36">
        <v>1519.644</v>
      </c>
      <c r="U102" s="36">
        <v>1519.7560000000001</v>
      </c>
      <c r="V102" s="36" t="s">
        <v>79</v>
      </c>
      <c r="W102" s="36">
        <v>0.11200000000008004</v>
      </c>
    </row>
    <row r="103" spans="1:23" x14ac:dyDescent="0.25">
      <c r="A103" s="33" t="s">
        <v>245</v>
      </c>
      <c r="B103" s="34">
        <v>535501.56999999995</v>
      </c>
      <c r="C103" s="34">
        <v>4187178.19</v>
      </c>
      <c r="D103" s="34">
        <v>1519.1420000000001</v>
      </c>
      <c r="E103" s="34">
        <v>1519.27</v>
      </c>
      <c r="F103" s="35" t="s">
        <v>79</v>
      </c>
      <c r="G103" s="35">
        <v>0.128</v>
      </c>
      <c r="I103" s="33" t="s">
        <v>245</v>
      </c>
      <c r="J103" s="36">
        <v>535501.56999999995</v>
      </c>
      <c r="K103" s="36">
        <v>4187178.19</v>
      </c>
      <c r="L103" s="36">
        <v>1519.1420000000001</v>
      </c>
      <c r="M103" s="36">
        <v>1519.27</v>
      </c>
      <c r="N103" s="36" t="s">
        <v>79</v>
      </c>
      <c r="O103" s="36">
        <v>0.128</v>
      </c>
      <c r="Q103" s="33" t="s">
        <v>245</v>
      </c>
      <c r="R103" s="36">
        <v>535501.56999999995</v>
      </c>
      <c r="S103" s="36">
        <v>4187178.19</v>
      </c>
      <c r="T103" s="36">
        <v>1519.1420000000001</v>
      </c>
      <c r="U103" s="36">
        <v>1519.2470000000001</v>
      </c>
      <c r="V103" s="36" t="s">
        <v>79</v>
      </c>
      <c r="W103" s="36">
        <v>0.10500000000001819</v>
      </c>
    </row>
    <row r="104" spans="1:23" x14ac:dyDescent="0.25">
      <c r="A104" s="33" t="s">
        <v>246</v>
      </c>
      <c r="B104" s="34">
        <v>535512.18900000001</v>
      </c>
      <c r="C104" s="34">
        <v>4187184.63</v>
      </c>
      <c r="D104" s="34">
        <v>1518.576</v>
      </c>
      <c r="E104" s="34">
        <v>1518.69</v>
      </c>
      <c r="F104" s="35" t="s">
        <v>79</v>
      </c>
      <c r="G104" s="35">
        <v>0.114</v>
      </c>
      <c r="I104" s="33" t="s">
        <v>246</v>
      </c>
      <c r="J104" s="36">
        <v>535512.18900000001</v>
      </c>
      <c r="K104" s="36">
        <v>4187184.63</v>
      </c>
      <c r="L104" s="36">
        <v>1518.576</v>
      </c>
      <c r="M104" s="36">
        <v>1518.69</v>
      </c>
      <c r="N104" s="36" t="s">
        <v>79</v>
      </c>
      <c r="O104" s="36">
        <v>0.114</v>
      </c>
      <c r="Q104" s="33" t="s">
        <v>246</v>
      </c>
      <c r="R104" s="36">
        <v>535512.18900000001</v>
      </c>
      <c r="S104" s="36">
        <v>4187184.63</v>
      </c>
      <c r="T104" s="36">
        <v>1518.576</v>
      </c>
      <c r="U104" s="36">
        <v>1518.692</v>
      </c>
      <c r="V104" s="36" t="s">
        <v>79</v>
      </c>
      <c r="W104" s="36">
        <v>0.11599999999998545</v>
      </c>
    </row>
    <row r="105" spans="1:23" x14ac:dyDescent="0.25">
      <c r="A105" s="33" t="s">
        <v>247</v>
      </c>
      <c r="B105" s="34">
        <v>535520.03</v>
      </c>
      <c r="C105" s="34">
        <v>4187189.37</v>
      </c>
      <c r="D105" s="34">
        <v>1518.229</v>
      </c>
      <c r="E105" s="34">
        <v>1518.35</v>
      </c>
      <c r="F105" s="35" t="s">
        <v>79</v>
      </c>
      <c r="G105" s="35">
        <v>0.121</v>
      </c>
      <c r="I105" s="33" t="s">
        <v>247</v>
      </c>
      <c r="J105" s="36">
        <v>535520.03</v>
      </c>
      <c r="K105" s="36">
        <v>4187189.37</v>
      </c>
      <c r="L105" s="36">
        <v>1518.229</v>
      </c>
      <c r="M105" s="36">
        <v>1518.35</v>
      </c>
      <c r="N105" s="36" t="s">
        <v>79</v>
      </c>
      <c r="O105" s="36">
        <v>0.121</v>
      </c>
      <c r="Q105" s="33" t="s">
        <v>247</v>
      </c>
      <c r="R105" s="36">
        <v>535520.03</v>
      </c>
      <c r="S105" s="36">
        <v>4187189.37</v>
      </c>
      <c r="T105" s="36">
        <v>1518.229</v>
      </c>
      <c r="U105" s="36">
        <v>1518.3430000000001</v>
      </c>
      <c r="V105" s="36" t="s">
        <v>79</v>
      </c>
      <c r="W105" s="36">
        <v>0.11400000000003274</v>
      </c>
    </row>
    <row r="106" spans="1:23" x14ac:dyDescent="0.25">
      <c r="A106" s="33" t="s">
        <v>248</v>
      </c>
      <c r="B106" s="34">
        <v>535530.21</v>
      </c>
      <c r="C106" s="34">
        <v>4187195.6379999998</v>
      </c>
      <c r="D106" s="34">
        <v>1517.7739999999999</v>
      </c>
      <c r="E106" s="34">
        <v>1517.88</v>
      </c>
      <c r="F106" s="35" t="s">
        <v>79</v>
      </c>
      <c r="G106" s="35">
        <v>0.106</v>
      </c>
      <c r="I106" s="33" t="s">
        <v>248</v>
      </c>
      <c r="J106" s="36">
        <v>535530.21</v>
      </c>
      <c r="K106" s="36">
        <v>4187195.6379999998</v>
      </c>
      <c r="L106" s="36">
        <v>1517.7739999999999</v>
      </c>
      <c r="M106" s="36">
        <v>1517.88</v>
      </c>
      <c r="N106" s="36" t="s">
        <v>79</v>
      </c>
      <c r="O106" s="36">
        <v>0.106</v>
      </c>
      <c r="Q106" s="33" t="s">
        <v>248</v>
      </c>
      <c r="R106" s="36">
        <v>535530.21</v>
      </c>
      <c r="S106" s="36">
        <v>4187195.6379999998</v>
      </c>
      <c r="T106" s="36">
        <v>1517.7739999999999</v>
      </c>
      <c r="U106" s="36">
        <v>1517.884</v>
      </c>
      <c r="V106" s="36" t="s">
        <v>79</v>
      </c>
      <c r="W106" s="36">
        <v>0.11000000000012733</v>
      </c>
    </row>
    <row r="107" spans="1:23" x14ac:dyDescent="0.25">
      <c r="A107" s="33" t="s">
        <v>249</v>
      </c>
      <c r="B107" s="34">
        <v>530411.005</v>
      </c>
      <c r="C107" s="34">
        <v>4178216.1290000002</v>
      </c>
      <c r="D107" s="34">
        <v>1639.9870000000001</v>
      </c>
      <c r="E107" s="34">
        <v>1640.07</v>
      </c>
      <c r="F107" s="35" t="s">
        <v>79</v>
      </c>
      <c r="G107" s="35">
        <v>8.3000000000000004E-2</v>
      </c>
      <c r="I107" s="33" t="s">
        <v>249</v>
      </c>
      <c r="J107" s="36">
        <v>530411.005</v>
      </c>
      <c r="K107" s="36">
        <v>4178216.1290000002</v>
      </c>
      <c r="L107" s="36">
        <v>1639.9870000000001</v>
      </c>
      <c r="M107" s="36">
        <v>1640.07</v>
      </c>
      <c r="N107" s="36" t="s">
        <v>79</v>
      </c>
      <c r="O107" s="36">
        <v>8.3000000000000004E-2</v>
      </c>
      <c r="Q107" s="33" t="s">
        <v>249</v>
      </c>
      <c r="R107" s="36">
        <v>530411.005</v>
      </c>
      <c r="S107" s="36">
        <v>4178216.1290000002</v>
      </c>
      <c r="T107" s="36">
        <v>1639.9870000000001</v>
      </c>
      <c r="U107" s="36">
        <v>1640.06</v>
      </c>
      <c r="V107" s="36" t="s">
        <v>79</v>
      </c>
      <c r="W107" s="36">
        <v>7.2999999999865395E-2</v>
      </c>
    </row>
    <row r="108" spans="1:23" x14ac:dyDescent="0.25">
      <c r="A108" s="33" t="s">
        <v>250</v>
      </c>
      <c r="B108" s="34">
        <v>530408.02300000004</v>
      </c>
      <c r="C108" s="34">
        <v>4178205.6150000002</v>
      </c>
      <c r="D108" s="34">
        <v>1639.4280000000001</v>
      </c>
      <c r="E108" s="34">
        <v>1639.49</v>
      </c>
      <c r="F108" s="35" t="s">
        <v>79</v>
      </c>
      <c r="G108" s="35">
        <v>6.2E-2</v>
      </c>
      <c r="I108" s="33" t="s">
        <v>250</v>
      </c>
      <c r="J108" s="36">
        <v>530408.02300000004</v>
      </c>
      <c r="K108" s="36">
        <v>4178205.6150000002</v>
      </c>
      <c r="L108" s="36">
        <v>1639.4280000000001</v>
      </c>
      <c r="M108" s="36">
        <v>1639.49</v>
      </c>
      <c r="N108" s="36" t="s">
        <v>79</v>
      </c>
      <c r="O108" s="36">
        <v>6.2E-2</v>
      </c>
      <c r="Q108" s="33" t="s">
        <v>250</v>
      </c>
      <c r="R108" s="36">
        <v>530408.02300000004</v>
      </c>
      <c r="S108" s="36">
        <v>4178205.6150000002</v>
      </c>
      <c r="T108" s="36">
        <v>1639.4280000000001</v>
      </c>
      <c r="U108" s="36">
        <v>1639.4949999999999</v>
      </c>
      <c r="V108" s="36" t="s">
        <v>79</v>
      </c>
      <c r="W108" s="36">
        <v>6.6999999999779902E-2</v>
      </c>
    </row>
    <row r="109" spans="1:23" x14ac:dyDescent="0.25">
      <c r="A109" s="33" t="s">
        <v>251</v>
      </c>
      <c r="B109" s="34">
        <v>530405.21299999999</v>
      </c>
      <c r="C109" s="34">
        <v>4178195.4619999998</v>
      </c>
      <c r="D109" s="34">
        <v>1638.8130000000001</v>
      </c>
      <c r="E109" s="34">
        <v>1638.91</v>
      </c>
      <c r="F109" s="35" t="s">
        <v>79</v>
      </c>
      <c r="G109" s="35">
        <v>9.7000000000000003E-2</v>
      </c>
      <c r="I109" s="33" t="s">
        <v>251</v>
      </c>
      <c r="J109" s="36">
        <v>530405.21299999999</v>
      </c>
      <c r="K109" s="36">
        <v>4178195.4619999998</v>
      </c>
      <c r="L109" s="36">
        <v>1638.8130000000001</v>
      </c>
      <c r="M109" s="36">
        <v>1638.91</v>
      </c>
      <c r="N109" s="36" t="s">
        <v>79</v>
      </c>
      <c r="O109" s="36">
        <v>9.7000000000000003E-2</v>
      </c>
      <c r="Q109" s="33" t="s">
        <v>251</v>
      </c>
      <c r="R109" s="36">
        <v>530405.21299999999</v>
      </c>
      <c r="S109" s="36">
        <v>4178195.4619999998</v>
      </c>
      <c r="T109" s="36">
        <v>1638.8130000000001</v>
      </c>
      <c r="U109" s="36">
        <v>1638.9079999999999</v>
      </c>
      <c r="V109" s="36" t="s">
        <v>79</v>
      </c>
      <c r="W109" s="36">
        <v>9.4999999999799911E-2</v>
      </c>
    </row>
    <row r="110" spans="1:23" x14ac:dyDescent="0.25">
      <c r="A110" s="33" t="s">
        <v>252</v>
      </c>
      <c r="B110" s="34">
        <v>530401.98699999996</v>
      </c>
      <c r="C110" s="34">
        <v>4178183.8420000002</v>
      </c>
      <c r="D110" s="34">
        <v>1638.1489999999999</v>
      </c>
      <c r="E110" s="34">
        <v>1638.23</v>
      </c>
      <c r="F110" s="35" t="s">
        <v>79</v>
      </c>
      <c r="G110" s="35">
        <v>8.1000000000000003E-2</v>
      </c>
      <c r="I110" s="33" t="s">
        <v>252</v>
      </c>
      <c r="J110" s="36">
        <v>530401.98699999996</v>
      </c>
      <c r="K110" s="36">
        <v>4178183.8420000002</v>
      </c>
      <c r="L110" s="36">
        <v>1638.1489999999999</v>
      </c>
      <c r="M110" s="36">
        <v>1638.23</v>
      </c>
      <c r="N110" s="36" t="s">
        <v>79</v>
      </c>
      <c r="O110" s="36">
        <v>8.1000000000000003E-2</v>
      </c>
      <c r="Q110" s="33" t="s">
        <v>252</v>
      </c>
      <c r="R110" s="36">
        <v>530401.98699999996</v>
      </c>
      <c r="S110" s="36">
        <v>4178183.8420000002</v>
      </c>
      <c r="T110" s="36">
        <v>1638.1489999999999</v>
      </c>
      <c r="U110" s="36">
        <v>1638.2239999999999</v>
      </c>
      <c r="V110" s="36" t="s">
        <v>79</v>
      </c>
      <c r="W110" s="36">
        <v>7.5000000000045475E-2</v>
      </c>
    </row>
    <row r="111" spans="1:23" x14ac:dyDescent="0.25">
      <c r="A111" s="33" t="s">
        <v>253</v>
      </c>
      <c r="B111" s="34">
        <v>530398.68099999998</v>
      </c>
      <c r="C111" s="34">
        <v>4178171.8369999998</v>
      </c>
      <c r="D111" s="34">
        <v>1637.385</v>
      </c>
      <c r="E111" s="34">
        <v>1637.49</v>
      </c>
      <c r="F111" s="35" t="s">
        <v>79</v>
      </c>
      <c r="G111" s="35">
        <v>0.105</v>
      </c>
      <c r="I111" s="33" t="s">
        <v>253</v>
      </c>
      <c r="J111" s="36">
        <v>530398.68099999998</v>
      </c>
      <c r="K111" s="36">
        <v>4178171.8369999998</v>
      </c>
      <c r="L111" s="36">
        <v>1637.385</v>
      </c>
      <c r="M111" s="36">
        <v>1637.49</v>
      </c>
      <c r="N111" s="36" t="s">
        <v>79</v>
      </c>
      <c r="O111" s="36">
        <v>0.105</v>
      </c>
      <c r="Q111" s="33" t="s">
        <v>253</v>
      </c>
      <c r="R111" s="36">
        <v>530398.68099999998</v>
      </c>
      <c r="S111" s="36">
        <v>4178171.8369999998</v>
      </c>
      <c r="T111" s="36">
        <v>1637.385</v>
      </c>
      <c r="U111" s="36">
        <v>1637.4880000000001</v>
      </c>
      <c r="V111" s="36" t="s">
        <v>79</v>
      </c>
      <c r="W111" s="36">
        <v>0.10300000000006548</v>
      </c>
    </row>
    <row r="112" spans="1:23" x14ac:dyDescent="0.25">
      <c r="A112" s="33" t="s">
        <v>254</v>
      </c>
      <c r="B112" s="34">
        <v>525680.25199999998</v>
      </c>
      <c r="C112" s="34">
        <v>4167553.4109999998</v>
      </c>
      <c r="D112" s="34">
        <v>1248.973</v>
      </c>
      <c r="E112" s="34">
        <v>1249.03</v>
      </c>
      <c r="F112" s="35" t="s">
        <v>79</v>
      </c>
      <c r="G112" s="35">
        <v>5.7000000000000002E-2</v>
      </c>
      <c r="I112" s="33" t="s">
        <v>254</v>
      </c>
      <c r="J112" s="36">
        <v>525680.25199999998</v>
      </c>
      <c r="K112" s="36">
        <v>4167553.4109999998</v>
      </c>
      <c r="L112" s="36">
        <v>1248.973</v>
      </c>
      <c r="M112" s="36">
        <v>1249.03</v>
      </c>
      <c r="N112" s="36" t="s">
        <v>79</v>
      </c>
      <c r="O112" s="36">
        <v>5.7000000000000002E-2</v>
      </c>
      <c r="Q112" s="33" t="s">
        <v>254</v>
      </c>
      <c r="R112" s="36">
        <v>525680.25199999998</v>
      </c>
      <c r="S112" s="36">
        <v>4167553.4109999998</v>
      </c>
      <c r="T112" s="36">
        <v>1248.973</v>
      </c>
      <c r="U112" s="36">
        <v>1249.029</v>
      </c>
      <c r="V112" s="36" t="s">
        <v>79</v>
      </c>
      <c r="W112" s="36">
        <v>5.6000000000040018E-2</v>
      </c>
    </row>
    <row r="113" spans="1:23" x14ac:dyDescent="0.25">
      <c r="A113" s="33" t="s">
        <v>255</v>
      </c>
      <c r="B113" s="34">
        <v>525672.35800000001</v>
      </c>
      <c r="C113" s="34">
        <v>4167547.7949999999</v>
      </c>
      <c r="D113" s="34">
        <v>1248.674</v>
      </c>
      <c r="E113" s="34">
        <v>1248.72</v>
      </c>
      <c r="F113" s="35" t="s">
        <v>79</v>
      </c>
      <c r="G113" s="35">
        <v>4.5999999999999999E-2</v>
      </c>
      <c r="I113" s="33" t="s">
        <v>255</v>
      </c>
      <c r="J113" s="36">
        <v>525672.35800000001</v>
      </c>
      <c r="K113" s="36">
        <v>4167547.7949999999</v>
      </c>
      <c r="L113" s="36">
        <v>1248.674</v>
      </c>
      <c r="M113" s="36">
        <v>1248.72</v>
      </c>
      <c r="N113" s="36" t="s">
        <v>79</v>
      </c>
      <c r="O113" s="36">
        <v>4.5999999999999999E-2</v>
      </c>
      <c r="Q113" s="33" t="s">
        <v>255</v>
      </c>
      <c r="R113" s="36">
        <v>525672.35800000001</v>
      </c>
      <c r="S113" s="36">
        <v>4167547.7949999999</v>
      </c>
      <c r="T113" s="36">
        <v>1248.674</v>
      </c>
      <c r="U113" s="36">
        <v>1248.7159999999999</v>
      </c>
      <c r="V113" s="36" t="s">
        <v>79</v>
      </c>
      <c r="W113" s="36">
        <v>4.1999999999916326E-2</v>
      </c>
    </row>
    <row r="114" spans="1:23" x14ac:dyDescent="0.25">
      <c r="A114" s="33" t="s">
        <v>256</v>
      </c>
      <c r="B114" s="34">
        <v>525664.30799999996</v>
      </c>
      <c r="C114" s="34">
        <v>4167542.0109999999</v>
      </c>
      <c r="D114" s="34">
        <v>1248.3399999999999</v>
      </c>
      <c r="E114" s="34">
        <v>1248.4000000000001</v>
      </c>
      <c r="F114" s="35" t="s">
        <v>79</v>
      </c>
      <c r="G114" s="35">
        <v>0.06</v>
      </c>
      <c r="I114" s="33" t="s">
        <v>256</v>
      </c>
      <c r="J114" s="36">
        <v>525664.30799999996</v>
      </c>
      <c r="K114" s="36">
        <v>4167542.0109999999</v>
      </c>
      <c r="L114" s="36">
        <v>1248.3399999999999</v>
      </c>
      <c r="M114" s="36">
        <v>1248.4000000000001</v>
      </c>
      <c r="N114" s="36" t="s">
        <v>79</v>
      </c>
      <c r="O114" s="36">
        <v>0.06</v>
      </c>
      <c r="Q114" s="33" t="s">
        <v>256</v>
      </c>
      <c r="R114" s="36">
        <v>525664.30799999996</v>
      </c>
      <c r="S114" s="36">
        <v>4167542.0109999999</v>
      </c>
      <c r="T114" s="36">
        <v>1248.3399999999999</v>
      </c>
      <c r="U114" s="36">
        <v>1248.3879999999999</v>
      </c>
      <c r="V114" s="36" t="s">
        <v>79</v>
      </c>
      <c r="W114" s="36">
        <v>4.8000000000001819E-2</v>
      </c>
    </row>
    <row r="115" spans="1:23" x14ac:dyDescent="0.25">
      <c r="A115" s="33" t="s">
        <v>257</v>
      </c>
      <c r="B115" s="34">
        <v>525654.24399999995</v>
      </c>
      <c r="C115" s="34">
        <v>4167534.858</v>
      </c>
      <c r="D115" s="34">
        <v>1247.8409999999999</v>
      </c>
      <c r="E115" s="34">
        <v>1247.95</v>
      </c>
      <c r="F115" s="35" t="s">
        <v>79</v>
      </c>
      <c r="G115" s="35">
        <v>0.109</v>
      </c>
      <c r="I115" s="33" t="s">
        <v>257</v>
      </c>
      <c r="J115" s="36">
        <v>525654.24399999995</v>
      </c>
      <c r="K115" s="36">
        <v>4167534.858</v>
      </c>
      <c r="L115" s="36">
        <v>1247.8409999999999</v>
      </c>
      <c r="M115" s="36">
        <v>1247.95</v>
      </c>
      <c r="N115" s="36" t="s">
        <v>79</v>
      </c>
      <c r="O115" s="36">
        <v>0.109</v>
      </c>
      <c r="Q115" s="33" t="s">
        <v>257</v>
      </c>
      <c r="R115" s="36">
        <v>525654.24399999995</v>
      </c>
      <c r="S115" s="36">
        <v>4167534.858</v>
      </c>
      <c r="T115" s="36">
        <v>1247.8409999999999</v>
      </c>
      <c r="U115" s="36">
        <v>1247.944</v>
      </c>
      <c r="V115" s="36" t="s">
        <v>79</v>
      </c>
      <c r="W115" s="36">
        <v>0.10300000000006548</v>
      </c>
    </row>
    <row r="116" spans="1:23" x14ac:dyDescent="0.25">
      <c r="A116" s="33" t="s">
        <v>258</v>
      </c>
      <c r="B116" s="34">
        <v>525643.50600000005</v>
      </c>
      <c r="C116" s="34">
        <v>4167527.1860000002</v>
      </c>
      <c r="D116" s="34">
        <v>1247.4000000000001</v>
      </c>
      <c r="E116" s="34">
        <v>1247.47</v>
      </c>
      <c r="F116" s="35" t="s">
        <v>79</v>
      </c>
      <c r="G116" s="35">
        <v>7.0000000000000007E-2</v>
      </c>
      <c r="I116" s="33" t="s">
        <v>258</v>
      </c>
      <c r="J116" s="36">
        <v>525643.50600000005</v>
      </c>
      <c r="K116" s="36">
        <v>4167527.1860000002</v>
      </c>
      <c r="L116" s="36">
        <v>1247.4000000000001</v>
      </c>
      <c r="M116" s="36">
        <v>1247.47</v>
      </c>
      <c r="N116" s="36" t="s">
        <v>79</v>
      </c>
      <c r="O116" s="36">
        <v>7.0000000000000007E-2</v>
      </c>
      <c r="Q116" s="33" t="s">
        <v>258</v>
      </c>
      <c r="R116" s="36">
        <v>525643.50600000005</v>
      </c>
      <c r="S116" s="36">
        <v>4167527.1860000002</v>
      </c>
      <c r="T116" s="36">
        <v>1247.4000000000001</v>
      </c>
      <c r="U116" s="36">
        <v>1247.471</v>
      </c>
      <c r="V116" s="36" t="s">
        <v>79</v>
      </c>
      <c r="W116" s="36">
        <v>7.0999999999912689E-2</v>
      </c>
    </row>
    <row r="117" spans="1:23" x14ac:dyDescent="0.25">
      <c r="A117" s="33" t="s">
        <v>259</v>
      </c>
      <c r="B117" s="34">
        <v>468700.12900000002</v>
      </c>
      <c r="C117" s="34">
        <v>4207681.0920000002</v>
      </c>
      <c r="D117" s="34">
        <v>2864.8969999999999</v>
      </c>
      <c r="E117" s="34">
        <v>2864.83</v>
      </c>
      <c r="F117" s="35" t="s">
        <v>79</v>
      </c>
      <c r="G117" s="35">
        <v>-6.7000000000000004E-2</v>
      </c>
      <c r="I117" s="33" t="s">
        <v>259</v>
      </c>
      <c r="J117" s="36">
        <v>468700.12900000002</v>
      </c>
      <c r="K117" s="36">
        <v>4207681.0920000002</v>
      </c>
      <c r="L117" s="36">
        <v>2864.8969999999999</v>
      </c>
      <c r="M117" s="36">
        <v>2864.83</v>
      </c>
      <c r="N117" s="36" t="s">
        <v>79</v>
      </c>
      <c r="O117" s="36">
        <v>-6.7000000000000004E-2</v>
      </c>
      <c r="Q117" s="33" t="s">
        <v>259</v>
      </c>
      <c r="R117" s="36">
        <v>468700.12900000002</v>
      </c>
      <c r="S117" s="36">
        <v>4207681.0920000002</v>
      </c>
      <c r="T117" s="36">
        <v>2864.8969999999999</v>
      </c>
      <c r="U117" s="36">
        <v>2864.8029999999999</v>
      </c>
      <c r="V117" s="36" t="s">
        <v>79</v>
      </c>
      <c r="W117" s="36">
        <v>-9.4000000000050932E-2</v>
      </c>
    </row>
    <row r="118" spans="1:23" x14ac:dyDescent="0.25">
      <c r="A118" s="33" t="s">
        <v>260</v>
      </c>
      <c r="B118" s="34">
        <v>468704.75400000002</v>
      </c>
      <c r="C118" s="34">
        <v>4207689.8470000001</v>
      </c>
      <c r="D118" s="34">
        <v>2864.192</v>
      </c>
      <c r="E118" s="34">
        <v>2864.15</v>
      </c>
      <c r="F118" s="35" t="s">
        <v>79</v>
      </c>
      <c r="G118" s="35">
        <v>-4.2000000000000003E-2</v>
      </c>
      <c r="I118" s="33" t="s">
        <v>260</v>
      </c>
      <c r="J118" s="36">
        <v>468704.75400000002</v>
      </c>
      <c r="K118" s="36">
        <v>4207689.8470000001</v>
      </c>
      <c r="L118" s="36">
        <v>2864.192</v>
      </c>
      <c r="M118" s="36">
        <v>2864.15</v>
      </c>
      <c r="N118" s="36" t="s">
        <v>79</v>
      </c>
      <c r="O118" s="36">
        <v>-4.2000000000000003E-2</v>
      </c>
      <c r="Q118" s="33" t="s">
        <v>260</v>
      </c>
      <c r="R118" s="36">
        <v>468704.75400000002</v>
      </c>
      <c r="S118" s="36">
        <v>4207689.8470000001</v>
      </c>
      <c r="T118" s="36">
        <v>2864.192</v>
      </c>
      <c r="U118" s="36">
        <v>2864.127</v>
      </c>
      <c r="V118" s="36" t="s">
        <v>79</v>
      </c>
      <c r="W118" s="36">
        <v>-6.500000000005457E-2</v>
      </c>
    </row>
    <row r="119" spans="1:23" x14ac:dyDescent="0.25">
      <c r="A119" s="33" t="s">
        <v>261</v>
      </c>
      <c r="B119" s="34">
        <v>468716.79800000001</v>
      </c>
      <c r="C119" s="34">
        <v>4207712.6500000004</v>
      </c>
      <c r="D119" s="34">
        <v>2862.37</v>
      </c>
      <c r="E119" s="34">
        <v>2862.3</v>
      </c>
      <c r="F119" s="35" t="s">
        <v>79</v>
      </c>
      <c r="G119" s="35">
        <v>-7.0000000000000007E-2</v>
      </c>
      <c r="I119" s="33" t="s">
        <v>261</v>
      </c>
      <c r="J119" s="36">
        <v>468716.79800000001</v>
      </c>
      <c r="K119" s="36">
        <v>4207712.6500000004</v>
      </c>
      <c r="L119" s="36">
        <v>2862.37</v>
      </c>
      <c r="M119" s="36">
        <v>2862.3</v>
      </c>
      <c r="N119" s="36" t="s">
        <v>79</v>
      </c>
      <c r="O119" s="36">
        <v>-7.0000000000000007E-2</v>
      </c>
      <c r="Q119" s="33" t="s">
        <v>261</v>
      </c>
      <c r="R119" s="36">
        <v>468716.79800000001</v>
      </c>
      <c r="S119" s="36">
        <v>4207712.6500000004</v>
      </c>
      <c r="T119" s="36">
        <v>2862.37</v>
      </c>
      <c r="U119" s="36">
        <v>2862.2950000000001</v>
      </c>
      <c r="V119" s="36" t="s">
        <v>79</v>
      </c>
      <c r="W119" s="36">
        <v>-7.4999999999818101E-2</v>
      </c>
    </row>
    <row r="120" spans="1:23" x14ac:dyDescent="0.25">
      <c r="A120" s="33" t="s">
        <v>262</v>
      </c>
      <c r="B120" s="34">
        <v>468725.45899999997</v>
      </c>
      <c r="C120" s="34">
        <v>4207729.2620000001</v>
      </c>
      <c r="D120" s="34">
        <v>2861.0909999999999</v>
      </c>
      <c r="E120" s="34">
        <v>2861.02</v>
      </c>
      <c r="F120" s="35" t="s">
        <v>79</v>
      </c>
      <c r="G120" s="35">
        <v>-7.0999999999999994E-2</v>
      </c>
      <c r="I120" s="33" t="s">
        <v>262</v>
      </c>
      <c r="J120" s="36">
        <v>468725.45899999997</v>
      </c>
      <c r="K120" s="36">
        <v>4207729.2620000001</v>
      </c>
      <c r="L120" s="36">
        <v>2861.0909999999999</v>
      </c>
      <c r="M120" s="36">
        <v>2861.02</v>
      </c>
      <c r="N120" s="36" t="s">
        <v>79</v>
      </c>
      <c r="O120" s="36">
        <v>-7.0999999999999994E-2</v>
      </c>
      <c r="Q120" s="33" t="s">
        <v>262</v>
      </c>
      <c r="R120" s="36">
        <v>468725.45899999997</v>
      </c>
      <c r="S120" s="36">
        <v>4207729.2620000001</v>
      </c>
      <c r="T120" s="36">
        <v>2861.0909999999999</v>
      </c>
      <c r="U120" s="36">
        <v>2861.0219999999999</v>
      </c>
      <c r="V120" s="36" t="s">
        <v>79</v>
      </c>
      <c r="W120" s="36">
        <v>-6.8999999999959982E-2</v>
      </c>
    </row>
    <row r="121" spans="1:23" x14ac:dyDescent="0.25">
      <c r="A121" s="33" t="s">
        <v>263</v>
      </c>
      <c r="B121" s="34">
        <v>468732.70799999998</v>
      </c>
      <c r="C121" s="34">
        <v>4207743.1370000001</v>
      </c>
      <c r="D121" s="34">
        <v>2860.1080000000002</v>
      </c>
      <c r="E121" s="34">
        <v>2860.04</v>
      </c>
      <c r="F121" s="35" t="s">
        <v>79</v>
      </c>
      <c r="G121" s="35">
        <v>-6.8000000000000005E-2</v>
      </c>
      <c r="I121" s="33" t="s">
        <v>263</v>
      </c>
      <c r="J121" s="36">
        <v>468732.70799999998</v>
      </c>
      <c r="K121" s="36">
        <v>4207743.1370000001</v>
      </c>
      <c r="L121" s="36">
        <v>2860.1080000000002</v>
      </c>
      <c r="M121" s="36">
        <v>2860.04</v>
      </c>
      <c r="N121" s="36" t="s">
        <v>79</v>
      </c>
      <c r="O121" s="36">
        <v>-6.8000000000000005E-2</v>
      </c>
      <c r="Q121" s="33" t="s">
        <v>263</v>
      </c>
      <c r="R121" s="36">
        <v>468732.70799999998</v>
      </c>
      <c r="S121" s="36">
        <v>4207743.1370000001</v>
      </c>
      <c r="T121" s="36">
        <v>2860.1080000000002</v>
      </c>
      <c r="U121" s="36">
        <v>2860.0410000000002</v>
      </c>
      <c r="V121" s="36" t="s">
        <v>79</v>
      </c>
      <c r="W121" s="36">
        <v>-6.7000000000007276E-2</v>
      </c>
    </row>
    <row r="122" spans="1:23" x14ac:dyDescent="0.25">
      <c r="A122" s="33" t="s">
        <v>264</v>
      </c>
      <c r="B122" s="34">
        <v>470345.44799999997</v>
      </c>
      <c r="C122" s="34">
        <v>4217812.4469999997</v>
      </c>
      <c r="D122" s="34">
        <v>2638.7750000000001</v>
      </c>
      <c r="E122" s="34">
        <v>2638.69</v>
      </c>
      <c r="F122" s="35" t="s">
        <v>79</v>
      </c>
      <c r="G122" s="35">
        <v>-8.5000000000000006E-2</v>
      </c>
      <c r="I122" s="33" t="s">
        <v>264</v>
      </c>
      <c r="J122" s="36">
        <v>470345.44799999997</v>
      </c>
      <c r="K122" s="36">
        <v>4217812.4469999997</v>
      </c>
      <c r="L122" s="36">
        <v>2638.7750000000001</v>
      </c>
      <c r="M122" s="36">
        <v>2638.69</v>
      </c>
      <c r="N122" s="36" t="s">
        <v>79</v>
      </c>
      <c r="O122" s="36">
        <v>-8.5000000000000006E-2</v>
      </c>
      <c r="Q122" s="33" t="s">
        <v>264</v>
      </c>
      <c r="R122" s="36">
        <v>470345.44799999997</v>
      </c>
      <c r="S122" s="36">
        <v>4217812.4469999997</v>
      </c>
      <c r="T122" s="36">
        <v>2638.7750000000001</v>
      </c>
      <c r="U122" s="36">
        <v>2638.6860000000001</v>
      </c>
      <c r="V122" s="36" t="s">
        <v>79</v>
      </c>
      <c r="W122" s="36">
        <v>-8.8999999999941792E-2</v>
      </c>
    </row>
    <row r="123" spans="1:23" x14ac:dyDescent="0.25">
      <c r="A123" s="33" t="s">
        <v>265</v>
      </c>
      <c r="B123" s="34">
        <v>470349.96799999999</v>
      </c>
      <c r="C123" s="34">
        <v>4217805.2170000002</v>
      </c>
      <c r="D123" s="34">
        <v>2638.8240000000001</v>
      </c>
      <c r="E123" s="34">
        <v>2638.74</v>
      </c>
      <c r="F123" s="35" t="s">
        <v>79</v>
      </c>
      <c r="G123" s="35">
        <v>-8.4000000000000005E-2</v>
      </c>
      <c r="I123" s="33" t="s">
        <v>265</v>
      </c>
      <c r="J123" s="36">
        <v>470349.96799999999</v>
      </c>
      <c r="K123" s="36">
        <v>4217805.2170000002</v>
      </c>
      <c r="L123" s="36">
        <v>2638.8240000000001</v>
      </c>
      <c r="M123" s="36">
        <v>2638.74</v>
      </c>
      <c r="N123" s="36" t="s">
        <v>79</v>
      </c>
      <c r="O123" s="36">
        <v>-8.4000000000000005E-2</v>
      </c>
      <c r="Q123" s="33" t="s">
        <v>265</v>
      </c>
      <c r="R123" s="36">
        <v>470349.96799999999</v>
      </c>
      <c r="S123" s="36">
        <v>4217805.2170000002</v>
      </c>
      <c r="T123" s="36">
        <v>2638.8240000000001</v>
      </c>
      <c r="U123" s="36">
        <v>2638.7570000000001</v>
      </c>
      <c r="V123" s="36" t="s">
        <v>79</v>
      </c>
      <c r="W123" s="36">
        <v>-6.7000000000007276E-2</v>
      </c>
    </row>
    <row r="124" spans="1:23" x14ac:dyDescent="0.25">
      <c r="A124" s="33" t="s">
        <v>266</v>
      </c>
      <c r="B124" s="34">
        <v>470357.15299999999</v>
      </c>
      <c r="C124" s="34">
        <v>4217799.6129999999</v>
      </c>
      <c r="D124" s="34">
        <v>2638.9250000000002</v>
      </c>
      <c r="E124" s="34">
        <v>2638.89</v>
      </c>
      <c r="F124" s="35" t="s">
        <v>79</v>
      </c>
      <c r="G124" s="35">
        <v>-3.5000000000000003E-2</v>
      </c>
      <c r="I124" s="33" t="s">
        <v>266</v>
      </c>
      <c r="J124" s="36">
        <v>470357.15299999999</v>
      </c>
      <c r="K124" s="36">
        <v>4217799.6129999999</v>
      </c>
      <c r="L124" s="36">
        <v>2638.9250000000002</v>
      </c>
      <c r="M124" s="36">
        <v>2638.89</v>
      </c>
      <c r="N124" s="36" t="s">
        <v>79</v>
      </c>
      <c r="O124" s="36">
        <v>-3.5000000000000003E-2</v>
      </c>
      <c r="Q124" s="33" t="s">
        <v>266</v>
      </c>
      <c r="R124" s="36">
        <v>470357.15299999999</v>
      </c>
      <c r="S124" s="36">
        <v>4217799.6129999999</v>
      </c>
      <c r="T124" s="36">
        <v>2638.9250000000002</v>
      </c>
      <c r="U124" s="36">
        <v>2638.8850000000002</v>
      </c>
      <c r="V124" s="36" t="s">
        <v>79</v>
      </c>
      <c r="W124" s="36">
        <v>-3.999999999996362E-2</v>
      </c>
    </row>
    <row r="125" spans="1:23" x14ac:dyDescent="0.25">
      <c r="A125" s="33" t="s">
        <v>267</v>
      </c>
      <c r="B125" s="34">
        <v>470363.283</v>
      </c>
      <c r="C125" s="34">
        <v>4217792.0269999998</v>
      </c>
      <c r="D125" s="34">
        <v>2639.2629999999999</v>
      </c>
      <c r="E125" s="34">
        <v>2639.18</v>
      </c>
      <c r="F125" s="35" t="s">
        <v>79</v>
      </c>
      <c r="G125" s="35">
        <v>-8.3000000000000004E-2</v>
      </c>
      <c r="I125" s="33" t="s">
        <v>267</v>
      </c>
      <c r="J125" s="36">
        <v>470363.283</v>
      </c>
      <c r="K125" s="36">
        <v>4217792.0269999998</v>
      </c>
      <c r="L125" s="36">
        <v>2639.2629999999999</v>
      </c>
      <c r="M125" s="36">
        <v>2639.18</v>
      </c>
      <c r="N125" s="36" t="s">
        <v>79</v>
      </c>
      <c r="O125" s="36">
        <v>-8.3000000000000004E-2</v>
      </c>
      <c r="Q125" s="33" t="s">
        <v>267</v>
      </c>
      <c r="R125" s="36">
        <v>470363.283</v>
      </c>
      <c r="S125" s="36">
        <v>4217792.0269999998</v>
      </c>
      <c r="T125" s="36">
        <v>2639.2629999999999</v>
      </c>
      <c r="U125" s="36">
        <v>2639.2</v>
      </c>
      <c r="V125" s="36" t="s">
        <v>79</v>
      </c>
      <c r="W125" s="36">
        <v>-6.3000000000101863E-2</v>
      </c>
    </row>
    <row r="126" spans="1:23" x14ac:dyDescent="0.25">
      <c r="A126" s="33" t="s">
        <v>268</v>
      </c>
      <c r="B126" s="34">
        <v>470370.09100000001</v>
      </c>
      <c r="C126" s="34">
        <v>4217782.9709999999</v>
      </c>
      <c r="D126" s="34">
        <v>2639.3580000000002</v>
      </c>
      <c r="E126" s="34">
        <v>2639.28</v>
      </c>
      <c r="F126" s="35" t="s">
        <v>79</v>
      </c>
      <c r="G126" s="35">
        <v>-7.8E-2</v>
      </c>
      <c r="I126" s="33" t="s">
        <v>268</v>
      </c>
      <c r="J126" s="36">
        <v>470370.09100000001</v>
      </c>
      <c r="K126" s="36">
        <v>4217782.9709999999</v>
      </c>
      <c r="L126" s="36">
        <v>2639.3580000000002</v>
      </c>
      <c r="M126" s="36">
        <v>2639.28</v>
      </c>
      <c r="N126" s="36" t="s">
        <v>79</v>
      </c>
      <c r="O126" s="36">
        <v>-7.8E-2</v>
      </c>
      <c r="Q126" s="33" t="s">
        <v>268</v>
      </c>
      <c r="R126" s="36">
        <v>470370.09100000001</v>
      </c>
      <c r="S126" s="36">
        <v>4217782.9709999999</v>
      </c>
      <c r="T126" s="36">
        <v>2639.3580000000002</v>
      </c>
      <c r="U126" s="36">
        <v>2639.2730000000001</v>
      </c>
      <c r="V126" s="36" t="s">
        <v>79</v>
      </c>
      <c r="W126" s="36">
        <v>-8.500000000003638E-2</v>
      </c>
    </row>
    <row r="127" spans="1:23" x14ac:dyDescent="0.25">
      <c r="A127" s="33" t="s">
        <v>269</v>
      </c>
      <c r="B127" s="34">
        <v>452700.14500000002</v>
      </c>
      <c r="C127" s="34">
        <v>4244132.5539999995</v>
      </c>
      <c r="D127" s="34">
        <v>2195.346</v>
      </c>
      <c r="E127" s="34">
        <v>2195.2399999999998</v>
      </c>
      <c r="F127" s="35" t="s">
        <v>79</v>
      </c>
      <c r="G127" s="35">
        <v>-0.106</v>
      </c>
      <c r="I127" s="33" t="s">
        <v>269</v>
      </c>
      <c r="J127" s="36">
        <v>452700.14500000002</v>
      </c>
      <c r="K127" s="36">
        <v>4244132.5539999995</v>
      </c>
      <c r="L127" s="36">
        <v>2195.346</v>
      </c>
      <c r="M127" s="36">
        <v>2195.2399999999998</v>
      </c>
      <c r="N127" s="36" t="s">
        <v>79</v>
      </c>
      <c r="O127" s="36">
        <v>-0.106</v>
      </c>
      <c r="Q127" s="33" t="s">
        <v>269</v>
      </c>
      <c r="R127" s="36">
        <v>452700.14500000002</v>
      </c>
      <c r="S127" s="36">
        <v>4244132.5539999995</v>
      </c>
      <c r="T127" s="36">
        <v>2195.346</v>
      </c>
      <c r="U127" s="36">
        <v>2195.221</v>
      </c>
      <c r="V127" s="36" t="s">
        <v>79</v>
      </c>
      <c r="W127" s="36">
        <v>-0.125</v>
      </c>
    </row>
    <row r="128" spans="1:23" x14ac:dyDescent="0.25">
      <c r="A128" s="33" t="s">
        <v>270</v>
      </c>
      <c r="B128" s="34">
        <v>452705.55699999997</v>
      </c>
      <c r="C128" s="34">
        <v>4244132.4539999999</v>
      </c>
      <c r="D128" s="34">
        <v>2195.366</v>
      </c>
      <c r="E128" s="34">
        <v>2195.2600000000002</v>
      </c>
      <c r="F128" s="35" t="s">
        <v>79</v>
      </c>
      <c r="G128" s="35">
        <v>-0.106</v>
      </c>
      <c r="I128" s="33" t="s">
        <v>270</v>
      </c>
      <c r="J128" s="36">
        <v>452705.55699999997</v>
      </c>
      <c r="K128" s="36">
        <v>4244132.4539999999</v>
      </c>
      <c r="L128" s="36">
        <v>2195.366</v>
      </c>
      <c r="M128" s="36">
        <v>2195.2600000000002</v>
      </c>
      <c r="N128" s="36" t="s">
        <v>79</v>
      </c>
      <c r="O128" s="36">
        <v>-0.106</v>
      </c>
      <c r="Q128" s="33" t="s">
        <v>270</v>
      </c>
      <c r="R128" s="36">
        <v>452705.55699999997</v>
      </c>
      <c r="S128" s="36">
        <v>4244132.4539999999</v>
      </c>
      <c r="T128" s="36">
        <v>2195.366</v>
      </c>
      <c r="U128" s="36">
        <v>2195.2649999999999</v>
      </c>
      <c r="V128" s="36" t="s">
        <v>79</v>
      </c>
      <c r="W128" s="36">
        <v>-0.10100000000011278</v>
      </c>
    </row>
    <row r="129" spans="1:23" x14ac:dyDescent="0.25">
      <c r="A129" s="33" t="s">
        <v>271</v>
      </c>
      <c r="B129" s="34">
        <v>452711.02399999998</v>
      </c>
      <c r="C129" s="34">
        <v>4244132.3269999996</v>
      </c>
      <c r="D129" s="34">
        <v>2195.3919999999998</v>
      </c>
      <c r="E129" s="34">
        <v>2195.29</v>
      </c>
      <c r="F129" s="35" t="s">
        <v>79</v>
      </c>
      <c r="G129" s="35">
        <v>-0.10199999999999999</v>
      </c>
      <c r="I129" s="33" t="s">
        <v>271</v>
      </c>
      <c r="J129" s="36">
        <v>452711.02399999998</v>
      </c>
      <c r="K129" s="36">
        <v>4244132.3269999996</v>
      </c>
      <c r="L129" s="36">
        <v>2195.3919999999998</v>
      </c>
      <c r="M129" s="36">
        <v>2195.29</v>
      </c>
      <c r="N129" s="36" t="s">
        <v>79</v>
      </c>
      <c r="O129" s="36">
        <v>-0.10199999999999999</v>
      </c>
      <c r="Q129" s="33" t="s">
        <v>271</v>
      </c>
      <c r="R129" s="36">
        <v>452711.02399999998</v>
      </c>
      <c r="S129" s="36">
        <v>4244132.3269999996</v>
      </c>
      <c r="T129" s="36">
        <v>2195.3919999999998</v>
      </c>
      <c r="U129" s="36">
        <v>2195.2950000000001</v>
      </c>
      <c r="V129" s="36" t="s">
        <v>79</v>
      </c>
      <c r="W129" s="36">
        <v>-9.6999999999752617E-2</v>
      </c>
    </row>
    <row r="130" spans="1:23" x14ac:dyDescent="0.25">
      <c r="A130" s="33" t="s">
        <v>272</v>
      </c>
      <c r="B130" s="34">
        <v>452716.55</v>
      </c>
      <c r="C130" s="34">
        <v>4244132.3049999997</v>
      </c>
      <c r="D130" s="34">
        <v>2195.442</v>
      </c>
      <c r="E130" s="34">
        <v>2195.34</v>
      </c>
      <c r="F130" s="35" t="s">
        <v>79</v>
      </c>
      <c r="G130" s="35">
        <v>-0.10199999999999999</v>
      </c>
      <c r="I130" s="33" t="s">
        <v>272</v>
      </c>
      <c r="J130" s="36">
        <v>452716.55</v>
      </c>
      <c r="K130" s="36">
        <v>4244132.3049999997</v>
      </c>
      <c r="L130" s="36">
        <v>2195.442</v>
      </c>
      <c r="M130" s="36">
        <v>2195.34</v>
      </c>
      <c r="N130" s="36" t="s">
        <v>79</v>
      </c>
      <c r="O130" s="36">
        <v>-0.10199999999999999</v>
      </c>
      <c r="Q130" s="33" t="s">
        <v>272</v>
      </c>
      <c r="R130" s="36">
        <v>452716.55</v>
      </c>
      <c r="S130" s="36">
        <v>4244132.3049999997</v>
      </c>
      <c r="T130" s="36">
        <v>2195.442</v>
      </c>
      <c r="U130" s="36">
        <v>2195.337</v>
      </c>
      <c r="V130" s="36" t="s">
        <v>79</v>
      </c>
      <c r="W130" s="36">
        <v>-0.10500000000001819</v>
      </c>
    </row>
    <row r="131" spans="1:23" x14ac:dyDescent="0.25">
      <c r="A131" s="33" t="s">
        <v>273</v>
      </c>
      <c r="B131" s="34">
        <v>452722.08899999998</v>
      </c>
      <c r="C131" s="34">
        <v>4244132.1849999996</v>
      </c>
      <c r="D131" s="34">
        <v>2195.48</v>
      </c>
      <c r="E131" s="34">
        <v>2195.38</v>
      </c>
      <c r="F131" s="35" t="s">
        <v>79</v>
      </c>
      <c r="G131" s="35">
        <v>-0.1</v>
      </c>
      <c r="I131" s="33" t="s">
        <v>273</v>
      </c>
      <c r="J131" s="36">
        <v>452722.08899999998</v>
      </c>
      <c r="K131" s="36">
        <v>4244132.1849999996</v>
      </c>
      <c r="L131" s="36">
        <v>2195.48</v>
      </c>
      <c r="M131" s="36">
        <v>2195.38</v>
      </c>
      <c r="N131" s="36" t="s">
        <v>79</v>
      </c>
      <c r="O131" s="36">
        <v>-0.1</v>
      </c>
      <c r="Q131" s="33" t="s">
        <v>273</v>
      </c>
      <c r="R131" s="36">
        <v>452722.08899999998</v>
      </c>
      <c r="S131" s="36">
        <v>4244132.1849999996</v>
      </c>
      <c r="T131" s="36">
        <v>2195.48</v>
      </c>
      <c r="U131" s="36">
        <v>2195.386</v>
      </c>
      <c r="V131" s="36" t="s">
        <v>79</v>
      </c>
      <c r="W131" s="36">
        <v>-9.4000000000050932E-2</v>
      </c>
    </row>
    <row r="132" spans="1:23" x14ac:dyDescent="0.25">
      <c r="A132" s="33" t="s">
        <v>274</v>
      </c>
      <c r="B132" s="34">
        <v>448598.32799999998</v>
      </c>
      <c r="C132" s="34">
        <v>4249718.8810000001</v>
      </c>
      <c r="D132" s="34">
        <v>2187.1</v>
      </c>
      <c r="E132" s="34">
        <v>2186.9899999999998</v>
      </c>
      <c r="F132" s="35" t="s">
        <v>79</v>
      </c>
      <c r="G132" s="35">
        <v>-0.11</v>
      </c>
      <c r="I132" s="33" t="s">
        <v>274</v>
      </c>
      <c r="J132" s="36">
        <v>448598.32799999998</v>
      </c>
      <c r="K132" s="36">
        <v>4249718.8810000001</v>
      </c>
      <c r="L132" s="36">
        <v>2187.1</v>
      </c>
      <c r="M132" s="36">
        <v>2186.9899999999998</v>
      </c>
      <c r="N132" s="36" t="s">
        <v>79</v>
      </c>
      <c r="O132" s="36">
        <v>-0.11</v>
      </c>
      <c r="Q132" s="33" t="s">
        <v>274</v>
      </c>
      <c r="R132" s="36">
        <v>448598.32799999998</v>
      </c>
      <c r="S132" s="36">
        <v>4249718.8810000001</v>
      </c>
      <c r="T132" s="36">
        <v>2187.1</v>
      </c>
      <c r="U132" s="36">
        <v>2186.9949999999999</v>
      </c>
      <c r="V132" s="36" t="s">
        <v>79</v>
      </c>
      <c r="W132" s="36">
        <v>-0.10500000000001819</v>
      </c>
    </row>
    <row r="133" spans="1:23" x14ac:dyDescent="0.25">
      <c r="A133" s="33" t="s">
        <v>275</v>
      </c>
      <c r="B133" s="34">
        <v>448598.43400000001</v>
      </c>
      <c r="C133" s="34">
        <v>4249724.9960000003</v>
      </c>
      <c r="D133" s="34">
        <v>2187.183</v>
      </c>
      <c r="E133" s="34">
        <v>2187.1</v>
      </c>
      <c r="F133" s="35" t="s">
        <v>79</v>
      </c>
      <c r="G133" s="35">
        <v>-8.3000000000000004E-2</v>
      </c>
      <c r="I133" s="33" t="s">
        <v>275</v>
      </c>
      <c r="J133" s="36">
        <v>448598.43400000001</v>
      </c>
      <c r="K133" s="36">
        <v>4249724.9960000003</v>
      </c>
      <c r="L133" s="36">
        <v>2187.183</v>
      </c>
      <c r="M133" s="36">
        <v>2187.1</v>
      </c>
      <c r="N133" s="36" t="s">
        <v>79</v>
      </c>
      <c r="O133" s="36">
        <v>-8.3000000000000004E-2</v>
      </c>
      <c r="Q133" s="33" t="s">
        <v>275</v>
      </c>
      <c r="R133" s="36">
        <v>448598.43400000001</v>
      </c>
      <c r="S133" s="36">
        <v>4249724.9960000003</v>
      </c>
      <c r="T133" s="36">
        <v>2187.183</v>
      </c>
      <c r="U133" s="36">
        <v>2187.0920000000001</v>
      </c>
      <c r="V133" s="36" t="s">
        <v>79</v>
      </c>
      <c r="W133" s="36">
        <v>-9.0999999999894499E-2</v>
      </c>
    </row>
    <row r="134" spans="1:23" x14ac:dyDescent="0.25">
      <c r="A134" s="33" t="s">
        <v>276</v>
      </c>
      <c r="B134" s="34">
        <v>448598.51699999999</v>
      </c>
      <c r="C134" s="34">
        <v>4249731.1179999998</v>
      </c>
      <c r="D134" s="34">
        <v>2187.335</v>
      </c>
      <c r="E134" s="34">
        <v>2187.1799999999998</v>
      </c>
      <c r="F134" s="35" t="s">
        <v>79</v>
      </c>
      <c r="G134" s="35">
        <v>-0.155</v>
      </c>
      <c r="I134" s="33" t="s">
        <v>276</v>
      </c>
      <c r="J134" s="36">
        <v>448598.51699999999</v>
      </c>
      <c r="K134" s="36">
        <v>4249731.1179999998</v>
      </c>
      <c r="L134" s="36">
        <v>2187.335</v>
      </c>
      <c r="M134" s="36">
        <v>2187.1799999999998</v>
      </c>
      <c r="N134" s="36" t="s">
        <v>79</v>
      </c>
      <c r="O134" s="36">
        <v>-0.155</v>
      </c>
      <c r="Q134" s="33" t="s">
        <v>276</v>
      </c>
      <c r="R134" s="36">
        <v>448598.51699999999</v>
      </c>
      <c r="S134" s="36">
        <v>4249731.1179999998</v>
      </c>
      <c r="T134" s="36">
        <v>2187.335</v>
      </c>
      <c r="U134" s="36">
        <v>2187.1869999999999</v>
      </c>
      <c r="V134" s="36" t="s">
        <v>79</v>
      </c>
      <c r="W134" s="36">
        <v>-0.14800000000013824</v>
      </c>
    </row>
    <row r="135" spans="1:23" x14ac:dyDescent="0.25">
      <c r="A135" s="33" t="s">
        <v>277</v>
      </c>
      <c r="B135" s="34">
        <v>448598.61</v>
      </c>
      <c r="C135" s="34">
        <v>4249737.1619999995</v>
      </c>
      <c r="D135" s="34">
        <v>2187.4209999999998</v>
      </c>
      <c r="E135" s="34">
        <v>2187.31</v>
      </c>
      <c r="F135" s="35" t="s">
        <v>79</v>
      </c>
      <c r="G135" s="35">
        <v>-0.111</v>
      </c>
      <c r="I135" s="33" t="s">
        <v>277</v>
      </c>
      <c r="J135" s="36">
        <v>448598.61</v>
      </c>
      <c r="K135" s="36">
        <v>4249737.1619999995</v>
      </c>
      <c r="L135" s="36">
        <v>2187.4209999999998</v>
      </c>
      <c r="M135" s="36">
        <v>2187.31</v>
      </c>
      <c r="N135" s="36" t="s">
        <v>79</v>
      </c>
      <c r="O135" s="36">
        <v>-0.111</v>
      </c>
      <c r="Q135" s="33" t="s">
        <v>277</v>
      </c>
      <c r="R135" s="36">
        <v>448598.61</v>
      </c>
      <c r="S135" s="36">
        <v>4249737.1619999995</v>
      </c>
      <c r="T135" s="36">
        <v>2187.4209999999998</v>
      </c>
      <c r="U135" s="36">
        <v>2187.3049999999998</v>
      </c>
      <c r="V135" s="36" t="s">
        <v>79</v>
      </c>
      <c r="W135" s="36">
        <v>-0.11599999999998545</v>
      </c>
    </row>
    <row r="136" spans="1:23" x14ac:dyDescent="0.25">
      <c r="A136" s="33" t="s">
        <v>278</v>
      </c>
      <c r="B136" s="34">
        <v>448598.62699999998</v>
      </c>
      <c r="C136" s="34">
        <v>4249743.2759999996</v>
      </c>
      <c r="D136" s="34">
        <v>2187.549</v>
      </c>
      <c r="E136" s="34">
        <v>2187.44</v>
      </c>
      <c r="F136" s="35" t="s">
        <v>79</v>
      </c>
      <c r="G136" s="35">
        <v>-0.109</v>
      </c>
      <c r="I136" s="33" t="s">
        <v>278</v>
      </c>
      <c r="J136" s="36">
        <v>448598.62699999998</v>
      </c>
      <c r="K136" s="36">
        <v>4249743.2759999996</v>
      </c>
      <c r="L136" s="36">
        <v>2187.549</v>
      </c>
      <c r="M136" s="36">
        <v>2187.44</v>
      </c>
      <c r="N136" s="36" t="s">
        <v>79</v>
      </c>
      <c r="O136" s="36">
        <v>-0.109</v>
      </c>
      <c r="Q136" s="33" t="s">
        <v>278</v>
      </c>
      <c r="R136" s="36">
        <v>448598.62699999998</v>
      </c>
      <c r="S136" s="36">
        <v>4249743.2759999996</v>
      </c>
      <c r="T136" s="36">
        <v>2187.549</v>
      </c>
      <c r="U136" s="36">
        <v>2187.4340000000002</v>
      </c>
      <c r="V136" s="36" t="s">
        <v>79</v>
      </c>
      <c r="W136" s="36">
        <v>-0.11499999999978172</v>
      </c>
    </row>
    <row r="137" spans="1:23" x14ac:dyDescent="0.25">
      <c r="A137" s="33" t="s">
        <v>279</v>
      </c>
      <c r="B137" s="34">
        <v>498684.43900000001</v>
      </c>
      <c r="C137" s="34">
        <v>4242904.2949999999</v>
      </c>
      <c r="D137" s="34">
        <v>1404.7850000000001</v>
      </c>
      <c r="E137" s="34">
        <v>1404.77</v>
      </c>
      <c r="F137" s="35" t="s">
        <v>79</v>
      </c>
      <c r="G137" s="35">
        <v>-1.4999999999999999E-2</v>
      </c>
      <c r="I137" s="33" t="s">
        <v>279</v>
      </c>
      <c r="J137" s="36">
        <v>498684.43900000001</v>
      </c>
      <c r="K137" s="36">
        <v>4242904.2949999999</v>
      </c>
      <c r="L137" s="36">
        <v>1404.7850000000001</v>
      </c>
      <c r="M137" s="36">
        <v>1404.75</v>
      </c>
      <c r="N137" s="36" t="s">
        <v>79</v>
      </c>
      <c r="O137" s="36">
        <v>-3.5000000000000003E-2</v>
      </c>
      <c r="Q137" s="33" t="s">
        <v>279</v>
      </c>
      <c r="R137" s="36">
        <v>498684.43900000001</v>
      </c>
      <c r="S137" s="36">
        <v>4242904.2949999999</v>
      </c>
      <c r="T137" s="36">
        <v>1404.7850000000001</v>
      </c>
      <c r="U137" s="36">
        <v>1404.758</v>
      </c>
      <c r="V137" s="36" t="s">
        <v>79</v>
      </c>
      <c r="W137" s="36">
        <v>-2.7000000000043656E-2</v>
      </c>
    </row>
    <row r="138" spans="1:23" x14ac:dyDescent="0.25">
      <c r="A138" s="33" t="s">
        <v>280</v>
      </c>
      <c r="B138" s="34">
        <v>488785.391</v>
      </c>
      <c r="C138" s="34">
        <v>4237305.6670000004</v>
      </c>
      <c r="D138" s="34">
        <v>1514.7090000000001</v>
      </c>
      <c r="E138" s="34">
        <v>1514.66</v>
      </c>
      <c r="F138" s="35" t="s">
        <v>79</v>
      </c>
      <c r="G138" s="35">
        <v>-4.9000000000000002E-2</v>
      </c>
      <c r="I138" s="33" t="s">
        <v>280</v>
      </c>
      <c r="J138" s="36">
        <v>488785.391</v>
      </c>
      <c r="K138" s="36">
        <v>4237305.6670000004</v>
      </c>
      <c r="L138" s="36">
        <v>1514.7090000000001</v>
      </c>
      <c r="M138" s="36">
        <v>1514.66</v>
      </c>
      <c r="N138" s="36" t="s">
        <v>79</v>
      </c>
      <c r="O138" s="36">
        <v>-4.9000000000000002E-2</v>
      </c>
      <c r="Q138" s="33" t="s">
        <v>280</v>
      </c>
      <c r="R138" s="36">
        <v>488785.391</v>
      </c>
      <c r="S138" s="36">
        <v>4237305.6670000004</v>
      </c>
      <c r="T138" s="36">
        <v>1514.7090000000001</v>
      </c>
      <c r="U138" s="36">
        <v>1514.6659999999999</v>
      </c>
      <c r="V138" s="36" t="s">
        <v>79</v>
      </c>
      <c r="W138" s="36">
        <v>-4.3000000000120053E-2</v>
      </c>
    </row>
    <row r="139" spans="1:23" x14ac:dyDescent="0.25">
      <c r="A139" s="33" t="s">
        <v>281</v>
      </c>
      <c r="B139" s="34">
        <v>490161.90500000003</v>
      </c>
      <c r="C139" s="34">
        <v>4230334.0389999999</v>
      </c>
      <c r="D139" s="34">
        <v>1625.71</v>
      </c>
      <c r="E139" s="34">
        <v>1625.71</v>
      </c>
      <c r="F139" s="35" t="s">
        <v>79</v>
      </c>
      <c r="G139" s="35">
        <v>0</v>
      </c>
      <c r="I139" s="33" t="s">
        <v>281</v>
      </c>
      <c r="J139" s="36">
        <v>490161.90500000003</v>
      </c>
      <c r="K139" s="36">
        <v>4230334.0389999999</v>
      </c>
      <c r="L139" s="36">
        <v>1625.71</v>
      </c>
      <c r="M139" s="36">
        <v>1625.71</v>
      </c>
      <c r="N139" s="36" t="s">
        <v>79</v>
      </c>
      <c r="O139" s="36">
        <v>0</v>
      </c>
      <c r="Q139" s="33" t="s">
        <v>281</v>
      </c>
      <c r="R139" s="36">
        <v>490161.90500000003</v>
      </c>
      <c r="S139" s="36">
        <v>4230334.0389999999</v>
      </c>
      <c r="T139" s="36">
        <v>1625.71</v>
      </c>
      <c r="U139" s="36">
        <v>1625.703</v>
      </c>
      <c r="V139" s="36" t="s">
        <v>79</v>
      </c>
      <c r="W139" s="36">
        <v>-7.0000000000618456E-3</v>
      </c>
    </row>
    <row r="140" spans="1:23" x14ac:dyDescent="0.25">
      <c r="A140" s="33" t="s">
        <v>282</v>
      </c>
      <c r="B140" s="34">
        <v>466526.728</v>
      </c>
      <c r="C140" s="34">
        <v>4241412.523</v>
      </c>
      <c r="D140" s="34">
        <v>1987.6189999999999</v>
      </c>
      <c r="E140" s="34">
        <v>1987.58</v>
      </c>
      <c r="F140" s="35" t="s">
        <v>79</v>
      </c>
      <c r="G140" s="35">
        <v>-3.9E-2</v>
      </c>
      <c r="I140" s="33" t="s">
        <v>282</v>
      </c>
      <c r="J140" s="36">
        <v>466526.728</v>
      </c>
      <c r="K140" s="36">
        <v>4241412.523</v>
      </c>
      <c r="L140" s="36">
        <v>1987.6189999999999</v>
      </c>
      <c r="M140" s="36">
        <v>1987.58</v>
      </c>
      <c r="N140" s="36" t="s">
        <v>79</v>
      </c>
      <c r="O140" s="36">
        <v>-3.9E-2</v>
      </c>
      <c r="Q140" s="33" t="s">
        <v>282</v>
      </c>
      <c r="R140" s="36">
        <v>466526.728</v>
      </c>
      <c r="S140" s="36">
        <v>4241412.523</v>
      </c>
      <c r="T140" s="36">
        <v>1987.6189999999999</v>
      </c>
      <c r="U140" s="36">
        <v>1987.576</v>
      </c>
      <c r="V140" s="36" t="s">
        <v>79</v>
      </c>
      <c r="W140" s="36">
        <v>-4.299999999989268E-2</v>
      </c>
    </row>
    <row r="141" spans="1:23" x14ac:dyDescent="0.25">
      <c r="A141" s="33" t="s">
        <v>283</v>
      </c>
      <c r="B141" s="34">
        <v>458206.84600000002</v>
      </c>
      <c r="C141" s="34">
        <v>4239476.0109999999</v>
      </c>
      <c r="D141" s="34">
        <v>2130.4960000000001</v>
      </c>
      <c r="E141" s="34">
        <v>2130.39</v>
      </c>
      <c r="F141" s="35" t="s">
        <v>79</v>
      </c>
      <c r="G141" s="35">
        <v>-0.106</v>
      </c>
      <c r="I141" s="33" t="s">
        <v>283</v>
      </c>
      <c r="J141" s="36">
        <v>458206.84600000002</v>
      </c>
      <c r="K141" s="36">
        <v>4239476.0109999999</v>
      </c>
      <c r="L141" s="36">
        <v>2130.4960000000001</v>
      </c>
      <c r="M141" s="36">
        <v>2130.39</v>
      </c>
      <c r="N141" s="36" t="s">
        <v>79</v>
      </c>
      <c r="O141" s="36">
        <v>-0.106</v>
      </c>
      <c r="Q141" s="33" t="s">
        <v>283</v>
      </c>
      <c r="R141" s="36">
        <v>458206.84600000002</v>
      </c>
      <c r="S141" s="36">
        <v>4239476.0109999999</v>
      </c>
      <c r="T141" s="36">
        <v>2130.4960000000001</v>
      </c>
      <c r="U141" s="36">
        <v>2130.3890000000001</v>
      </c>
      <c r="V141" s="36" t="s">
        <v>79</v>
      </c>
      <c r="W141" s="36">
        <v>-0.1069999999999709</v>
      </c>
    </row>
    <row r="142" spans="1:23" x14ac:dyDescent="0.25">
      <c r="A142" s="33" t="s">
        <v>284</v>
      </c>
      <c r="B142" s="34">
        <v>462802.92700000003</v>
      </c>
      <c r="C142" s="34">
        <v>4239269.267</v>
      </c>
      <c r="D142" s="34">
        <v>2089.8319999999999</v>
      </c>
      <c r="E142" s="34">
        <v>2089.7600000000002</v>
      </c>
      <c r="F142" s="35" t="s">
        <v>79</v>
      </c>
      <c r="G142" s="35">
        <v>-7.1999999999999995E-2</v>
      </c>
      <c r="I142" s="33" t="s">
        <v>284</v>
      </c>
      <c r="J142" s="36">
        <v>462802.92700000003</v>
      </c>
      <c r="K142" s="36">
        <v>4239269.267</v>
      </c>
      <c r="L142" s="36">
        <v>2089.8319999999999</v>
      </c>
      <c r="M142" s="36">
        <v>2089.7600000000002</v>
      </c>
      <c r="N142" s="36" t="s">
        <v>79</v>
      </c>
      <c r="O142" s="36">
        <v>-7.1999999999999995E-2</v>
      </c>
      <c r="Q142" s="33" t="s">
        <v>284</v>
      </c>
      <c r="R142" s="36">
        <v>462802.92700000003</v>
      </c>
      <c r="S142" s="36">
        <v>4239269.267</v>
      </c>
      <c r="T142" s="36">
        <v>2089.8319999999999</v>
      </c>
      <c r="U142" s="36">
        <v>2089.7469999999998</v>
      </c>
      <c r="V142" s="36" t="s">
        <v>79</v>
      </c>
      <c r="W142" s="36">
        <v>-8.500000000003638E-2</v>
      </c>
    </row>
    <row r="143" spans="1:23" x14ac:dyDescent="0.25">
      <c r="A143" s="33" t="s">
        <v>285</v>
      </c>
      <c r="B143" s="34">
        <v>454164.81</v>
      </c>
      <c r="C143" s="34">
        <v>4262701.28</v>
      </c>
      <c r="D143" s="34">
        <v>2487.8429999999998</v>
      </c>
      <c r="E143" s="34">
        <v>2487.75</v>
      </c>
      <c r="F143" s="35" t="s">
        <v>79</v>
      </c>
      <c r="G143" s="35">
        <v>-9.2999999999999999E-2</v>
      </c>
      <c r="I143" s="33" t="s">
        <v>285</v>
      </c>
      <c r="J143" s="36">
        <v>454164.81</v>
      </c>
      <c r="K143" s="36">
        <v>4262701.28</v>
      </c>
      <c r="L143" s="36">
        <v>2487.8429999999998</v>
      </c>
      <c r="M143" s="36">
        <v>2487.75</v>
      </c>
      <c r="N143" s="36" t="s">
        <v>79</v>
      </c>
      <c r="O143" s="36">
        <v>-9.2999999999999999E-2</v>
      </c>
      <c r="Q143" s="33" t="s">
        <v>285</v>
      </c>
      <c r="R143" s="36">
        <v>454164.81</v>
      </c>
      <c r="S143" s="36">
        <v>4262701.28</v>
      </c>
      <c r="T143" s="36">
        <v>2487.8429999999998</v>
      </c>
      <c r="U143" s="36">
        <v>2487.7469999999998</v>
      </c>
      <c r="V143" s="36" t="s">
        <v>79</v>
      </c>
      <c r="W143" s="36">
        <v>-9.6000000000003638E-2</v>
      </c>
    </row>
    <row r="144" spans="1:23" x14ac:dyDescent="0.25">
      <c r="A144" s="33" t="s">
        <v>286</v>
      </c>
      <c r="B144" s="34">
        <v>513290.59100000001</v>
      </c>
      <c r="C144" s="34">
        <v>4246794.7520000003</v>
      </c>
      <c r="D144" s="34">
        <v>1347.798</v>
      </c>
      <c r="E144" s="34">
        <v>1347.79</v>
      </c>
      <c r="F144" s="35" t="s">
        <v>79</v>
      </c>
      <c r="G144" s="35">
        <v>-8.0000000000000002E-3</v>
      </c>
      <c r="I144" s="33" t="s">
        <v>286</v>
      </c>
      <c r="J144" s="36">
        <v>513290.59100000001</v>
      </c>
      <c r="K144" s="36">
        <v>4246794.7520000003</v>
      </c>
      <c r="L144" s="36">
        <v>1347.798</v>
      </c>
      <c r="M144" s="36">
        <v>1347.79</v>
      </c>
      <c r="N144" s="36" t="s">
        <v>79</v>
      </c>
      <c r="O144" s="36">
        <v>-8.0000000000000002E-3</v>
      </c>
      <c r="Q144" s="33" t="s">
        <v>286</v>
      </c>
      <c r="R144" s="36">
        <v>513290.59100000001</v>
      </c>
      <c r="S144" s="36">
        <v>4246794.7520000003</v>
      </c>
      <c r="T144" s="36">
        <v>1347.798</v>
      </c>
      <c r="U144" s="36">
        <v>1347.788</v>
      </c>
      <c r="V144" s="36" t="s">
        <v>79</v>
      </c>
      <c r="W144" s="36">
        <v>-9.9999999999909051E-3</v>
      </c>
    </row>
    <row r="146" spans="15:15" x14ac:dyDescent="0.25">
      <c r="O146" s="1"/>
    </row>
    <row r="147" spans="15:15" x14ac:dyDescent="0.25">
      <c r="O147" s="1"/>
    </row>
    <row r="148" spans="15:15" x14ac:dyDescent="0.25">
      <c r="O148" s="1"/>
    </row>
    <row r="149" spans="15:15" x14ac:dyDescent="0.25">
      <c r="O149" s="1"/>
    </row>
    <row r="150" spans="15:15" x14ac:dyDescent="0.25">
      <c r="O150" s="1"/>
    </row>
    <row r="151" spans="15:15" x14ac:dyDescent="0.25">
      <c r="O151" s="1"/>
    </row>
    <row r="152" spans="15:15" x14ac:dyDescent="0.25">
      <c r="O152" s="1"/>
    </row>
    <row r="153" spans="15:15" x14ac:dyDescent="0.25">
      <c r="O153" s="1"/>
    </row>
    <row r="154" spans="15:15" x14ac:dyDescent="0.25">
      <c r="O154" s="1"/>
    </row>
    <row r="155" spans="15:15" x14ac:dyDescent="0.25">
      <c r="O155" s="1"/>
    </row>
    <row r="156" spans="15:15" x14ac:dyDescent="0.25">
      <c r="O156" s="1"/>
    </row>
    <row r="157" spans="15:15" x14ac:dyDescent="0.25">
      <c r="O157" s="1"/>
    </row>
    <row r="158" spans="15:15" x14ac:dyDescent="0.25">
      <c r="O158" s="1"/>
    </row>
    <row r="159" spans="15:15" x14ac:dyDescent="0.25">
      <c r="O159" s="1"/>
    </row>
    <row r="160" spans="15:15" x14ac:dyDescent="0.25">
      <c r="O160" s="1"/>
    </row>
    <row r="161" spans="15:15" x14ac:dyDescent="0.25">
      <c r="O161" s="1"/>
    </row>
    <row r="162" spans="15:15" x14ac:dyDescent="0.25">
      <c r="O162" s="1"/>
    </row>
    <row r="163" spans="15:15" x14ac:dyDescent="0.25">
      <c r="O163" s="1"/>
    </row>
    <row r="164" spans="15:15" x14ac:dyDescent="0.25">
      <c r="O164" s="1"/>
    </row>
    <row r="165" spans="15:15" x14ac:dyDescent="0.25">
      <c r="O165" s="1"/>
    </row>
    <row r="166" spans="15:15" x14ac:dyDescent="0.25">
      <c r="O166" s="1"/>
    </row>
    <row r="167" spans="15:15" x14ac:dyDescent="0.25">
      <c r="O167" s="1"/>
    </row>
    <row r="168" spans="15:15" x14ac:dyDescent="0.25">
      <c r="O168" s="1"/>
    </row>
    <row r="169" spans="15:15" x14ac:dyDescent="0.25">
      <c r="O169" s="1"/>
    </row>
    <row r="170" spans="15:15" x14ac:dyDescent="0.25">
      <c r="O170" s="1"/>
    </row>
    <row r="171" spans="15:15" x14ac:dyDescent="0.25">
      <c r="O171" s="1"/>
    </row>
    <row r="172" spans="15:15" x14ac:dyDescent="0.25">
      <c r="O172" s="1"/>
    </row>
    <row r="173" spans="15:15" x14ac:dyDescent="0.25">
      <c r="O173" s="1"/>
    </row>
    <row r="174" spans="15:15" x14ac:dyDescent="0.25">
      <c r="O174" s="1"/>
    </row>
    <row r="175" spans="15:15" x14ac:dyDescent="0.25">
      <c r="O175" s="1"/>
    </row>
    <row r="176" spans="15:15" x14ac:dyDescent="0.25">
      <c r="O176" s="1"/>
    </row>
    <row r="177" spans="15:15" x14ac:dyDescent="0.25">
      <c r="O177" s="1"/>
    </row>
    <row r="178" spans="15:15" x14ac:dyDescent="0.25">
      <c r="O178" s="1"/>
    </row>
    <row r="179" spans="15:15" x14ac:dyDescent="0.25">
      <c r="O179" s="1"/>
    </row>
    <row r="180" spans="15:15" x14ac:dyDescent="0.25">
      <c r="O180" s="1"/>
    </row>
    <row r="181" spans="15:15" x14ac:dyDescent="0.25">
      <c r="O181" s="1"/>
    </row>
    <row r="182" spans="15:15" x14ac:dyDescent="0.25">
      <c r="O182" s="1"/>
    </row>
    <row r="183" spans="15:15" x14ac:dyDescent="0.25">
      <c r="O183" s="1"/>
    </row>
    <row r="184" spans="15:15" x14ac:dyDescent="0.25">
      <c r="O184" s="1"/>
    </row>
  </sheetData>
  <mergeCells count="3">
    <mergeCell ref="A1:G1"/>
    <mergeCell ref="I1:O1"/>
    <mergeCell ref="Q1:W1"/>
  </mergeCells>
  <pageMargins left="0.7" right="0.7" top="0.75" bottom="0.75" header="0.3" footer="0.3"/>
  <pageSetup orientation="portrait"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18"/>
  <sheetViews>
    <sheetView workbookViewId="0">
      <selection activeCell="A3" sqref="A3"/>
    </sheetView>
  </sheetViews>
  <sheetFormatPr defaultRowHeight="15" x14ac:dyDescent="0.25"/>
  <cols>
    <col min="1" max="1" width="12.7109375" style="32" customWidth="1"/>
    <col min="2" max="5" width="12.7109375" style="29" customWidth="1"/>
    <col min="6" max="6" width="12.7109375" style="24" customWidth="1"/>
    <col min="7" max="8" width="12.7109375" style="29" customWidth="1"/>
    <col min="9" max="9" width="2.7109375" style="24" customWidth="1"/>
    <col min="10" max="10" width="12.7109375" style="32" customWidth="1"/>
    <col min="11" max="17" width="12.7109375" style="24" customWidth="1"/>
    <col min="18" max="18" width="2.7109375" style="24" customWidth="1"/>
    <col min="19" max="19" width="12.7109375" style="32" customWidth="1"/>
    <col min="20" max="23" width="12.7109375" style="29" customWidth="1"/>
    <col min="24" max="24" width="12.7109375" style="24" customWidth="1"/>
    <col min="25" max="25" width="12.7109375" style="29" customWidth="1"/>
    <col min="26" max="26" width="2.7109375" style="24" customWidth="1"/>
    <col min="27" max="27" width="18.140625" style="24" bestFit="1" customWidth="1"/>
    <col min="28" max="28" width="8.140625" style="24" bestFit="1" customWidth="1"/>
    <col min="29" max="16384" width="9.140625" style="24"/>
  </cols>
  <sheetData>
    <row r="1" spans="1:28" x14ac:dyDescent="0.25">
      <c r="A1" s="42" t="s">
        <v>13</v>
      </c>
      <c r="B1" s="42"/>
      <c r="C1" s="42"/>
      <c r="D1" s="42"/>
      <c r="E1" s="42"/>
      <c r="F1" s="42"/>
      <c r="G1" s="42"/>
      <c r="H1" s="42"/>
      <c r="I1" s="14"/>
      <c r="J1" s="42" t="s">
        <v>38</v>
      </c>
      <c r="K1" s="42"/>
      <c r="L1" s="42"/>
      <c r="M1" s="42"/>
      <c r="N1" s="42"/>
      <c r="O1" s="42"/>
      <c r="P1" s="42"/>
      <c r="Q1" s="42"/>
      <c r="R1" s="14"/>
      <c r="S1" s="37" t="s">
        <v>332</v>
      </c>
      <c r="T1" s="37"/>
      <c r="U1" s="37"/>
      <c r="V1" s="37"/>
      <c r="W1" s="37"/>
      <c r="X1" s="37"/>
      <c r="Y1" s="38"/>
      <c r="Z1" s="22"/>
      <c r="AA1" s="2" t="s">
        <v>14</v>
      </c>
      <c r="AB1" s="23">
        <f>_xlfn.PERCENTILE.INC(H:H, 0.95)</f>
        <v>0.17499999999999999</v>
      </c>
    </row>
    <row r="2" spans="1:28" x14ac:dyDescent="0.25">
      <c r="A2" s="15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7" t="s">
        <v>6</v>
      </c>
      <c r="H2" s="16" t="s">
        <v>8</v>
      </c>
      <c r="I2" s="14"/>
      <c r="J2" s="15" t="s">
        <v>0</v>
      </c>
      <c r="K2" s="16" t="s">
        <v>1</v>
      </c>
      <c r="L2" s="16" t="s">
        <v>2</v>
      </c>
      <c r="M2" s="16" t="s">
        <v>3</v>
      </c>
      <c r="N2" s="16" t="s">
        <v>12</v>
      </c>
      <c r="O2" s="16" t="s">
        <v>5</v>
      </c>
      <c r="P2" s="17" t="s">
        <v>6</v>
      </c>
      <c r="Q2" s="16" t="s">
        <v>8</v>
      </c>
      <c r="R2" s="14"/>
      <c r="S2" s="25" t="s">
        <v>0</v>
      </c>
      <c r="T2" s="16" t="s">
        <v>1</v>
      </c>
      <c r="U2" s="16" t="s">
        <v>2</v>
      </c>
      <c r="V2" s="16" t="s">
        <v>3</v>
      </c>
      <c r="W2" s="16" t="s">
        <v>4</v>
      </c>
      <c r="X2" s="26" t="s">
        <v>5</v>
      </c>
      <c r="Y2" s="17" t="s">
        <v>6</v>
      </c>
      <c r="Z2" s="22"/>
    </row>
    <row r="3" spans="1:28" x14ac:dyDescent="0.25">
      <c r="A3" s="6" t="s">
        <v>78</v>
      </c>
      <c r="B3" s="20">
        <v>309047.397</v>
      </c>
      <c r="C3" s="20">
        <v>4191692.719</v>
      </c>
      <c r="D3" s="20">
        <v>1692.883</v>
      </c>
      <c r="E3" s="20">
        <v>1692.9359999999999</v>
      </c>
      <c r="F3" s="9" t="s">
        <v>48</v>
      </c>
      <c r="G3" s="8">
        <v>5.2999999999999999E-2</v>
      </c>
      <c r="H3" s="9">
        <v>5.2999999999999999E-2</v>
      </c>
      <c r="I3" s="14"/>
      <c r="J3" s="6" t="s">
        <v>78</v>
      </c>
      <c r="K3" s="20">
        <v>309047.397</v>
      </c>
      <c r="L3" s="20">
        <v>4191692.719</v>
      </c>
      <c r="M3" s="20">
        <v>1692.883</v>
      </c>
      <c r="N3" s="20">
        <v>1692.931</v>
      </c>
      <c r="O3" s="9" t="s">
        <v>48</v>
      </c>
      <c r="P3" s="8">
        <v>4.8000000000001819E-2</v>
      </c>
      <c r="Q3" s="9">
        <v>4.8000000000001819E-2</v>
      </c>
      <c r="R3" s="14"/>
      <c r="S3" s="6" t="s">
        <v>62</v>
      </c>
      <c r="T3" s="20">
        <v>240780.14199999999</v>
      </c>
      <c r="U3" s="20">
        <v>4205949.1869999999</v>
      </c>
      <c r="V3" s="20">
        <v>2023.6849999999999</v>
      </c>
      <c r="W3" s="20">
        <v>2023.8630000000001</v>
      </c>
      <c r="X3" s="9" t="s">
        <v>48</v>
      </c>
      <c r="Y3" s="8">
        <v>0.17799999999999999</v>
      </c>
      <c r="Z3" s="22"/>
    </row>
    <row r="4" spans="1:28" x14ac:dyDescent="0.25">
      <c r="A4" s="6" t="s">
        <v>77</v>
      </c>
      <c r="B4" s="20">
        <v>309050.989</v>
      </c>
      <c r="C4" s="20">
        <v>4191688.142</v>
      </c>
      <c r="D4" s="20">
        <v>1693.0509999999999</v>
      </c>
      <c r="E4" s="20">
        <v>1693.0519999999999</v>
      </c>
      <c r="F4" s="9" t="s">
        <v>48</v>
      </c>
      <c r="G4" s="8">
        <v>1E-3</v>
      </c>
      <c r="H4" s="9">
        <v>1E-3</v>
      </c>
      <c r="I4" s="14"/>
      <c r="J4" s="6" t="s">
        <v>77</v>
      </c>
      <c r="K4" s="20">
        <v>309050.989</v>
      </c>
      <c r="L4" s="20">
        <v>4191688.142</v>
      </c>
      <c r="M4" s="20">
        <v>1693.0509999999999</v>
      </c>
      <c r="N4" s="20">
        <v>1693.0550000000001</v>
      </c>
      <c r="O4" s="9" t="s">
        <v>48</v>
      </c>
      <c r="P4" s="8">
        <v>4.0000000001327862E-3</v>
      </c>
      <c r="Q4" s="9">
        <v>4.0000000001327862E-3</v>
      </c>
      <c r="R4" s="14"/>
      <c r="S4" s="6" t="s">
        <v>61</v>
      </c>
      <c r="T4" s="20">
        <v>240791.97500000001</v>
      </c>
      <c r="U4" s="20">
        <v>4205961.0360000003</v>
      </c>
      <c r="V4" s="20">
        <v>2023.454</v>
      </c>
      <c r="W4" s="20">
        <v>2023.644</v>
      </c>
      <c r="X4" s="20" t="s">
        <v>48</v>
      </c>
      <c r="Y4" s="20">
        <v>0.19</v>
      </c>
      <c r="Z4" s="22"/>
    </row>
    <row r="5" spans="1:28" x14ac:dyDescent="0.25">
      <c r="A5" s="6" t="s">
        <v>76</v>
      </c>
      <c r="B5" s="20">
        <v>309054.66800000001</v>
      </c>
      <c r="C5" s="20">
        <v>4191682.105</v>
      </c>
      <c r="D5" s="20">
        <v>1693.229</v>
      </c>
      <c r="E5" s="20">
        <v>1693.27</v>
      </c>
      <c r="F5" s="9" t="s">
        <v>48</v>
      </c>
      <c r="G5" s="8">
        <v>4.1000000000000002E-2</v>
      </c>
      <c r="H5" s="9">
        <v>4.1000000000000002E-2</v>
      </c>
      <c r="I5" s="14"/>
      <c r="J5" s="6" t="s">
        <v>76</v>
      </c>
      <c r="K5" s="20">
        <v>309054.66800000001</v>
      </c>
      <c r="L5" s="20">
        <v>4191682.105</v>
      </c>
      <c r="M5" s="20">
        <v>1693.229</v>
      </c>
      <c r="N5" s="20">
        <v>1693.241</v>
      </c>
      <c r="O5" s="9" t="s">
        <v>48</v>
      </c>
      <c r="P5" s="8">
        <v>1.1999999999943611E-2</v>
      </c>
      <c r="Q5" s="9">
        <v>1.1999999999943611E-2</v>
      </c>
      <c r="R5" s="14"/>
      <c r="S5" s="6" t="s">
        <v>195</v>
      </c>
      <c r="T5" s="20">
        <v>638200.52</v>
      </c>
      <c r="U5" s="20">
        <v>4171858.4610000001</v>
      </c>
      <c r="V5" s="20">
        <v>1959.7929999999999</v>
      </c>
      <c r="W5" s="20">
        <v>1959.47</v>
      </c>
      <c r="X5" s="20" t="s">
        <v>48</v>
      </c>
      <c r="Y5" s="20">
        <v>-0.32300000000000001</v>
      </c>
      <c r="Z5" s="22"/>
    </row>
    <row r="6" spans="1:28" x14ac:dyDescent="0.25">
      <c r="A6" s="6" t="s">
        <v>75</v>
      </c>
      <c r="B6" s="20">
        <v>309058.05</v>
      </c>
      <c r="C6" s="20">
        <v>4191675.9010000001</v>
      </c>
      <c r="D6" s="20">
        <v>1693.4259999999999</v>
      </c>
      <c r="E6" s="20">
        <v>1693.395</v>
      </c>
      <c r="F6" s="9" t="s">
        <v>48</v>
      </c>
      <c r="G6" s="8">
        <v>-3.1E-2</v>
      </c>
      <c r="H6" s="9">
        <v>3.1E-2</v>
      </c>
      <c r="I6" s="14"/>
      <c r="J6" s="6" t="s">
        <v>75</v>
      </c>
      <c r="K6" s="20">
        <v>309058.05</v>
      </c>
      <c r="L6" s="20">
        <v>4191675.9010000001</v>
      </c>
      <c r="M6" s="20">
        <v>1693.4259999999999</v>
      </c>
      <c r="N6" s="20">
        <v>1693.415</v>
      </c>
      <c r="O6" s="9" t="s">
        <v>48</v>
      </c>
      <c r="P6" s="8">
        <v>-1.0999999999967258E-2</v>
      </c>
      <c r="Q6" s="9">
        <v>1.0999999999967258E-2</v>
      </c>
      <c r="R6" s="14"/>
      <c r="S6" s="6" t="s">
        <v>196</v>
      </c>
      <c r="T6" s="20">
        <v>638198.245</v>
      </c>
      <c r="U6" s="20">
        <v>4171864.1880000001</v>
      </c>
      <c r="V6" s="20">
        <v>1960.154</v>
      </c>
      <c r="W6" s="20">
        <v>1959.9179999999999</v>
      </c>
      <c r="X6" s="20" t="s">
        <v>48</v>
      </c>
      <c r="Y6" s="20">
        <v>-0.23599999999999999</v>
      </c>
      <c r="Z6" s="22"/>
    </row>
    <row r="7" spans="1:28" x14ac:dyDescent="0.25">
      <c r="A7" s="6" t="s">
        <v>74</v>
      </c>
      <c r="B7" s="20">
        <v>309061.79800000001</v>
      </c>
      <c r="C7" s="20">
        <v>4191665.111</v>
      </c>
      <c r="D7" s="20">
        <v>1693.809</v>
      </c>
      <c r="E7" s="20">
        <v>1693.8</v>
      </c>
      <c r="F7" s="9" t="s">
        <v>48</v>
      </c>
      <c r="G7" s="8">
        <v>-8.9999999999999993E-3</v>
      </c>
      <c r="H7" s="9">
        <v>8.9999999999999993E-3</v>
      </c>
      <c r="I7" s="14"/>
      <c r="J7" s="6" t="s">
        <v>74</v>
      </c>
      <c r="K7" s="20">
        <v>309061.79800000001</v>
      </c>
      <c r="L7" s="20">
        <v>4191665.111</v>
      </c>
      <c r="M7" s="20">
        <v>1693.809</v>
      </c>
      <c r="N7" s="20">
        <v>1693.797</v>
      </c>
      <c r="O7" s="9" t="s">
        <v>48</v>
      </c>
      <c r="P7" s="8">
        <v>-1.1999999999943611E-2</v>
      </c>
      <c r="Q7" s="9">
        <v>1.1999999999943611E-2</v>
      </c>
      <c r="R7" s="14"/>
      <c r="S7" s="6" t="s">
        <v>208</v>
      </c>
      <c r="T7" s="20">
        <v>560923.68700000003</v>
      </c>
      <c r="U7" s="20">
        <v>4100588.2039999999</v>
      </c>
      <c r="V7" s="20">
        <v>1466.347</v>
      </c>
      <c r="W7" s="20">
        <v>1466.1369999999999</v>
      </c>
      <c r="X7" s="20" t="s">
        <v>48</v>
      </c>
      <c r="Y7" s="20">
        <v>-0.21</v>
      </c>
      <c r="Z7" s="22"/>
    </row>
    <row r="8" spans="1:28" x14ac:dyDescent="0.25">
      <c r="A8" s="6" t="s">
        <v>73</v>
      </c>
      <c r="B8" s="20">
        <v>239807.766</v>
      </c>
      <c r="C8" s="20">
        <v>4222054.9979999997</v>
      </c>
      <c r="D8" s="20">
        <v>1979.71</v>
      </c>
      <c r="E8" s="20">
        <v>1979.6990000000001</v>
      </c>
      <c r="F8" s="9" t="s">
        <v>48</v>
      </c>
      <c r="G8" s="8">
        <v>-1.0999999999999999E-2</v>
      </c>
      <c r="H8" s="9">
        <v>1.0999999999999999E-2</v>
      </c>
      <c r="I8" s="14"/>
      <c r="J8" s="6" t="s">
        <v>73</v>
      </c>
      <c r="K8" s="20">
        <v>239807.766</v>
      </c>
      <c r="L8" s="20">
        <v>4222054.9979999997</v>
      </c>
      <c r="M8" s="20">
        <v>1979.71</v>
      </c>
      <c r="N8" s="20">
        <v>1979.692</v>
      </c>
      <c r="O8" s="9" t="s">
        <v>48</v>
      </c>
      <c r="P8" s="8">
        <v>-1.8000000000029104E-2</v>
      </c>
      <c r="Q8" s="9">
        <v>1.8000000000029104E-2</v>
      </c>
      <c r="R8" s="14"/>
      <c r="S8" s="6"/>
      <c r="T8" s="20"/>
      <c r="U8" s="20"/>
      <c r="V8" s="20"/>
      <c r="W8" s="20"/>
      <c r="X8" s="20"/>
      <c r="Y8" s="20"/>
      <c r="Z8" s="22"/>
    </row>
    <row r="9" spans="1:28" x14ac:dyDescent="0.25">
      <c r="A9" s="6" t="s">
        <v>72</v>
      </c>
      <c r="B9" s="20">
        <v>239798.35500000001</v>
      </c>
      <c r="C9" s="20">
        <v>4222057.8210000005</v>
      </c>
      <c r="D9" s="20">
        <v>1979.934</v>
      </c>
      <c r="E9" s="20">
        <v>1979.9570000000001</v>
      </c>
      <c r="F9" s="9" t="s">
        <v>48</v>
      </c>
      <c r="G9" s="8">
        <v>2.3E-2</v>
      </c>
      <c r="H9" s="9">
        <v>2.3E-2</v>
      </c>
      <c r="I9" s="14"/>
      <c r="J9" s="6" t="s">
        <v>72</v>
      </c>
      <c r="K9" s="20">
        <v>239798.35500000001</v>
      </c>
      <c r="L9" s="20">
        <v>4222057.8210000005</v>
      </c>
      <c r="M9" s="20">
        <v>1979.934</v>
      </c>
      <c r="N9" s="20">
        <v>1979.923</v>
      </c>
      <c r="O9" s="9" t="s">
        <v>48</v>
      </c>
      <c r="P9" s="8">
        <v>-1.0999999999967258E-2</v>
      </c>
      <c r="Q9" s="9">
        <v>1.0999999999967258E-2</v>
      </c>
      <c r="R9" s="14"/>
      <c r="S9" s="6"/>
      <c r="T9" s="20"/>
      <c r="U9" s="20"/>
      <c r="V9" s="20"/>
      <c r="W9" s="20"/>
      <c r="X9" s="20"/>
      <c r="Y9" s="20"/>
      <c r="Z9" s="22"/>
    </row>
    <row r="10" spans="1:28" x14ac:dyDescent="0.25">
      <c r="A10" s="6" t="s">
        <v>71</v>
      </c>
      <c r="B10" s="20">
        <v>239802.88099999999</v>
      </c>
      <c r="C10" s="20">
        <v>4222067.8760000002</v>
      </c>
      <c r="D10" s="20">
        <v>1979.82</v>
      </c>
      <c r="E10" s="20">
        <v>1979.8710000000001</v>
      </c>
      <c r="F10" s="9" t="s">
        <v>48</v>
      </c>
      <c r="G10" s="8">
        <v>5.0999999999999997E-2</v>
      </c>
      <c r="H10" s="9">
        <v>5.0999999999999997E-2</v>
      </c>
      <c r="I10" s="14"/>
      <c r="J10" s="6" t="s">
        <v>71</v>
      </c>
      <c r="K10" s="20">
        <v>239802.88099999999</v>
      </c>
      <c r="L10" s="20">
        <v>4222067.8760000002</v>
      </c>
      <c r="M10" s="20">
        <v>1979.82</v>
      </c>
      <c r="N10" s="20">
        <v>1979.8510000000001</v>
      </c>
      <c r="O10" s="9" t="s">
        <v>48</v>
      </c>
      <c r="P10" s="8">
        <v>3.1000000000176442E-2</v>
      </c>
      <c r="Q10" s="9">
        <v>3.1000000000176442E-2</v>
      </c>
      <c r="R10" s="14"/>
      <c r="S10" s="6"/>
      <c r="T10" s="20"/>
      <c r="U10" s="20"/>
      <c r="V10" s="20"/>
      <c r="W10" s="20"/>
      <c r="X10" s="20"/>
      <c r="Y10" s="20"/>
      <c r="Z10" s="22"/>
    </row>
    <row r="11" spans="1:28" x14ac:dyDescent="0.25">
      <c r="A11" s="6" t="s">
        <v>70</v>
      </c>
      <c r="B11" s="20">
        <v>239811.606</v>
      </c>
      <c r="C11" s="20">
        <v>4222063.165</v>
      </c>
      <c r="D11" s="20">
        <v>1979.665</v>
      </c>
      <c r="E11" s="20">
        <v>1979.691</v>
      </c>
      <c r="F11" s="9" t="s">
        <v>48</v>
      </c>
      <c r="G11" s="8">
        <v>2.5999999999999999E-2</v>
      </c>
      <c r="H11" s="9">
        <v>2.5999999999999999E-2</v>
      </c>
      <c r="I11" s="14"/>
      <c r="J11" s="6" t="s">
        <v>70</v>
      </c>
      <c r="K11" s="20">
        <v>239811.606</v>
      </c>
      <c r="L11" s="20">
        <v>4222063.165</v>
      </c>
      <c r="M11" s="20">
        <v>1979.665</v>
      </c>
      <c r="N11" s="20">
        <v>1979.672</v>
      </c>
      <c r="O11" s="9" t="s">
        <v>48</v>
      </c>
      <c r="P11" s="8">
        <v>7.0000000000618456E-3</v>
      </c>
      <c r="Q11" s="9">
        <v>7.0000000000618456E-3</v>
      </c>
      <c r="R11" s="14"/>
      <c r="S11" s="6"/>
      <c r="T11" s="20"/>
      <c r="U11" s="20"/>
      <c r="V11" s="20"/>
      <c r="W11" s="20"/>
      <c r="X11" s="20"/>
      <c r="Y11" s="20"/>
      <c r="Z11" s="27"/>
    </row>
    <row r="12" spans="1:28" x14ac:dyDescent="0.25">
      <c r="A12" s="6" t="s">
        <v>69</v>
      </c>
      <c r="B12" s="20">
        <v>239821.93599999999</v>
      </c>
      <c r="C12" s="20">
        <v>4222055.591</v>
      </c>
      <c r="D12" s="20">
        <v>1979.4580000000001</v>
      </c>
      <c r="E12" s="20">
        <v>1979.633</v>
      </c>
      <c r="F12" s="9" t="s">
        <v>48</v>
      </c>
      <c r="G12" s="8">
        <v>0.17499999999999999</v>
      </c>
      <c r="H12" s="9">
        <v>0.17499999999999999</v>
      </c>
      <c r="I12" s="14"/>
      <c r="J12" s="6" t="s">
        <v>69</v>
      </c>
      <c r="K12" s="20">
        <v>239821.93599999999</v>
      </c>
      <c r="L12" s="20">
        <v>4222055.591</v>
      </c>
      <c r="M12" s="20">
        <v>1979.4580000000001</v>
      </c>
      <c r="N12" s="20">
        <v>1979.5350000000001</v>
      </c>
      <c r="O12" s="9" t="s">
        <v>48</v>
      </c>
      <c r="P12" s="8">
        <v>7.6999999999998181E-2</v>
      </c>
      <c r="Q12" s="9">
        <v>7.6999999999998181E-2</v>
      </c>
      <c r="R12" s="14"/>
      <c r="S12" s="6"/>
      <c r="T12" s="20"/>
      <c r="U12" s="20"/>
      <c r="V12" s="20"/>
      <c r="W12" s="20"/>
      <c r="X12" s="20"/>
      <c r="Y12" s="20"/>
      <c r="Z12" s="27"/>
    </row>
    <row r="13" spans="1:28" x14ac:dyDescent="0.25">
      <c r="A13" s="6" t="s">
        <v>68</v>
      </c>
      <c r="B13" s="20">
        <v>328448.77399999998</v>
      </c>
      <c r="C13" s="20">
        <v>4224950.1830000002</v>
      </c>
      <c r="D13" s="20">
        <v>1680.4359999999999</v>
      </c>
      <c r="E13" s="20">
        <v>1680.5719999999999</v>
      </c>
      <c r="F13" s="9" t="s">
        <v>48</v>
      </c>
      <c r="G13" s="8">
        <v>0.13600000000000001</v>
      </c>
      <c r="H13" s="9">
        <v>0.13600000000000001</v>
      </c>
      <c r="I13" s="14"/>
      <c r="J13" s="6" t="s">
        <v>68</v>
      </c>
      <c r="K13" s="20">
        <v>328448.77399999998</v>
      </c>
      <c r="L13" s="20">
        <v>4224950.1830000002</v>
      </c>
      <c r="M13" s="20">
        <v>1680.4359999999999</v>
      </c>
      <c r="N13" s="20">
        <v>1680.4359999999999</v>
      </c>
      <c r="O13" s="9" t="s">
        <v>48</v>
      </c>
      <c r="P13" s="8">
        <v>0</v>
      </c>
      <c r="Q13" s="9">
        <v>0</v>
      </c>
      <c r="R13" s="14"/>
      <c r="S13" s="6"/>
      <c r="T13" s="20"/>
      <c r="U13" s="20"/>
      <c r="V13" s="20"/>
      <c r="W13" s="20"/>
      <c r="X13" s="20"/>
      <c r="Y13" s="20"/>
      <c r="Z13" s="27"/>
    </row>
    <row r="14" spans="1:28" x14ac:dyDescent="0.25">
      <c r="A14" s="6" t="s">
        <v>67</v>
      </c>
      <c r="B14" s="20">
        <v>328441.96100000001</v>
      </c>
      <c r="C14" s="20">
        <v>4224946.3559999997</v>
      </c>
      <c r="D14" s="20">
        <v>1680.42</v>
      </c>
      <c r="E14" s="20">
        <v>1680.5830000000001</v>
      </c>
      <c r="F14" s="9" t="s">
        <v>48</v>
      </c>
      <c r="G14" s="8">
        <v>0.16300000000000001</v>
      </c>
      <c r="H14" s="9">
        <v>0.16300000000000001</v>
      </c>
      <c r="I14" s="14"/>
      <c r="J14" s="6" t="s">
        <v>67</v>
      </c>
      <c r="K14" s="20">
        <v>328441.96100000001</v>
      </c>
      <c r="L14" s="20">
        <v>4224946.3559999997</v>
      </c>
      <c r="M14" s="20">
        <v>1680.42</v>
      </c>
      <c r="N14" s="20">
        <v>1680.42</v>
      </c>
      <c r="O14" s="9" t="s">
        <v>48</v>
      </c>
      <c r="P14" s="8">
        <v>0</v>
      </c>
      <c r="Q14" s="9">
        <v>0</v>
      </c>
      <c r="R14" s="14"/>
      <c r="S14" s="6"/>
      <c r="T14" s="20"/>
      <c r="U14" s="20"/>
      <c r="V14" s="20"/>
      <c r="W14" s="20"/>
      <c r="X14" s="28"/>
      <c r="Y14" s="20"/>
      <c r="Z14" s="27"/>
    </row>
    <row r="15" spans="1:28" x14ac:dyDescent="0.25">
      <c r="A15" s="6" t="s">
        <v>66</v>
      </c>
      <c r="B15" s="20">
        <v>328435.09100000001</v>
      </c>
      <c r="C15" s="20">
        <v>4224952.7860000003</v>
      </c>
      <c r="D15" s="20">
        <v>1680.1130000000001</v>
      </c>
      <c r="E15" s="20">
        <v>1680.249</v>
      </c>
      <c r="F15" s="9" t="s">
        <v>48</v>
      </c>
      <c r="G15" s="8">
        <v>0.13600000000000001</v>
      </c>
      <c r="H15" s="9">
        <v>0.13600000000000001</v>
      </c>
      <c r="I15" s="14"/>
      <c r="J15" s="6" t="s">
        <v>66</v>
      </c>
      <c r="K15" s="20">
        <v>328435.09100000001</v>
      </c>
      <c r="L15" s="20">
        <v>4224952.7860000003</v>
      </c>
      <c r="M15" s="20">
        <v>1680.1130000000001</v>
      </c>
      <c r="N15" s="20">
        <v>1680.1130000000001</v>
      </c>
      <c r="O15" s="9" t="s">
        <v>48</v>
      </c>
      <c r="P15" s="8">
        <v>0</v>
      </c>
      <c r="Q15" s="9">
        <v>0</v>
      </c>
      <c r="R15" s="14"/>
      <c r="S15" s="6"/>
      <c r="T15" s="20"/>
      <c r="U15" s="20"/>
      <c r="V15" s="20"/>
      <c r="W15" s="20"/>
      <c r="X15" s="28"/>
      <c r="Y15" s="20"/>
      <c r="Z15" s="27"/>
    </row>
    <row r="16" spans="1:28" x14ac:dyDescent="0.25">
      <c r="A16" s="6" t="s">
        <v>65</v>
      </c>
      <c r="B16" s="20">
        <v>328443.27799999999</v>
      </c>
      <c r="C16" s="20">
        <v>4224961.5219999999</v>
      </c>
      <c r="D16" s="20">
        <v>1679.9190000000001</v>
      </c>
      <c r="E16" s="20">
        <v>1679.9939999999999</v>
      </c>
      <c r="F16" s="9" t="s">
        <v>48</v>
      </c>
      <c r="G16" s="8">
        <v>7.4999999999999997E-2</v>
      </c>
      <c r="H16" s="9">
        <v>7.4999999999999997E-2</v>
      </c>
      <c r="I16" s="14"/>
      <c r="J16" s="6" t="s">
        <v>65</v>
      </c>
      <c r="K16" s="20">
        <v>328443.27799999999</v>
      </c>
      <c r="L16" s="20">
        <v>4224961.5219999999</v>
      </c>
      <c r="M16" s="20">
        <v>1679.9190000000001</v>
      </c>
      <c r="N16" s="20">
        <v>1679.9190000000001</v>
      </c>
      <c r="O16" s="9" t="s">
        <v>48</v>
      </c>
      <c r="P16" s="8">
        <v>0</v>
      </c>
      <c r="Q16" s="9">
        <v>0</v>
      </c>
      <c r="R16" s="14"/>
      <c r="S16" s="6"/>
      <c r="T16" s="20"/>
      <c r="U16" s="20"/>
      <c r="V16" s="20"/>
      <c r="W16" s="20"/>
      <c r="X16" s="28"/>
      <c r="Y16" s="20"/>
      <c r="Z16" s="27"/>
    </row>
    <row r="17" spans="1:26" x14ac:dyDescent="0.25">
      <c r="A17" s="6" t="s">
        <v>64</v>
      </c>
      <c r="B17" s="20">
        <v>328450.08500000002</v>
      </c>
      <c r="C17" s="20">
        <v>4224963.4469999997</v>
      </c>
      <c r="D17" s="20">
        <v>1680.021</v>
      </c>
      <c r="E17" s="20">
        <v>1680.08</v>
      </c>
      <c r="F17" s="9" t="s">
        <v>48</v>
      </c>
      <c r="G17" s="8">
        <v>5.8999999999999997E-2</v>
      </c>
      <c r="H17" s="9">
        <v>5.8999999999999997E-2</v>
      </c>
      <c r="I17" s="14"/>
      <c r="J17" s="6" t="s">
        <v>64</v>
      </c>
      <c r="K17" s="20">
        <v>328450.08500000002</v>
      </c>
      <c r="L17" s="20">
        <v>4224963.4469999997</v>
      </c>
      <c r="M17" s="20">
        <v>1680.021</v>
      </c>
      <c r="N17" s="20">
        <v>1680.021</v>
      </c>
      <c r="O17" s="9" t="s">
        <v>48</v>
      </c>
      <c r="P17" s="8">
        <v>0</v>
      </c>
      <c r="Q17" s="9">
        <v>0</v>
      </c>
      <c r="R17" s="14"/>
      <c r="S17" s="6"/>
      <c r="T17" s="20"/>
      <c r="U17" s="20"/>
      <c r="V17" s="20"/>
      <c r="W17" s="20"/>
      <c r="X17" s="20"/>
      <c r="Y17" s="20"/>
      <c r="Z17" s="27"/>
    </row>
    <row r="18" spans="1:26" x14ac:dyDescent="0.25">
      <c r="A18" s="6" t="s">
        <v>63</v>
      </c>
      <c r="B18" s="20">
        <v>240773.56400000001</v>
      </c>
      <c r="C18" s="20">
        <v>4205952.0590000004</v>
      </c>
      <c r="D18" s="20">
        <v>2023.991</v>
      </c>
      <c r="E18" s="20">
        <v>2024.056</v>
      </c>
      <c r="F18" s="9" t="s">
        <v>48</v>
      </c>
      <c r="G18" s="8">
        <v>6.5000000000000002E-2</v>
      </c>
      <c r="H18" s="9">
        <v>6.5000000000000002E-2</v>
      </c>
      <c r="I18" s="14"/>
      <c r="J18" s="6" t="s">
        <v>63</v>
      </c>
      <c r="K18" s="20">
        <v>240773.56400000001</v>
      </c>
      <c r="L18" s="20">
        <v>4205952.0590000004</v>
      </c>
      <c r="M18" s="20">
        <v>2023.991</v>
      </c>
      <c r="N18" s="20">
        <v>2024.0519999999999</v>
      </c>
      <c r="O18" s="9" t="s">
        <v>48</v>
      </c>
      <c r="P18" s="8">
        <v>6.0999999999921783E-2</v>
      </c>
      <c r="Q18" s="9">
        <v>6.0999999999921783E-2</v>
      </c>
      <c r="R18" s="14"/>
      <c r="S18" s="6"/>
      <c r="T18" s="20"/>
      <c r="U18" s="20"/>
      <c r="V18" s="20"/>
      <c r="W18" s="20"/>
      <c r="X18" s="20"/>
      <c r="Y18" s="20"/>
      <c r="Z18" s="27"/>
    </row>
    <row r="19" spans="1:26" x14ac:dyDescent="0.25">
      <c r="A19" s="6" t="s">
        <v>62</v>
      </c>
      <c r="B19" s="20">
        <v>240780.14199999999</v>
      </c>
      <c r="C19" s="20">
        <v>4205949.1869999999</v>
      </c>
      <c r="D19" s="20">
        <v>2023.6849999999999</v>
      </c>
      <c r="E19" s="20">
        <v>2023.8630000000001</v>
      </c>
      <c r="F19" s="9" t="s">
        <v>48</v>
      </c>
      <c r="G19" s="8">
        <v>0.17799999999999999</v>
      </c>
      <c r="H19" s="9">
        <v>0.17799999999999999</v>
      </c>
      <c r="I19" s="14"/>
      <c r="J19" s="6" t="s">
        <v>62</v>
      </c>
      <c r="K19" s="20">
        <v>240780.14199999999</v>
      </c>
      <c r="L19" s="20">
        <v>4205949.1869999999</v>
      </c>
      <c r="M19" s="20">
        <v>2023.6849999999999</v>
      </c>
      <c r="N19" s="20">
        <v>2023.7860000000001</v>
      </c>
      <c r="O19" s="9" t="s">
        <v>48</v>
      </c>
      <c r="P19" s="8">
        <v>0.10100000000011278</v>
      </c>
      <c r="Q19" s="9">
        <v>0.10100000000011278</v>
      </c>
      <c r="R19" s="14"/>
      <c r="S19" s="6"/>
      <c r="T19" s="20"/>
      <c r="U19" s="20"/>
      <c r="V19" s="20"/>
      <c r="W19" s="20"/>
      <c r="X19" s="20"/>
      <c r="Y19" s="20"/>
      <c r="Z19" s="27"/>
    </row>
    <row r="20" spans="1:26" x14ac:dyDescent="0.25">
      <c r="A20" s="6" t="s">
        <v>61</v>
      </c>
      <c r="B20" s="20">
        <v>240791.97500000001</v>
      </c>
      <c r="C20" s="20">
        <v>4205961.0360000003</v>
      </c>
      <c r="D20" s="20">
        <v>2023.454</v>
      </c>
      <c r="E20" s="20">
        <v>2023.644</v>
      </c>
      <c r="F20" s="9" t="s">
        <v>48</v>
      </c>
      <c r="G20" s="8">
        <v>0.19</v>
      </c>
      <c r="H20" s="9">
        <v>0.19</v>
      </c>
      <c r="I20" s="14"/>
      <c r="J20" s="6" t="s">
        <v>61</v>
      </c>
      <c r="K20" s="20">
        <v>240791.97500000001</v>
      </c>
      <c r="L20" s="20">
        <v>4205961.0360000003</v>
      </c>
      <c r="M20" s="20">
        <v>2023.454</v>
      </c>
      <c r="N20" s="20">
        <v>2023.56</v>
      </c>
      <c r="O20" s="9" t="s">
        <v>48</v>
      </c>
      <c r="P20" s="8">
        <v>0.10599999999999454</v>
      </c>
      <c r="Q20" s="9">
        <v>0.10599999999999454</v>
      </c>
      <c r="R20" s="14"/>
      <c r="S20" s="6"/>
      <c r="T20" s="20"/>
      <c r="U20" s="20"/>
      <c r="V20" s="20"/>
      <c r="W20" s="20"/>
      <c r="X20" s="28"/>
      <c r="Y20" s="20"/>
      <c r="Z20" s="27"/>
    </row>
    <row r="21" spans="1:26" x14ac:dyDescent="0.25">
      <c r="A21" s="6" t="s">
        <v>60</v>
      </c>
      <c r="B21" s="20">
        <v>240791.33</v>
      </c>
      <c r="C21" s="20">
        <v>4205975.2110000001</v>
      </c>
      <c r="D21" s="20">
        <v>2023.6420000000001</v>
      </c>
      <c r="E21" s="20">
        <v>2023.7180000000001</v>
      </c>
      <c r="F21" s="9" t="s">
        <v>48</v>
      </c>
      <c r="G21" s="8">
        <v>7.5999999999999998E-2</v>
      </c>
      <c r="H21" s="9">
        <v>7.5999999999999998E-2</v>
      </c>
      <c r="I21" s="14"/>
      <c r="J21" s="6" t="s">
        <v>60</v>
      </c>
      <c r="K21" s="20">
        <v>240791.33</v>
      </c>
      <c r="L21" s="20">
        <v>4205975.2110000001</v>
      </c>
      <c r="M21" s="20">
        <v>2023.6420000000001</v>
      </c>
      <c r="N21" s="20">
        <v>2023.6679999999999</v>
      </c>
      <c r="O21" s="9" t="s">
        <v>48</v>
      </c>
      <c r="P21" s="8">
        <v>2.5999999999839929E-2</v>
      </c>
      <c r="Q21" s="9">
        <v>2.5999999999839929E-2</v>
      </c>
      <c r="R21" s="14"/>
      <c r="S21" s="6"/>
      <c r="T21" s="20"/>
      <c r="U21" s="20"/>
      <c r="V21" s="20"/>
      <c r="W21" s="20"/>
      <c r="X21" s="20"/>
      <c r="Y21" s="20"/>
      <c r="Z21" s="27"/>
    </row>
    <row r="22" spans="1:26" x14ac:dyDescent="0.25">
      <c r="A22" s="6" t="s">
        <v>59</v>
      </c>
      <c r="B22" s="20">
        <v>240775.421</v>
      </c>
      <c r="C22" s="20">
        <v>4205973.8830000004</v>
      </c>
      <c r="D22" s="20">
        <v>2024.127</v>
      </c>
      <c r="E22" s="20">
        <v>2024.1610000000001</v>
      </c>
      <c r="F22" s="9" t="s">
        <v>48</v>
      </c>
      <c r="G22" s="8">
        <v>3.4000000000000002E-2</v>
      </c>
      <c r="H22" s="9">
        <v>3.4000000000000002E-2</v>
      </c>
      <c r="I22" s="14"/>
      <c r="J22" s="6" t="s">
        <v>59</v>
      </c>
      <c r="K22" s="20">
        <v>240775.421</v>
      </c>
      <c r="L22" s="20">
        <v>4205973.8830000004</v>
      </c>
      <c r="M22" s="20">
        <v>2024.127</v>
      </c>
      <c r="N22" s="20">
        <v>2024.13</v>
      </c>
      <c r="O22" s="9" t="s">
        <v>48</v>
      </c>
      <c r="P22" s="8">
        <v>3.0000000001564331E-3</v>
      </c>
      <c r="Q22" s="9">
        <v>3.0000000001564331E-3</v>
      </c>
      <c r="R22" s="14"/>
      <c r="S22" s="6"/>
      <c r="T22" s="20"/>
      <c r="U22" s="20"/>
      <c r="V22" s="20"/>
      <c r="W22" s="20"/>
      <c r="X22" s="20"/>
      <c r="Y22" s="20"/>
      <c r="Z22" s="27"/>
    </row>
    <row r="23" spans="1:26" x14ac:dyDescent="0.25">
      <c r="A23" s="6" t="s">
        <v>58</v>
      </c>
      <c r="B23" s="9">
        <v>309047.38</v>
      </c>
      <c r="C23" s="9">
        <v>4191692.71</v>
      </c>
      <c r="D23" s="9">
        <v>1692.89</v>
      </c>
      <c r="E23" s="9">
        <v>1692.9369999999999</v>
      </c>
      <c r="F23" s="9" t="s">
        <v>48</v>
      </c>
      <c r="G23" s="9">
        <v>4.7E-2</v>
      </c>
      <c r="H23" s="9">
        <v>4.7E-2</v>
      </c>
      <c r="I23" s="14"/>
      <c r="J23" s="6" t="s">
        <v>58</v>
      </c>
      <c r="K23" s="9">
        <v>309047.38</v>
      </c>
      <c r="L23" s="9">
        <v>4191692.71</v>
      </c>
      <c r="M23" s="9">
        <v>1692.89</v>
      </c>
      <c r="N23" s="9">
        <v>1692.931</v>
      </c>
      <c r="O23" s="9" t="s">
        <v>48</v>
      </c>
      <c r="P23" s="9">
        <v>4.0999999999939973E-2</v>
      </c>
      <c r="Q23" s="9">
        <v>4.0999999999939973E-2</v>
      </c>
      <c r="R23" s="14"/>
      <c r="S23" s="6"/>
      <c r="T23" s="20"/>
      <c r="U23" s="20"/>
      <c r="V23" s="20"/>
      <c r="W23" s="20"/>
      <c r="X23" s="20"/>
      <c r="Y23" s="20"/>
      <c r="Z23" s="27"/>
    </row>
    <row r="24" spans="1:26" x14ac:dyDescent="0.25">
      <c r="A24" s="6" t="s">
        <v>57</v>
      </c>
      <c r="B24" s="9">
        <v>309050.98</v>
      </c>
      <c r="C24" s="9">
        <v>4191688.1179999998</v>
      </c>
      <c r="D24" s="9">
        <v>1693.0429999999999</v>
      </c>
      <c r="E24" s="9">
        <v>1693.0540000000001</v>
      </c>
      <c r="F24" s="9" t="s">
        <v>48</v>
      </c>
      <c r="G24" s="9">
        <v>1.0999999999999999E-2</v>
      </c>
      <c r="H24" s="9">
        <v>1.0999999999999999E-2</v>
      </c>
      <c r="I24" s="14"/>
      <c r="J24" s="6" t="s">
        <v>57</v>
      </c>
      <c r="K24" s="9">
        <v>309050.98</v>
      </c>
      <c r="L24" s="9">
        <v>4191688.1179999998</v>
      </c>
      <c r="M24" s="9">
        <v>1693.0429999999999</v>
      </c>
      <c r="N24" s="9">
        <v>1693.056</v>
      </c>
      <c r="O24" s="9" t="s">
        <v>48</v>
      </c>
      <c r="P24" s="9">
        <v>1.3000000000147338E-2</v>
      </c>
      <c r="Q24" s="9">
        <v>1.3000000000147338E-2</v>
      </c>
      <c r="R24" s="14"/>
      <c r="S24" s="6"/>
      <c r="T24" s="20"/>
      <c r="U24" s="20"/>
      <c r="V24" s="20"/>
      <c r="W24" s="20"/>
      <c r="X24" s="20"/>
      <c r="Y24" s="20"/>
      <c r="Z24" s="14"/>
    </row>
    <row r="25" spans="1:26" x14ac:dyDescent="0.25">
      <c r="A25" s="6" t="s">
        <v>56</v>
      </c>
      <c r="B25" s="9">
        <v>309054.66200000001</v>
      </c>
      <c r="C25" s="9">
        <v>4191682.0950000002</v>
      </c>
      <c r="D25" s="9">
        <v>1693.2539999999999</v>
      </c>
      <c r="E25" s="9">
        <v>1693.2719999999999</v>
      </c>
      <c r="F25" s="9" t="s">
        <v>48</v>
      </c>
      <c r="G25" s="9">
        <v>1.7999999999999999E-2</v>
      </c>
      <c r="H25" s="9">
        <v>1.7999999999999999E-2</v>
      </c>
      <c r="I25" s="14"/>
      <c r="J25" s="6" t="s">
        <v>56</v>
      </c>
      <c r="K25" s="9">
        <v>309054.66200000001</v>
      </c>
      <c r="L25" s="9">
        <v>4191682.0950000002</v>
      </c>
      <c r="M25" s="9">
        <v>1693.2539999999999</v>
      </c>
      <c r="N25" s="9">
        <v>1693.242</v>
      </c>
      <c r="O25" s="9" t="s">
        <v>48</v>
      </c>
      <c r="P25" s="9">
        <v>-1.1999999999943611E-2</v>
      </c>
      <c r="Q25" s="9">
        <v>1.1999999999943611E-2</v>
      </c>
      <c r="R25" s="14"/>
      <c r="S25" s="6"/>
      <c r="T25" s="20"/>
      <c r="U25" s="20"/>
      <c r="V25" s="20"/>
      <c r="W25" s="20"/>
      <c r="X25" s="20"/>
      <c r="Y25" s="20"/>
      <c r="Z25" s="14"/>
    </row>
    <row r="26" spans="1:26" x14ac:dyDescent="0.25">
      <c r="A26" s="6" t="s">
        <v>55</v>
      </c>
      <c r="B26" s="9">
        <v>309058.05300000001</v>
      </c>
      <c r="C26" s="9">
        <v>4191675.892</v>
      </c>
      <c r="D26" s="9">
        <v>1693.46</v>
      </c>
      <c r="E26" s="9">
        <v>1693.394</v>
      </c>
      <c r="F26" s="9" t="s">
        <v>48</v>
      </c>
      <c r="G26" s="9">
        <v>-6.6000000000000003E-2</v>
      </c>
      <c r="H26" s="9">
        <v>6.6000000000000003E-2</v>
      </c>
      <c r="I26" s="14"/>
      <c r="J26" s="6" t="s">
        <v>55</v>
      </c>
      <c r="K26" s="9">
        <v>309058.05300000001</v>
      </c>
      <c r="L26" s="9">
        <v>4191675.892</v>
      </c>
      <c r="M26" s="9">
        <v>1693.46</v>
      </c>
      <c r="N26" s="9">
        <v>1693.415</v>
      </c>
      <c r="O26" s="9" t="s">
        <v>48</v>
      </c>
      <c r="P26" s="9">
        <v>-4.500000000007276E-2</v>
      </c>
      <c r="Q26" s="9">
        <v>4.500000000007276E-2</v>
      </c>
      <c r="R26" s="14"/>
      <c r="S26" s="6"/>
      <c r="T26" s="20"/>
      <c r="U26" s="20"/>
      <c r="V26" s="20"/>
      <c r="W26" s="20"/>
      <c r="X26" s="20"/>
      <c r="Y26" s="20"/>
      <c r="Z26" s="14"/>
    </row>
    <row r="27" spans="1:26" x14ac:dyDescent="0.25">
      <c r="A27" s="6" t="s">
        <v>54</v>
      </c>
      <c r="B27" s="9">
        <v>309061.80200000003</v>
      </c>
      <c r="C27" s="9">
        <v>4191665.1060000001</v>
      </c>
      <c r="D27" s="9">
        <v>1693.84</v>
      </c>
      <c r="E27" s="9">
        <v>1693.8</v>
      </c>
      <c r="F27" s="9" t="s">
        <v>48</v>
      </c>
      <c r="G27" s="9">
        <v>-0.04</v>
      </c>
      <c r="H27" s="9">
        <v>0.04</v>
      </c>
      <c r="I27" s="14"/>
      <c r="J27" s="6" t="s">
        <v>54</v>
      </c>
      <c r="K27" s="9">
        <v>309061.80200000003</v>
      </c>
      <c r="L27" s="9">
        <v>4191665.1060000001</v>
      </c>
      <c r="M27" s="9">
        <v>1693.84</v>
      </c>
      <c r="N27" s="9">
        <v>1693.797</v>
      </c>
      <c r="O27" s="9" t="s">
        <v>48</v>
      </c>
      <c r="P27" s="9">
        <v>-4.299999999989268E-2</v>
      </c>
      <c r="Q27" s="9">
        <v>4.299999999989268E-2</v>
      </c>
      <c r="R27" s="14"/>
      <c r="S27" s="6"/>
      <c r="T27" s="20"/>
      <c r="U27" s="20"/>
      <c r="V27" s="20"/>
      <c r="W27" s="20"/>
      <c r="X27" s="20"/>
      <c r="Y27" s="20"/>
      <c r="Z27" s="14"/>
    </row>
    <row r="28" spans="1:26" x14ac:dyDescent="0.25">
      <c r="A28" s="6" t="s">
        <v>53</v>
      </c>
      <c r="B28" s="9">
        <v>324639.25799999997</v>
      </c>
      <c r="C28" s="9">
        <v>4211225.5350000001</v>
      </c>
      <c r="D28" s="9">
        <v>1906.4760000000001</v>
      </c>
      <c r="E28" s="9">
        <v>1906.529</v>
      </c>
      <c r="F28" s="9" t="s">
        <v>48</v>
      </c>
      <c r="G28" s="9">
        <v>5.2999999999999999E-2</v>
      </c>
      <c r="H28" s="9">
        <v>5.2999999999999999E-2</v>
      </c>
      <c r="I28" s="14"/>
      <c r="J28" s="6" t="s">
        <v>53</v>
      </c>
      <c r="K28" s="9">
        <v>324639.25799999997</v>
      </c>
      <c r="L28" s="9">
        <v>4211225.5350000001</v>
      </c>
      <c r="M28" s="9">
        <v>1906.4760000000001</v>
      </c>
      <c r="N28" s="9">
        <v>1906.5150000000001</v>
      </c>
      <c r="O28" s="9" t="s">
        <v>48</v>
      </c>
      <c r="P28" s="9">
        <v>3.8999999999987267E-2</v>
      </c>
      <c r="Q28" s="9">
        <v>3.8999999999987267E-2</v>
      </c>
      <c r="R28" s="14"/>
      <c r="S28" s="6"/>
      <c r="T28" s="20"/>
      <c r="U28" s="20"/>
      <c r="V28" s="20"/>
      <c r="W28" s="20"/>
      <c r="X28" s="20"/>
      <c r="Y28" s="20"/>
      <c r="Z28" s="14"/>
    </row>
    <row r="29" spans="1:26" x14ac:dyDescent="0.25">
      <c r="A29" s="6" t="s">
        <v>52</v>
      </c>
      <c r="B29" s="9">
        <v>324645.61599999998</v>
      </c>
      <c r="C29" s="9">
        <v>4211230.46</v>
      </c>
      <c r="D29" s="9">
        <v>1906.2360000000001</v>
      </c>
      <c r="E29" s="9">
        <v>1906.3879999999999</v>
      </c>
      <c r="F29" s="9" t="s">
        <v>48</v>
      </c>
      <c r="G29" s="9">
        <v>0.152</v>
      </c>
      <c r="H29" s="9">
        <v>0.152</v>
      </c>
      <c r="I29" s="14"/>
      <c r="J29" s="6" t="s">
        <v>52</v>
      </c>
      <c r="K29" s="9">
        <v>324645.61599999998</v>
      </c>
      <c r="L29" s="9">
        <v>4211230.46</v>
      </c>
      <c r="M29" s="9">
        <v>1906.2360000000001</v>
      </c>
      <c r="N29" s="9">
        <v>1906.365</v>
      </c>
      <c r="O29" s="9" t="s">
        <v>48</v>
      </c>
      <c r="P29" s="9">
        <v>0.12899999999990541</v>
      </c>
      <c r="Q29" s="9">
        <v>0.12899999999990541</v>
      </c>
      <c r="R29" s="14"/>
      <c r="S29" s="6"/>
      <c r="T29" s="20"/>
      <c r="U29" s="20"/>
      <c r="V29" s="20"/>
      <c r="W29" s="20"/>
      <c r="X29" s="20"/>
      <c r="Y29" s="20"/>
      <c r="Z29" s="14"/>
    </row>
    <row r="30" spans="1:26" x14ac:dyDescent="0.25">
      <c r="A30" s="6" t="s">
        <v>51</v>
      </c>
      <c r="B30" s="9">
        <v>324651.17200000002</v>
      </c>
      <c r="C30" s="9">
        <v>4211231.5049999999</v>
      </c>
      <c r="D30" s="9">
        <v>1906.077</v>
      </c>
      <c r="E30" s="9">
        <v>1906.14</v>
      </c>
      <c r="F30" s="9" t="s">
        <v>48</v>
      </c>
      <c r="G30" s="9">
        <v>6.3E-2</v>
      </c>
      <c r="H30" s="9">
        <v>6.3E-2</v>
      </c>
      <c r="I30" s="14"/>
      <c r="J30" s="6" t="s">
        <v>51</v>
      </c>
      <c r="K30" s="9">
        <v>324651.17200000002</v>
      </c>
      <c r="L30" s="9">
        <v>4211231.5049999999</v>
      </c>
      <c r="M30" s="9">
        <v>1906.077</v>
      </c>
      <c r="N30" s="9">
        <v>1906.1420000000001</v>
      </c>
      <c r="O30" s="9" t="s">
        <v>48</v>
      </c>
      <c r="P30" s="9">
        <v>6.500000000005457E-2</v>
      </c>
      <c r="Q30" s="9">
        <v>6.500000000005457E-2</v>
      </c>
      <c r="R30" s="14"/>
      <c r="S30" s="6"/>
      <c r="T30" s="20"/>
      <c r="U30" s="20"/>
      <c r="V30" s="20"/>
      <c r="W30" s="20"/>
      <c r="X30" s="20"/>
      <c r="Y30" s="20"/>
      <c r="Z30" s="14"/>
    </row>
    <row r="31" spans="1:26" x14ac:dyDescent="0.25">
      <c r="A31" s="6" t="s">
        <v>50</v>
      </c>
      <c r="B31" s="9">
        <v>324655.77600000001</v>
      </c>
      <c r="C31" s="9">
        <v>4211219.2300000004</v>
      </c>
      <c r="D31" s="9">
        <v>1906.06</v>
      </c>
      <c r="E31" s="9">
        <v>1906.08</v>
      </c>
      <c r="F31" s="9" t="s">
        <v>48</v>
      </c>
      <c r="G31" s="9">
        <v>0.02</v>
      </c>
      <c r="H31" s="9">
        <v>0.02</v>
      </c>
      <c r="I31" s="14"/>
      <c r="J31" s="6" t="s">
        <v>50</v>
      </c>
      <c r="K31" s="9">
        <v>324655.77600000001</v>
      </c>
      <c r="L31" s="9">
        <v>4211219.2300000004</v>
      </c>
      <c r="M31" s="9">
        <v>1906.06</v>
      </c>
      <c r="N31" s="9">
        <v>1906.056</v>
      </c>
      <c r="O31" s="9" t="s">
        <v>48</v>
      </c>
      <c r="P31" s="9">
        <v>-3.9999999999054126E-3</v>
      </c>
      <c r="Q31" s="9">
        <v>3.9999999999054126E-3</v>
      </c>
      <c r="R31" s="14"/>
      <c r="S31" s="6"/>
      <c r="T31" s="20"/>
      <c r="U31" s="20"/>
      <c r="V31" s="20"/>
      <c r="W31" s="20"/>
      <c r="X31" s="20"/>
      <c r="Y31" s="20"/>
      <c r="Z31" s="14"/>
    </row>
    <row r="32" spans="1:26" x14ac:dyDescent="0.25">
      <c r="A32" s="6" t="s">
        <v>49</v>
      </c>
      <c r="B32" s="9">
        <v>324650.79100000003</v>
      </c>
      <c r="C32" s="9">
        <v>4211216.3090000004</v>
      </c>
      <c r="D32" s="9">
        <v>1906.028</v>
      </c>
      <c r="E32" s="9">
        <v>1906.056</v>
      </c>
      <c r="F32" s="9" t="s">
        <v>48</v>
      </c>
      <c r="G32" s="9">
        <v>2.8000000000000001E-2</v>
      </c>
      <c r="H32" s="9">
        <v>2.8000000000000001E-2</v>
      </c>
      <c r="I32" s="14"/>
      <c r="J32" s="6" t="s">
        <v>49</v>
      </c>
      <c r="K32" s="9">
        <v>324650.79100000003</v>
      </c>
      <c r="L32" s="9">
        <v>4211216.3090000004</v>
      </c>
      <c r="M32" s="9">
        <v>1906.028</v>
      </c>
      <c r="N32" s="9">
        <v>1906.0609999999999</v>
      </c>
      <c r="O32" s="9" t="s">
        <v>48</v>
      </c>
      <c r="P32" s="9">
        <v>3.2999999999901775E-2</v>
      </c>
      <c r="Q32" s="9">
        <v>3.2999999999901775E-2</v>
      </c>
      <c r="R32" s="14"/>
      <c r="S32" s="6"/>
      <c r="T32" s="20"/>
      <c r="U32" s="20"/>
      <c r="V32" s="20"/>
      <c r="W32" s="20"/>
      <c r="X32" s="20"/>
      <c r="Y32" s="20"/>
      <c r="Z32" s="14"/>
    </row>
    <row r="33" spans="1:26" x14ac:dyDescent="0.25">
      <c r="A33" s="33" t="s">
        <v>174</v>
      </c>
      <c r="B33" s="36">
        <v>634984.36399999994</v>
      </c>
      <c r="C33" s="36">
        <v>4149737.3769999999</v>
      </c>
      <c r="D33" s="36">
        <v>1628.518</v>
      </c>
      <c r="E33" s="36">
        <v>1628.54</v>
      </c>
      <c r="F33" s="36" t="s">
        <v>48</v>
      </c>
      <c r="G33" s="36">
        <v>2.1999999999999999E-2</v>
      </c>
      <c r="H33" s="36">
        <v>2.1999999999999999E-2</v>
      </c>
      <c r="I33" s="14"/>
      <c r="J33" s="33" t="s">
        <v>174</v>
      </c>
      <c r="K33" s="36">
        <v>634984.36399999994</v>
      </c>
      <c r="L33" s="36">
        <v>4149737.3769999999</v>
      </c>
      <c r="M33" s="36">
        <v>1628.518</v>
      </c>
      <c r="N33" s="36">
        <v>1628.546</v>
      </c>
      <c r="O33" s="36" t="s">
        <v>48</v>
      </c>
      <c r="P33" s="36">
        <v>2.8000000000020009E-2</v>
      </c>
      <c r="Q33" s="36">
        <v>2.8000000000020009E-2</v>
      </c>
      <c r="R33" s="14"/>
      <c r="S33" s="31"/>
      <c r="T33"/>
      <c r="U33"/>
      <c r="V33"/>
      <c r="W33"/>
      <c r="X33"/>
      <c r="Y33"/>
      <c r="Z33" s="14"/>
    </row>
    <row r="34" spans="1:26" x14ac:dyDescent="0.25">
      <c r="A34" s="33" t="s">
        <v>175</v>
      </c>
      <c r="B34" s="36">
        <v>634978.03500000003</v>
      </c>
      <c r="C34" s="36">
        <v>4149743.784</v>
      </c>
      <c r="D34" s="36">
        <v>1628.671</v>
      </c>
      <c r="E34" s="36">
        <v>1628.673</v>
      </c>
      <c r="F34" s="36" t="s">
        <v>48</v>
      </c>
      <c r="G34" s="36">
        <v>2E-3</v>
      </c>
      <c r="H34" s="36">
        <v>2E-3</v>
      </c>
      <c r="I34" s="14"/>
      <c r="J34" s="33" t="s">
        <v>175</v>
      </c>
      <c r="K34" s="36">
        <v>634978.03500000003</v>
      </c>
      <c r="L34" s="36">
        <v>4149743.784</v>
      </c>
      <c r="M34" s="36">
        <v>1628.671</v>
      </c>
      <c r="N34" s="36">
        <v>1628.68</v>
      </c>
      <c r="O34" s="36" t="s">
        <v>48</v>
      </c>
      <c r="P34" s="36">
        <v>9.0000000000145519E-3</v>
      </c>
      <c r="Q34" s="36">
        <v>9.0000000000145519E-3</v>
      </c>
      <c r="R34" s="14"/>
      <c r="S34" s="31"/>
      <c r="T34"/>
      <c r="U34"/>
      <c r="V34"/>
      <c r="W34"/>
      <c r="X34"/>
      <c r="Y34"/>
      <c r="Z34" s="14"/>
    </row>
    <row r="35" spans="1:26" x14ac:dyDescent="0.25">
      <c r="A35" s="33" t="s">
        <v>176</v>
      </c>
      <c r="B35" s="36">
        <v>634977.46200000006</v>
      </c>
      <c r="C35" s="36">
        <v>4149748.2889999999</v>
      </c>
      <c r="D35" s="36">
        <v>1628.982</v>
      </c>
      <c r="E35" s="36">
        <v>1628.9580000000001</v>
      </c>
      <c r="F35" s="36" t="s">
        <v>48</v>
      </c>
      <c r="G35" s="36">
        <v>-2.4E-2</v>
      </c>
      <c r="H35" s="36">
        <v>2.4E-2</v>
      </c>
      <c r="I35" s="14"/>
      <c r="J35" s="33" t="s">
        <v>176</v>
      </c>
      <c r="K35" s="36">
        <v>634977.46200000006</v>
      </c>
      <c r="L35" s="36">
        <v>4149748.2889999999</v>
      </c>
      <c r="M35" s="36">
        <v>1628.982</v>
      </c>
      <c r="N35" s="36">
        <v>1628.9549999999999</v>
      </c>
      <c r="O35" s="36" t="s">
        <v>48</v>
      </c>
      <c r="P35" s="36">
        <v>-2.7000000000043656E-2</v>
      </c>
      <c r="Q35" s="36">
        <v>2.7000000000043656E-2</v>
      </c>
      <c r="R35" s="14"/>
      <c r="S35" s="31"/>
      <c r="T35"/>
      <c r="U35"/>
      <c r="V35"/>
      <c r="W35"/>
      <c r="X35"/>
      <c r="Y35"/>
      <c r="Z35" s="14"/>
    </row>
    <row r="36" spans="1:26" x14ac:dyDescent="0.25">
      <c r="A36" s="33" t="s">
        <v>177</v>
      </c>
      <c r="B36" s="36">
        <v>634965.48</v>
      </c>
      <c r="C36" s="36">
        <v>4149764.4879999999</v>
      </c>
      <c r="D36" s="36">
        <v>1629.1389999999999</v>
      </c>
      <c r="E36" s="36">
        <v>1629.2370000000001</v>
      </c>
      <c r="F36" s="36" t="s">
        <v>48</v>
      </c>
      <c r="G36" s="36">
        <v>9.8000000000000004E-2</v>
      </c>
      <c r="H36" s="36">
        <v>9.8000000000000004E-2</v>
      </c>
      <c r="I36" s="14"/>
      <c r="J36" s="33" t="s">
        <v>177</v>
      </c>
      <c r="K36" s="36">
        <v>634965.48</v>
      </c>
      <c r="L36" s="36">
        <v>4149764.4879999999</v>
      </c>
      <c r="M36" s="36">
        <v>1629.1389999999999</v>
      </c>
      <c r="N36" s="36">
        <v>1629.2339999999999</v>
      </c>
      <c r="O36" s="36" t="s">
        <v>48</v>
      </c>
      <c r="P36" s="36">
        <v>9.5000000000027285E-2</v>
      </c>
      <c r="Q36" s="36">
        <v>9.5000000000027285E-2</v>
      </c>
      <c r="R36" s="14"/>
      <c r="S36" s="31"/>
      <c r="T36"/>
      <c r="U36"/>
      <c r="V36"/>
      <c r="W36"/>
      <c r="X36"/>
      <c r="Y36"/>
      <c r="Z36" s="14"/>
    </row>
    <row r="37" spans="1:26" x14ac:dyDescent="0.25">
      <c r="A37" s="33" t="s">
        <v>178</v>
      </c>
      <c r="B37" s="36">
        <v>634958.47499999998</v>
      </c>
      <c r="C37" s="36">
        <v>4149772.057</v>
      </c>
      <c r="D37" s="36">
        <v>1629.912</v>
      </c>
      <c r="E37" s="36">
        <v>1629.9829999999999</v>
      </c>
      <c r="F37" s="36" t="s">
        <v>48</v>
      </c>
      <c r="G37" s="36">
        <v>7.0999999999999994E-2</v>
      </c>
      <c r="H37" s="36">
        <v>7.0999999999999994E-2</v>
      </c>
      <c r="I37" s="14"/>
      <c r="J37" s="33" t="s">
        <v>178</v>
      </c>
      <c r="K37" s="36">
        <v>634958.47499999998</v>
      </c>
      <c r="L37" s="36">
        <v>4149772.057</v>
      </c>
      <c r="M37" s="36">
        <v>1629.912</v>
      </c>
      <c r="N37" s="36">
        <v>1629.961</v>
      </c>
      <c r="O37" s="36" t="s">
        <v>48</v>
      </c>
      <c r="P37" s="36">
        <v>4.8999999999978172E-2</v>
      </c>
      <c r="Q37" s="36">
        <v>4.8999999999978172E-2</v>
      </c>
      <c r="R37" s="14"/>
      <c r="S37" s="31"/>
      <c r="T37"/>
      <c r="U37"/>
      <c r="V37"/>
      <c r="W37"/>
      <c r="X37"/>
      <c r="Y37"/>
      <c r="Z37" s="14"/>
    </row>
    <row r="38" spans="1:26" x14ac:dyDescent="0.25">
      <c r="A38" s="33" t="s">
        <v>179</v>
      </c>
      <c r="B38" s="36">
        <v>647381.25399999996</v>
      </c>
      <c r="C38" s="36">
        <v>4142409.1519999998</v>
      </c>
      <c r="D38" s="36">
        <v>1590.097</v>
      </c>
      <c r="E38" s="36">
        <v>1590.145</v>
      </c>
      <c r="F38" s="36" t="s">
        <v>48</v>
      </c>
      <c r="G38" s="36">
        <v>4.8000000000000001E-2</v>
      </c>
      <c r="H38" s="36">
        <v>4.8000000000000001E-2</v>
      </c>
      <c r="I38" s="14"/>
      <c r="J38" s="33" t="s">
        <v>179</v>
      </c>
      <c r="K38" s="36">
        <v>647381.25399999996</v>
      </c>
      <c r="L38" s="36">
        <v>4142409.1519999998</v>
      </c>
      <c r="M38" s="36">
        <v>1590.097</v>
      </c>
      <c r="N38" s="36">
        <v>1590.1389999999999</v>
      </c>
      <c r="O38" s="36" t="s">
        <v>48</v>
      </c>
      <c r="P38" s="36">
        <v>4.1999999999916326E-2</v>
      </c>
      <c r="Q38" s="36">
        <v>4.1999999999916326E-2</v>
      </c>
      <c r="R38" s="14"/>
      <c r="S38" s="31"/>
      <c r="T38"/>
      <c r="U38"/>
      <c r="V38"/>
      <c r="W38"/>
      <c r="X38"/>
      <c r="Y38"/>
      <c r="Z38" s="14"/>
    </row>
    <row r="39" spans="1:26" x14ac:dyDescent="0.25">
      <c r="A39" s="33" t="s">
        <v>180</v>
      </c>
      <c r="B39" s="36">
        <v>647379.30099999998</v>
      </c>
      <c r="C39" s="36">
        <v>4142403.125</v>
      </c>
      <c r="D39" s="36">
        <v>1590.2539999999999</v>
      </c>
      <c r="E39" s="36">
        <v>1590.2059999999999</v>
      </c>
      <c r="F39" s="36" t="s">
        <v>48</v>
      </c>
      <c r="G39" s="36">
        <v>-4.8000000000000001E-2</v>
      </c>
      <c r="H39" s="36">
        <v>4.8000000000000001E-2</v>
      </c>
      <c r="J39" s="33" t="s">
        <v>180</v>
      </c>
      <c r="K39" s="36">
        <v>647379.30099999998</v>
      </c>
      <c r="L39" s="36">
        <v>4142403.125</v>
      </c>
      <c r="M39" s="36">
        <v>1590.2539999999999</v>
      </c>
      <c r="N39" s="36">
        <v>1590.1959999999999</v>
      </c>
      <c r="O39" s="36" t="s">
        <v>48</v>
      </c>
      <c r="P39" s="36">
        <v>-5.7999999999992724E-2</v>
      </c>
      <c r="Q39" s="36">
        <v>5.7999999999992724E-2</v>
      </c>
      <c r="S39" s="31"/>
      <c r="T39"/>
      <c r="U39"/>
      <c r="V39"/>
      <c r="W39"/>
      <c r="X39"/>
      <c r="Y39"/>
    </row>
    <row r="40" spans="1:26" x14ac:dyDescent="0.25">
      <c r="A40" s="33" t="s">
        <v>181</v>
      </c>
      <c r="B40" s="36">
        <v>647375.92299999995</v>
      </c>
      <c r="C40" s="36">
        <v>4142397.051</v>
      </c>
      <c r="D40" s="36">
        <v>1589.932</v>
      </c>
      <c r="E40" s="36">
        <v>1590.0250000000001</v>
      </c>
      <c r="F40" s="36" t="s">
        <v>48</v>
      </c>
      <c r="G40" s="36">
        <v>9.2999999999999999E-2</v>
      </c>
      <c r="H40" s="36">
        <v>9.2999999999999999E-2</v>
      </c>
      <c r="J40" s="33" t="s">
        <v>181</v>
      </c>
      <c r="K40" s="36">
        <v>647375.92299999995</v>
      </c>
      <c r="L40" s="36">
        <v>4142397.051</v>
      </c>
      <c r="M40" s="36">
        <v>1589.932</v>
      </c>
      <c r="N40" s="36">
        <v>1590.03</v>
      </c>
      <c r="O40" s="36" t="s">
        <v>48</v>
      </c>
      <c r="P40" s="36">
        <v>9.7999999999956344E-2</v>
      </c>
      <c r="Q40" s="36">
        <v>9.7999999999956344E-2</v>
      </c>
    </row>
    <row r="41" spans="1:26" x14ac:dyDescent="0.25">
      <c r="A41" s="33" t="s">
        <v>182</v>
      </c>
      <c r="B41" s="36">
        <v>647374.01</v>
      </c>
      <c r="C41" s="36">
        <v>4142405.9879999999</v>
      </c>
      <c r="D41" s="36">
        <v>1589.8620000000001</v>
      </c>
      <c r="E41" s="36">
        <v>1590.0340000000001</v>
      </c>
      <c r="F41" s="36" t="s">
        <v>48</v>
      </c>
      <c r="G41" s="36">
        <v>0.17199999999999999</v>
      </c>
      <c r="H41" s="36">
        <v>0.17199999999999999</v>
      </c>
      <c r="J41" s="33" t="s">
        <v>182</v>
      </c>
      <c r="K41" s="36">
        <v>647374.01</v>
      </c>
      <c r="L41" s="36">
        <v>4142405.9879999999</v>
      </c>
      <c r="M41" s="36">
        <v>1589.8620000000001</v>
      </c>
      <c r="N41" s="36">
        <v>1590.0260000000001</v>
      </c>
      <c r="O41" s="36" t="s">
        <v>48</v>
      </c>
      <c r="P41" s="36">
        <v>0.16399999999998727</v>
      </c>
      <c r="Q41" s="36">
        <v>0.16399999999998727</v>
      </c>
    </row>
    <row r="42" spans="1:26" x14ac:dyDescent="0.25">
      <c r="A42" s="33" t="s">
        <v>183</v>
      </c>
      <c r="B42" s="36">
        <v>647376.81700000004</v>
      </c>
      <c r="C42" s="36">
        <v>4142411.0589999999</v>
      </c>
      <c r="D42" s="36">
        <v>1590.04</v>
      </c>
      <c r="E42" s="36">
        <v>1590.194</v>
      </c>
      <c r="F42" s="36" t="s">
        <v>48</v>
      </c>
      <c r="G42" s="36">
        <v>0.154</v>
      </c>
      <c r="H42" s="36">
        <v>0.154</v>
      </c>
      <c r="J42" s="33" t="s">
        <v>183</v>
      </c>
      <c r="K42" s="36">
        <v>647376.81700000004</v>
      </c>
      <c r="L42" s="36">
        <v>4142411.0589999999</v>
      </c>
      <c r="M42" s="36">
        <v>1590.04</v>
      </c>
      <c r="N42" s="36">
        <v>1590.1669999999999</v>
      </c>
      <c r="O42" s="36" t="s">
        <v>48</v>
      </c>
      <c r="P42" s="36">
        <v>0.12699999999995271</v>
      </c>
      <c r="Q42" s="36">
        <v>0.12699999999995271</v>
      </c>
    </row>
    <row r="43" spans="1:26" x14ac:dyDescent="0.25">
      <c r="A43" s="33" t="s">
        <v>184</v>
      </c>
      <c r="B43" s="36">
        <v>671512.40300000005</v>
      </c>
      <c r="C43" s="36">
        <v>4114481.486</v>
      </c>
      <c r="D43" s="36">
        <v>1461.578</v>
      </c>
      <c r="E43" s="36">
        <v>1461.721</v>
      </c>
      <c r="F43" s="36" t="s">
        <v>48</v>
      </c>
      <c r="G43" s="36">
        <v>0.14299999999999999</v>
      </c>
      <c r="H43" s="36">
        <v>0.14299999999999999</v>
      </c>
      <c r="J43" s="33" t="s">
        <v>184</v>
      </c>
      <c r="K43" s="36">
        <v>671512.40300000005</v>
      </c>
      <c r="L43" s="36">
        <v>4114481.486</v>
      </c>
      <c r="M43" s="36">
        <v>1461.578</v>
      </c>
      <c r="N43" s="36">
        <v>1461.7070000000001</v>
      </c>
      <c r="O43" s="36" t="s">
        <v>48</v>
      </c>
      <c r="P43" s="36">
        <v>0.12900000000013279</v>
      </c>
      <c r="Q43" s="36">
        <v>0.12900000000013279</v>
      </c>
    </row>
    <row r="44" spans="1:26" x14ac:dyDescent="0.25">
      <c r="A44" s="33" t="s">
        <v>185</v>
      </c>
      <c r="B44" s="36">
        <v>671516.32</v>
      </c>
      <c r="C44" s="36">
        <v>4114472.4509999999</v>
      </c>
      <c r="D44" s="36">
        <v>1462.182</v>
      </c>
      <c r="E44" s="36">
        <v>1462.241</v>
      </c>
      <c r="F44" s="36" t="s">
        <v>48</v>
      </c>
      <c r="G44" s="36">
        <v>5.8999999999999997E-2</v>
      </c>
      <c r="H44" s="36">
        <v>5.8999999999999997E-2</v>
      </c>
      <c r="J44" s="33" t="s">
        <v>185</v>
      </c>
      <c r="K44" s="36">
        <v>671516.32</v>
      </c>
      <c r="L44" s="36">
        <v>4114472.4509999999</v>
      </c>
      <c r="M44" s="36">
        <v>1462.182</v>
      </c>
      <c r="N44" s="36">
        <v>1462.249</v>
      </c>
      <c r="O44" s="36" t="s">
        <v>48</v>
      </c>
      <c r="P44" s="36">
        <v>6.7000000000007276E-2</v>
      </c>
      <c r="Q44" s="36">
        <v>6.7000000000007276E-2</v>
      </c>
    </row>
    <row r="45" spans="1:26" x14ac:dyDescent="0.25">
      <c r="A45" s="33" t="s">
        <v>186</v>
      </c>
      <c r="B45" s="36">
        <v>671527.54</v>
      </c>
      <c r="C45" s="36">
        <v>4114470.3369999998</v>
      </c>
      <c r="D45" s="36">
        <v>1462.6759999999999</v>
      </c>
      <c r="E45" s="36">
        <v>1462.846</v>
      </c>
      <c r="F45" s="36" t="s">
        <v>48</v>
      </c>
      <c r="G45" s="36">
        <v>0.17</v>
      </c>
      <c r="H45" s="36">
        <v>0.17</v>
      </c>
      <c r="J45" s="33" t="s">
        <v>186</v>
      </c>
      <c r="K45" s="36">
        <v>671527.54</v>
      </c>
      <c r="L45" s="36">
        <v>4114470.3369999998</v>
      </c>
      <c r="M45" s="36">
        <v>1462.6759999999999</v>
      </c>
      <c r="N45" s="36">
        <v>1462.8309999999999</v>
      </c>
      <c r="O45" s="36" t="s">
        <v>48</v>
      </c>
      <c r="P45" s="36">
        <v>0.15499999999997272</v>
      </c>
      <c r="Q45" s="36">
        <v>0.15499999999997272</v>
      </c>
    </row>
    <row r="46" spans="1:26" x14ac:dyDescent="0.25">
      <c r="A46" s="33" t="s">
        <v>187</v>
      </c>
      <c r="B46" s="36">
        <v>671533.36499999999</v>
      </c>
      <c r="C46" s="36">
        <v>4114467.2039999999</v>
      </c>
      <c r="D46" s="36">
        <v>1463.1610000000001</v>
      </c>
      <c r="E46" s="36">
        <v>1463.222</v>
      </c>
      <c r="F46" s="36" t="s">
        <v>48</v>
      </c>
      <c r="G46" s="36">
        <v>6.0999999999999999E-2</v>
      </c>
      <c r="H46" s="36">
        <v>6.0999999999999999E-2</v>
      </c>
      <c r="J46" s="33" t="s">
        <v>187</v>
      </c>
      <c r="K46" s="36">
        <v>671533.36499999999</v>
      </c>
      <c r="L46" s="36">
        <v>4114467.2039999999</v>
      </c>
      <c r="M46" s="36">
        <v>1463.1610000000001</v>
      </c>
      <c r="N46" s="36">
        <v>1463.2190000000001</v>
      </c>
      <c r="O46" s="36" t="s">
        <v>48</v>
      </c>
      <c r="P46" s="36">
        <v>5.7999999999992724E-2</v>
      </c>
      <c r="Q46" s="36">
        <v>5.7999999999992724E-2</v>
      </c>
    </row>
    <row r="47" spans="1:26" x14ac:dyDescent="0.25">
      <c r="A47" s="33" t="s">
        <v>188</v>
      </c>
      <c r="B47" s="36">
        <v>671538.34499999997</v>
      </c>
      <c r="C47" s="36">
        <v>4114461.3939999999</v>
      </c>
      <c r="D47" s="36">
        <v>1463.5540000000001</v>
      </c>
      <c r="E47" s="36">
        <v>1463.626</v>
      </c>
      <c r="F47" s="36" t="s">
        <v>48</v>
      </c>
      <c r="G47" s="36">
        <v>7.1999999999999995E-2</v>
      </c>
      <c r="H47" s="36">
        <v>7.1999999999999995E-2</v>
      </c>
      <c r="J47" s="33" t="s">
        <v>188</v>
      </c>
      <c r="K47" s="36">
        <v>671538.34499999997</v>
      </c>
      <c r="L47" s="36">
        <v>4114461.3939999999</v>
      </c>
      <c r="M47" s="36">
        <v>1463.5540000000001</v>
      </c>
      <c r="N47" s="36">
        <v>1463.5989999999999</v>
      </c>
      <c r="O47" s="36" t="s">
        <v>48</v>
      </c>
      <c r="P47" s="36">
        <v>4.4999999999845386E-2</v>
      </c>
      <c r="Q47" s="36">
        <v>4.4999999999845386E-2</v>
      </c>
    </row>
    <row r="48" spans="1:26" x14ac:dyDescent="0.25">
      <c r="A48" s="33" t="s">
        <v>189</v>
      </c>
      <c r="B48" s="36">
        <v>623658.93599999999</v>
      </c>
      <c r="C48" s="36">
        <v>4097707.8139999998</v>
      </c>
      <c r="D48" s="36">
        <v>1556.693</v>
      </c>
      <c r="E48" s="36">
        <v>1556.6559999999999</v>
      </c>
      <c r="F48" s="36" t="s">
        <v>48</v>
      </c>
      <c r="G48" s="36">
        <v>-3.6999999999999998E-2</v>
      </c>
      <c r="H48" s="36">
        <v>3.6999999999999998E-2</v>
      </c>
      <c r="J48" s="33" t="s">
        <v>189</v>
      </c>
      <c r="K48" s="36">
        <v>623658.93599999999</v>
      </c>
      <c r="L48" s="36">
        <v>4097707.8139999998</v>
      </c>
      <c r="M48" s="36">
        <v>1556.693</v>
      </c>
      <c r="N48" s="36">
        <v>1556.643</v>
      </c>
      <c r="O48" s="36" t="s">
        <v>48</v>
      </c>
      <c r="P48" s="36">
        <v>-4.9999999999954525E-2</v>
      </c>
      <c r="Q48" s="36">
        <v>4.9999999999954525E-2</v>
      </c>
    </row>
    <row r="49" spans="1:17" x14ac:dyDescent="0.25">
      <c r="A49" s="33" t="s">
        <v>190</v>
      </c>
      <c r="B49" s="36">
        <v>623654.054</v>
      </c>
      <c r="C49" s="36">
        <v>4097702.0440000002</v>
      </c>
      <c r="D49" s="36">
        <v>1556.847</v>
      </c>
      <c r="E49" s="36">
        <v>1556.806</v>
      </c>
      <c r="F49" s="36" t="s">
        <v>48</v>
      </c>
      <c r="G49" s="36">
        <v>-4.1000000000000002E-2</v>
      </c>
      <c r="H49" s="36">
        <v>4.1000000000000002E-2</v>
      </c>
      <c r="J49" s="33" t="s">
        <v>190</v>
      </c>
      <c r="K49" s="36">
        <v>623654.054</v>
      </c>
      <c r="L49" s="36">
        <v>4097702.0440000002</v>
      </c>
      <c r="M49" s="36">
        <v>1556.847</v>
      </c>
      <c r="N49" s="36">
        <v>1556.759</v>
      </c>
      <c r="O49" s="36" t="s">
        <v>48</v>
      </c>
      <c r="P49" s="36">
        <v>-8.7999999999965439E-2</v>
      </c>
      <c r="Q49" s="36">
        <v>8.7999999999965439E-2</v>
      </c>
    </row>
    <row r="50" spans="1:17" x14ac:dyDescent="0.25">
      <c r="A50" s="33" t="s">
        <v>191</v>
      </c>
      <c r="B50" s="36">
        <v>623646.21200000006</v>
      </c>
      <c r="C50" s="36">
        <v>4097692.9440000001</v>
      </c>
      <c r="D50" s="36">
        <v>1556.99</v>
      </c>
      <c r="E50" s="36">
        <v>1556.9390000000001</v>
      </c>
      <c r="F50" s="36" t="s">
        <v>48</v>
      </c>
      <c r="G50" s="36">
        <v>-5.0999999999999997E-2</v>
      </c>
      <c r="H50" s="36">
        <v>5.0999999999999997E-2</v>
      </c>
      <c r="J50" s="33" t="s">
        <v>191</v>
      </c>
      <c r="K50" s="36">
        <v>623646.21200000006</v>
      </c>
      <c r="L50" s="36">
        <v>4097692.9440000001</v>
      </c>
      <c r="M50" s="36">
        <v>1556.99</v>
      </c>
      <c r="N50" s="36">
        <v>1556.91</v>
      </c>
      <c r="O50" s="36" t="s">
        <v>48</v>
      </c>
      <c r="P50" s="36">
        <v>-7.999999999992724E-2</v>
      </c>
      <c r="Q50" s="36">
        <v>7.999999999992724E-2</v>
      </c>
    </row>
    <row r="51" spans="1:17" x14ac:dyDescent="0.25">
      <c r="A51" s="33" t="s">
        <v>192</v>
      </c>
      <c r="B51" s="36">
        <v>623638.96900000004</v>
      </c>
      <c r="C51" s="36">
        <v>4097683.46</v>
      </c>
      <c r="D51" s="36">
        <v>1557.221</v>
      </c>
      <c r="E51" s="36">
        <v>1557.211</v>
      </c>
      <c r="F51" s="36" t="s">
        <v>48</v>
      </c>
      <c r="G51" s="36">
        <v>-0.01</v>
      </c>
      <c r="H51" s="36">
        <v>0.01</v>
      </c>
      <c r="J51" s="33" t="s">
        <v>192</v>
      </c>
      <c r="K51" s="36">
        <v>623638.96900000004</v>
      </c>
      <c r="L51" s="36">
        <v>4097683.46</v>
      </c>
      <c r="M51" s="36">
        <v>1557.221</v>
      </c>
      <c r="N51" s="36">
        <v>1557.164</v>
      </c>
      <c r="O51" s="36" t="s">
        <v>48</v>
      </c>
      <c r="P51" s="36">
        <v>-5.7000000000016371E-2</v>
      </c>
      <c r="Q51" s="36">
        <v>5.7000000000016371E-2</v>
      </c>
    </row>
    <row r="52" spans="1:17" x14ac:dyDescent="0.25">
      <c r="A52" s="33" t="s">
        <v>193</v>
      </c>
      <c r="B52" s="36">
        <v>623629.26399999997</v>
      </c>
      <c r="C52" s="36">
        <v>4097678.1970000002</v>
      </c>
      <c r="D52" s="36">
        <v>1557.46</v>
      </c>
      <c r="E52" s="36">
        <v>1557.412</v>
      </c>
      <c r="F52" s="36" t="s">
        <v>48</v>
      </c>
      <c r="G52" s="36">
        <v>-4.8000000000000001E-2</v>
      </c>
      <c r="H52" s="36">
        <v>4.8000000000000001E-2</v>
      </c>
      <c r="J52" s="33" t="s">
        <v>193</v>
      </c>
      <c r="K52" s="36">
        <v>623629.26399999997</v>
      </c>
      <c r="L52" s="36">
        <v>4097678.1970000002</v>
      </c>
      <c r="M52" s="36">
        <v>1557.46</v>
      </c>
      <c r="N52" s="36">
        <v>1557.377</v>
      </c>
      <c r="O52" s="36" t="s">
        <v>48</v>
      </c>
      <c r="P52" s="36">
        <v>-8.3000000000083674E-2</v>
      </c>
      <c r="Q52" s="36">
        <v>8.3000000000083674E-2</v>
      </c>
    </row>
    <row r="53" spans="1:17" x14ac:dyDescent="0.25">
      <c r="A53" s="33" t="s">
        <v>194</v>
      </c>
      <c r="B53" s="36">
        <v>638198.79399999999</v>
      </c>
      <c r="C53" s="36">
        <v>4171853.3930000002</v>
      </c>
      <c r="D53" s="36">
        <v>1959.134</v>
      </c>
      <c r="E53" s="36">
        <v>1959.126</v>
      </c>
      <c r="F53" s="36" t="s">
        <v>48</v>
      </c>
      <c r="G53" s="36">
        <v>-8.0000000000000002E-3</v>
      </c>
      <c r="H53" s="36">
        <v>8.0000000000000002E-3</v>
      </c>
      <c r="J53" s="33" t="s">
        <v>194</v>
      </c>
      <c r="K53" s="36">
        <v>638198.79399999999</v>
      </c>
      <c r="L53" s="36">
        <v>4171853.3930000002</v>
      </c>
      <c r="M53" s="36">
        <v>1959.134</v>
      </c>
      <c r="N53" s="36">
        <v>1959.143</v>
      </c>
      <c r="O53" s="36" t="s">
        <v>48</v>
      </c>
      <c r="P53" s="36">
        <v>9.0000000000145519E-3</v>
      </c>
      <c r="Q53" s="36">
        <v>9.0000000000145519E-3</v>
      </c>
    </row>
    <row r="54" spans="1:17" x14ac:dyDescent="0.25">
      <c r="A54" s="33" t="s">
        <v>195</v>
      </c>
      <c r="B54" s="36">
        <v>638200.52</v>
      </c>
      <c r="C54" s="36">
        <v>4171858.4610000001</v>
      </c>
      <c r="D54" s="36">
        <v>1959.7929999999999</v>
      </c>
      <c r="E54" s="36">
        <v>1959.47</v>
      </c>
      <c r="F54" s="36" t="s">
        <v>48</v>
      </c>
      <c r="G54" s="36">
        <v>-0.32300000000000001</v>
      </c>
      <c r="H54" s="36">
        <v>0.32300000000000001</v>
      </c>
      <c r="J54" s="33" t="s">
        <v>195</v>
      </c>
      <c r="K54" s="36">
        <v>638200.52</v>
      </c>
      <c r="L54" s="36">
        <v>4171858.4610000001</v>
      </c>
      <c r="M54" s="36">
        <v>1959.7929999999999</v>
      </c>
      <c r="N54" s="36">
        <v>1959.461</v>
      </c>
      <c r="O54" s="36" t="s">
        <v>48</v>
      </c>
      <c r="P54" s="36">
        <v>-0.33199999999987995</v>
      </c>
      <c r="Q54" s="36">
        <v>0.33199999999987995</v>
      </c>
    </row>
    <row r="55" spans="1:17" x14ac:dyDescent="0.25">
      <c r="A55" s="33" t="s">
        <v>196</v>
      </c>
      <c r="B55" s="36">
        <v>638198.245</v>
      </c>
      <c r="C55" s="36">
        <v>4171864.1880000001</v>
      </c>
      <c r="D55" s="36">
        <v>1960.154</v>
      </c>
      <c r="E55" s="36">
        <v>1959.9179999999999</v>
      </c>
      <c r="F55" s="36" t="s">
        <v>48</v>
      </c>
      <c r="G55" s="36">
        <v>-0.23599999999999999</v>
      </c>
      <c r="H55" s="36">
        <v>0.23599999999999999</v>
      </c>
      <c r="J55" s="33" t="s">
        <v>196</v>
      </c>
      <c r="K55" s="36">
        <v>638198.245</v>
      </c>
      <c r="L55" s="36">
        <v>4171864.1880000001</v>
      </c>
      <c r="M55" s="36">
        <v>1960.154</v>
      </c>
      <c r="N55" s="36">
        <v>1959.93</v>
      </c>
      <c r="O55" s="36" t="s">
        <v>48</v>
      </c>
      <c r="P55" s="36">
        <v>-0.2239999999999327</v>
      </c>
      <c r="Q55" s="36">
        <v>0.2239999999999327</v>
      </c>
    </row>
    <row r="56" spans="1:17" x14ac:dyDescent="0.25">
      <c r="A56" s="33" t="s">
        <v>197</v>
      </c>
      <c r="B56" s="36">
        <v>638197.40599999996</v>
      </c>
      <c r="C56" s="36">
        <v>4171871.0380000002</v>
      </c>
      <c r="D56" s="36">
        <v>1960.4110000000001</v>
      </c>
      <c r="E56" s="36">
        <v>1960.3989999999999</v>
      </c>
      <c r="F56" s="36" t="s">
        <v>48</v>
      </c>
      <c r="G56" s="36">
        <v>-1.2E-2</v>
      </c>
      <c r="H56" s="36">
        <v>1.2E-2</v>
      </c>
      <c r="J56" s="33" t="s">
        <v>197</v>
      </c>
      <c r="K56" s="36">
        <v>638197.40599999996</v>
      </c>
      <c r="L56" s="36">
        <v>4171871.0380000002</v>
      </c>
      <c r="M56" s="36">
        <v>1960.4110000000001</v>
      </c>
      <c r="N56" s="36">
        <v>1960.373</v>
      </c>
      <c r="O56" s="36" t="s">
        <v>48</v>
      </c>
      <c r="P56" s="36">
        <v>-3.8000000000010914E-2</v>
      </c>
      <c r="Q56" s="36">
        <v>3.8000000000010914E-2</v>
      </c>
    </row>
    <row r="57" spans="1:17" x14ac:dyDescent="0.25">
      <c r="A57" s="33" t="s">
        <v>198</v>
      </c>
      <c r="B57" s="36">
        <v>638198.22600000002</v>
      </c>
      <c r="C57" s="36">
        <v>4171882.054</v>
      </c>
      <c r="D57" s="36">
        <v>1961.0989999999999</v>
      </c>
      <c r="E57" s="36">
        <v>1960.951</v>
      </c>
      <c r="F57" s="36" t="s">
        <v>48</v>
      </c>
      <c r="G57" s="36">
        <v>-0.14799999999999999</v>
      </c>
      <c r="H57" s="36">
        <v>0.14799999999999999</v>
      </c>
      <c r="J57" s="33" t="s">
        <v>198</v>
      </c>
      <c r="K57" s="36">
        <v>638198.22600000002</v>
      </c>
      <c r="L57" s="36">
        <v>4171882.054</v>
      </c>
      <c r="M57" s="36">
        <v>1961.0989999999999</v>
      </c>
      <c r="N57" s="36">
        <v>1960.9469999999999</v>
      </c>
      <c r="O57" s="36" t="s">
        <v>48</v>
      </c>
      <c r="P57" s="36">
        <v>-0.15200000000004366</v>
      </c>
      <c r="Q57" s="36">
        <v>0.15200000000004366</v>
      </c>
    </row>
    <row r="58" spans="1:17" x14ac:dyDescent="0.25">
      <c r="A58" s="33" t="s">
        <v>199</v>
      </c>
      <c r="B58" s="36">
        <v>575779.64</v>
      </c>
      <c r="C58" s="36">
        <v>4097324.3530000001</v>
      </c>
      <c r="D58" s="36">
        <v>1607.0989999999999</v>
      </c>
      <c r="E58" s="36">
        <v>1607.26</v>
      </c>
      <c r="F58" s="36" t="s">
        <v>48</v>
      </c>
      <c r="G58" s="36">
        <v>0.161</v>
      </c>
      <c r="H58" s="36">
        <v>0.161</v>
      </c>
      <c r="J58" s="33" t="s">
        <v>199</v>
      </c>
      <c r="K58" s="36">
        <v>575779.64</v>
      </c>
      <c r="L58" s="36">
        <v>4097324.3530000001</v>
      </c>
      <c r="M58" s="36">
        <v>1607.0989999999999</v>
      </c>
      <c r="N58" s="36">
        <v>1607.1980000000001</v>
      </c>
      <c r="O58" s="36" t="s">
        <v>48</v>
      </c>
      <c r="P58" s="36">
        <v>9.9000000000160071E-2</v>
      </c>
      <c r="Q58" s="36">
        <v>9.9000000000160071E-2</v>
      </c>
    </row>
    <row r="59" spans="1:17" x14ac:dyDescent="0.25">
      <c r="A59" s="33" t="s">
        <v>200</v>
      </c>
      <c r="B59" s="36">
        <v>575787.18900000001</v>
      </c>
      <c r="C59" s="36">
        <v>4097329.6919999998</v>
      </c>
      <c r="D59" s="36">
        <v>1607.1759999999999</v>
      </c>
      <c r="E59" s="36">
        <v>1607.269</v>
      </c>
      <c r="F59" s="36" t="s">
        <v>48</v>
      </c>
      <c r="G59" s="36">
        <v>9.2999999999999999E-2</v>
      </c>
      <c r="H59" s="36">
        <v>9.2999999999999999E-2</v>
      </c>
      <c r="J59" s="33" t="s">
        <v>200</v>
      </c>
      <c r="K59" s="36">
        <v>575787.18900000001</v>
      </c>
      <c r="L59" s="36">
        <v>4097329.6919999998</v>
      </c>
      <c r="M59" s="36">
        <v>1607.1759999999999</v>
      </c>
      <c r="N59" s="36">
        <v>1607.2080000000001</v>
      </c>
      <c r="O59" s="36" t="s">
        <v>48</v>
      </c>
      <c r="P59" s="36">
        <v>3.2000000000152795E-2</v>
      </c>
      <c r="Q59" s="36">
        <v>3.2000000000152795E-2</v>
      </c>
    </row>
    <row r="60" spans="1:17" x14ac:dyDescent="0.25">
      <c r="A60" s="33" t="s">
        <v>201</v>
      </c>
      <c r="B60" s="36">
        <v>575792.88199999998</v>
      </c>
      <c r="C60" s="36">
        <v>4097327.5750000002</v>
      </c>
      <c r="D60" s="36">
        <v>1607.1759999999999</v>
      </c>
      <c r="E60" s="36">
        <v>1607.163</v>
      </c>
      <c r="F60" s="36" t="s">
        <v>48</v>
      </c>
      <c r="G60" s="36">
        <v>-1.2999999999999999E-2</v>
      </c>
      <c r="H60" s="36">
        <v>1.2999999999999999E-2</v>
      </c>
      <c r="J60" s="33" t="s">
        <v>201</v>
      </c>
      <c r="K60" s="36">
        <v>575792.88199999998</v>
      </c>
      <c r="L60" s="36">
        <v>4097327.5750000002</v>
      </c>
      <c r="M60" s="36">
        <v>1607.1759999999999</v>
      </c>
      <c r="N60" s="36">
        <v>1607.1759999999999</v>
      </c>
      <c r="O60" s="36" t="s">
        <v>48</v>
      </c>
      <c r="P60" s="36">
        <v>0</v>
      </c>
      <c r="Q60" s="36">
        <v>0</v>
      </c>
    </row>
    <row r="61" spans="1:17" x14ac:dyDescent="0.25">
      <c r="A61" s="33" t="s">
        <v>202</v>
      </c>
      <c r="B61" s="36">
        <v>575797.08400000003</v>
      </c>
      <c r="C61" s="36">
        <v>4097332.6179999998</v>
      </c>
      <c r="D61" s="36">
        <v>1607.434</v>
      </c>
      <c r="E61" s="36">
        <v>1607.424</v>
      </c>
      <c r="F61" s="36" t="s">
        <v>48</v>
      </c>
      <c r="G61" s="36">
        <v>-0.01</v>
      </c>
      <c r="H61" s="36">
        <v>0.01</v>
      </c>
      <c r="J61" s="33" t="s">
        <v>202</v>
      </c>
      <c r="K61" s="36">
        <v>575797.08400000003</v>
      </c>
      <c r="L61" s="36">
        <v>4097332.6179999998</v>
      </c>
      <c r="M61" s="36">
        <v>1607.434</v>
      </c>
      <c r="N61" s="36">
        <v>1607.4010000000001</v>
      </c>
      <c r="O61" s="36" t="s">
        <v>48</v>
      </c>
      <c r="P61" s="36">
        <v>-3.2999999999901775E-2</v>
      </c>
      <c r="Q61" s="36">
        <v>3.2999999999901775E-2</v>
      </c>
    </row>
    <row r="62" spans="1:17" x14ac:dyDescent="0.25">
      <c r="A62" s="33" t="s">
        <v>203</v>
      </c>
      <c r="B62" s="36">
        <v>575802.20700000005</v>
      </c>
      <c r="C62" s="36">
        <v>4097333.8620000002</v>
      </c>
      <c r="D62" s="36">
        <v>1607.5119999999999</v>
      </c>
      <c r="E62" s="36">
        <v>1607.5519999999999</v>
      </c>
      <c r="F62" s="36" t="s">
        <v>48</v>
      </c>
      <c r="G62" s="36">
        <v>0.04</v>
      </c>
      <c r="H62" s="36">
        <v>0.04</v>
      </c>
      <c r="J62" s="33" t="s">
        <v>203</v>
      </c>
      <c r="K62" s="36">
        <v>575802.20700000005</v>
      </c>
      <c r="L62" s="36">
        <v>4097333.8620000002</v>
      </c>
      <c r="M62" s="36">
        <v>1607.5119999999999</v>
      </c>
      <c r="N62" s="36">
        <v>1607.4739999999999</v>
      </c>
      <c r="O62" s="36" t="s">
        <v>48</v>
      </c>
      <c r="P62" s="36">
        <v>-3.8000000000010914E-2</v>
      </c>
      <c r="Q62" s="36">
        <v>3.8000000000010914E-2</v>
      </c>
    </row>
    <row r="63" spans="1:17" x14ac:dyDescent="0.25">
      <c r="A63" s="33" t="s">
        <v>204</v>
      </c>
      <c r="B63" s="36">
        <v>560924.54500000004</v>
      </c>
      <c r="C63" s="36">
        <v>4100563.66</v>
      </c>
      <c r="D63" s="36">
        <v>1466.268</v>
      </c>
      <c r="E63" s="36">
        <v>1466.2529999999999</v>
      </c>
      <c r="F63" s="36" t="s">
        <v>48</v>
      </c>
      <c r="G63" s="36">
        <v>-1.4999999999999999E-2</v>
      </c>
      <c r="H63" s="36">
        <v>1.4999999999999999E-2</v>
      </c>
      <c r="J63" s="33" t="s">
        <v>204</v>
      </c>
      <c r="K63" s="36">
        <v>560924.54500000004</v>
      </c>
      <c r="L63" s="36">
        <v>4100563.66</v>
      </c>
      <c r="M63" s="36">
        <v>1466.268</v>
      </c>
      <c r="N63" s="36">
        <v>1466.242</v>
      </c>
      <c r="O63" s="36" t="s">
        <v>48</v>
      </c>
      <c r="P63" s="36">
        <v>-2.6000000000067303E-2</v>
      </c>
      <c r="Q63" s="36">
        <v>2.6000000000067303E-2</v>
      </c>
    </row>
    <row r="64" spans="1:17" x14ac:dyDescent="0.25">
      <c r="A64" s="33" t="s">
        <v>205</v>
      </c>
      <c r="B64" s="36">
        <v>560928.85</v>
      </c>
      <c r="C64" s="36">
        <v>4100570.4720000001</v>
      </c>
      <c r="D64" s="36">
        <v>1466.568</v>
      </c>
      <c r="E64" s="36">
        <v>1466.393</v>
      </c>
      <c r="F64" s="36" t="s">
        <v>48</v>
      </c>
      <c r="G64" s="36">
        <v>-0.17499999999999999</v>
      </c>
      <c r="H64" s="36">
        <v>0.17499999999999999</v>
      </c>
      <c r="J64" s="33" t="s">
        <v>205</v>
      </c>
      <c r="K64" s="36">
        <v>560928.85</v>
      </c>
      <c r="L64" s="36">
        <v>4100570.4720000001</v>
      </c>
      <c r="M64" s="36">
        <v>1466.568</v>
      </c>
      <c r="N64" s="36">
        <v>1466.3910000000001</v>
      </c>
      <c r="O64" s="36" t="s">
        <v>48</v>
      </c>
      <c r="P64" s="36">
        <v>-0.17699999999990723</v>
      </c>
      <c r="Q64" s="36">
        <v>0.17699999999990723</v>
      </c>
    </row>
    <row r="65" spans="1:17" x14ac:dyDescent="0.25">
      <c r="A65" s="33" t="s">
        <v>206</v>
      </c>
      <c r="B65" s="36">
        <v>560924.34100000001</v>
      </c>
      <c r="C65" s="36">
        <v>4100576.06</v>
      </c>
      <c r="D65" s="36">
        <v>1466.414</v>
      </c>
      <c r="E65" s="36">
        <v>1466.2850000000001</v>
      </c>
      <c r="F65" s="36" t="s">
        <v>48</v>
      </c>
      <c r="G65" s="36">
        <v>-0.129</v>
      </c>
      <c r="H65" s="36">
        <v>0.129</v>
      </c>
      <c r="J65" s="33" t="s">
        <v>206</v>
      </c>
      <c r="K65" s="36">
        <v>560924.34100000001</v>
      </c>
      <c r="L65" s="36">
        <v>4100576.06</v>
      </c>
      <c r="M65" s="36">
        <v>1466.414</v>
      </c>
      <c r="N65" s="36">
        <v>1466.252</v>
      </c>
      <c r="O65" s="36" t="s">
        <v>48</v>
      </c>
      <c r="P65" s="36">
        <v>-0.16200000000003456</v>
      </c>
      <c r="Q65" s="36">
        <v>0.16200000000003456</v>
      </c>
    </row>
    <row r="66" spans="1:17" x14ac:dyDescent="0.25">
      <c r="A66" s="33" t="s">
        <v>207</v>
      </c>
      <c r="B66" s="36">
        <v>560921.26399999997</v>
      </c>
      <c r="C66" s="36">
        <v>4100580.9350000001</v>
      </c>
      <c r="D66" s="36">
        <v>1466.269</v>
      </c>
      <c r="E66" s="36">
        <v>1466.2840000000001</v>
      </c>
      <c r="F66" s="36" t="s">
        <v>48</v>
      </c>
      <c r="G66" s="36">
        <v>1.4999999999999999E-2</v>
      </c>
      <c r="H66" s="36">
        <v>1.4999999999999999E-2</v>
      </c>
      <c r="J66" s="33" t="s">
        <v>207</v>
      </c>
      <c r="K66" s="36">
        <v>560921.26399999997</v>
      </c>
      <c r="L66" s="36">
        <v>4100580.9350000001</v>
      </c>
      <c r="M66" s="36">
        <v>1466.269</v>
      </c>
      <c r="N66" s="36">
        <v>1466.249</v>
      </c>
      <c r="O66" s="36" t="s">
        <v>48</v>
      </c>
      <c r="P66" s="36">
        <v>-1.999999999998181E-2</v>
      </c>
      <c r="Q66" s="36">
        <v>1.999999999998181E-2</v>
      </c>
    </row>
    <row r="67" spans="1:17" x14ac:dyDescent="0.25">
      <c r="A67" s="33" t="s">
        <v>208</v>
      </c>
      <c r="B67" s="36">
        <v>560923.68700000003</v>
      </c>
      <c r="C67" s="36">
        <v>4100588.2039999999</v>
      </c>
      <c r="D67" s="36">
        <v>1466.347</v>
      </c>
      <c r="E67" s="36">
        <v>1466.1369999999999</v>
      </c>
      <c r="F67" s="36" t="s">
        <v>48</v>
      </c>
      <c r="G67" s="36">
        <v>-0.21</v>
      </c>
      <c r="H67" s="36">
        <v>0.21</v>
      </c>
      <c r="J67" s="33" t="s">
        <v>208</v>
      </c>
      <c r="K67" s="36">
        <v>560923.68700000003</v>
      </c>
      <c r="L67" s="36">
        <v>4100588.2039999999</v>
      </c>
      <c r="M67" s="36">
        <v>1466.347</v>
      </c>
      <c r="N67" s="36">
        <v>1466.1210000000001</v>
      </c>
      <c r="O67" s="36" t="s">
        <v>48</v>
      </c>
      <c r="P67" s="36">
        <v>-0.2259999999998854</v>
      </c>
      <c r="Q67" s="36">
        <v>0.2259999999998854</v>
      </c>
    </row>
    <row r="68" spans="1:17" x14ac:dyDescent="0.25">
      <c r="A68" s="43" t="s">
        <v>287</v>
      </c>
      <c r="B68" s="44">
        <v>619942.82700000005</v>
      </c>
      <c r="C68" s="44">
        <v>4224014.8880000003</v>
      </c>
      <c r="D68" s="44">
        <v>1497.921</v>
      </c>
      <c r="E68" s="44">
        <v>1497.99</v>
      </c>
      <c r="F68" s="44" t="s">
        <v>48</v>
      </c>
      <c r="G68" s="44">
        <v>6.9000000000000006E-2</v>
      </c>
      <c r="H68" s="44">
        <v>6.9000000000000006E-2</v>
      </c>
      <c r="J68" s="43" t="s">
        <v>287</v>
      </c>
      <c r="K68" s="44">
        <v>619942.82700000005</v>
      </c>
      <c r="L68" s="44">
        <v>4224014.8880000003</v>
      </c>
      <c r="M68" s="44">
        <v>1497.921</v>
      </c>
      <c r="N68" s="44">
        <v>1497.99</v>
      </c>
      <c r="O68" s="44" t="s">
        <v>48</v>
      </c>
      <c r="P68" s="44">
        <v>6.8999999999959982E-2</v>
      </c>
      <c r="Q68" s="44">
        <v>6.8999999999959982E-2</v>
      </c>
    </row>
    <row r="69" spans="1:17" x14ac:dyDescent="0.25">
      <c r="A69" s="33" t="s">
        <v>288</v>
      </c>
      <c r="B69" s="36">
        <v>619949.27099999995</v>
      </c>
      <c r="C69" s="36">
        <v>4224008.699</v>
      </c>
      <c r="D69" s="36">
        <v>1498.0340000000001</v>
      </c>
      <c r="E69" s="36">
        <v>1498.09</v>
      </c>
      <c r="F69" s="36" t="s">
        <v>48</v>
      </c>
      <c r="G69" s="36">
        <v>5.6000000000000001E-2</v>
      </c>
      <c r="H69" s="36">
        <v>5.6000000000000001E-2</v>
      </c>
      <c r="J69" s="33" t="s">
        <v>288</v>
      </c>
      <c r="K69" s="36">
        <v>619949.27099999995</v>
      </c>
      <c r="L69" s="36">
        <v>4224008.699</v>
      </c>
      <c r="M69" s="36">
        <v>1498.0340000000001</v>
      </c>
      <c r="N69" s="36">
        <v>1498.1030000000001</v>
      </c>
      <c r="O69" s="36" t="s">
        <v>48</v>
      </c>
      <c r="P69" s="36">
        <v>6.8999999999959982E-2</v>
      </c>
      <c r="Q69" s="36">
        <v>6.8999999999959982E-2</v>
      </c>
    </row>
    <row r="70" spans="1:17" x14ac:dyDescent="0.25">
      <c r="A70" s="33" t="s">
        <v>289</v>
      </c>
      <c r="B70" s="36">
        <v>619956.98199999996</v>
      </c>
      <c r="C70" s="36">
        <v>4224002.7060000002</v>
      </c>
      <c r="D70" s="36">
        <v>1498.14</v>
      </c>
      <c r="E70" s="36">
        <v>1498.2</v>
      </c>
      <c r="F70" s="36" t="s">
        <v>48</v>
      </c>
      <c r="G70" s="36">
        <v>0.06</v>
      </c>
      <c r="H70" s="36">
        <v>0.06</v>
      </c>
      <c r="J70" s="33" t="s">
        <v>289</v>
      </c>
      <c r="K70" s="36">
        <v>619956.98199999996</v>
      </c>
      <c r="L70" s="36">
        <v>4224002.7060000002</v>
      </c>
      <c r="M70" s="36">
        <v>1498.14</v>
      </c>
      <c r="N70" s="36">
        <v>1498.202</v>
      </c>
      <c r="O70" s="36" t="s">
        <v>48</v>
      </c>
      <c r="P70" s="36">
        <v>6.1999999999898137E-2</v>
      </c>
      <c r="Q70" s="36">
        <v>6.1999999999898137E-2</v>
      </c>
    </row>
    <row r="71" spans="1:17" x14ac:dyDescent="0.25">
      <c r="A71" s="33" t="s">
        <v>290</v>
      </c>
      <c r="B71" s="36">
        <v>619963.40399999998</v>
      </c>
      <c r="C71" s="36">
        <v>4223993.7029999997</v>
      </c>
      <c r="D71" s="36">
        <v>1498.164</v>
      </c>
      <c r="E71" s="36">
        <v>1498.23</v>
      </c>
      <c r="F71" s="36" t="s">
        <v>48</v>
      </c>
      <c r="G71" s="36">
        <v>6.6000000000000003E-2</v>
      </c>
      <c r="H71" s="36">
        <v>6.6000000000000003E-2</v>
      </c>
      <c r="J71" s="33" t="s">
        <v>290</v>
      </c>
      <c r="K71" s="36">
        <v>619963.40399999998</v>
      </c>
      <c r="L71" s="36">
        <v>4223993.7029999997</v>
      </c>
      <c r="M71" s="36">
        <v>1498.164</v>
      </c>
      <c r="N71" s="36">
        <v>1498.2339999999999</v>
      </c>
      <c r="O71" s="36" t="s">
        <v>48</v>
      </c>
      <c r="P71" s="36">
        <v>6.9999999999936335E-2</v>
      </c>
      <c r="Q71" s="36">
        <v>6.9999999999936335E-2</v>
      </c>
    </row>
    <row r="72" spans="1:17" x14ac:dyDescent="0.25">
      <c r="A72" s="33" t="s">
        <v>291</v>
      </c>
      <c r="B72" s="36">
        <v>619970.62199999997</v>
      </c>
      <c r="C72" s="36">
        <v>4223984.608</v>
      </c>
      <c r="D72" s="36">
        <v>1498.221</v>
      </c>
      <c r="E72" s="36">
        <v>1498.3</v>
      </c>
      <c r="F72" s="36" t="s">
        <v>48</v>
      </c>
      <c r="G72" s="36">
        <v>7.9000000000000001E-2</v>
      </c>
      <c r="H72" s="36">
        <v>7.9000000000000001E-2</v>
      </c>
      <c r="J72" s="33" t="s">
        <v>291</v>
      </c>
      <c r="K72" s="36">
        <v>619970.62199999997</v>
      </c>
      <c r="L72" s="36">
        <v>4223984.608</v>
      </c>
      <c r="M72" s="36">
        <v>1498.221</v>
      </c>
      <c r="N72" s="36">
        <v>1498.3030000000001</v>
      </c>
      <c r="O72" s="36" t="s">
        <v>48</v>
      </c>
      <c r="P72" s="36">
        <v>8.200000000010732E-2</v>
      </c>
      <c r="Q72" s="36">
        <v>8.200000000010732E-2</v>
      </c>
    </row>
    <row r="73" spans="1:17" x14ac:dyDescent="0.25">
      <c r="A73" s="33" t="s">
        <v>292</v>
      </c>
      <c r="B73" s="36">
        <v>537685.51800000004</v>
      </c>
      <c r="C73" s="36">
        <v>4206872.3779999996</v>
      </c>
      <c r="D73" s="36">
        <v>1466.2239999999999</v>
      </c>
      <c r="E73" s="36">
        <v>1466.15</v>
      </c>
      <c r="F73" s="36" t="s">
        <v>48</v>
      </c>
      <c r="G73" s="36">
        <v>-7.3999999999999996E-2</v>
      </c>
      <c r="H73" s="36">
        <v>7.3999999999999996E-2</v>
      </c>
      <c r="J73" s="33" t="s">
        <v>292</v>
      </c>
      <c r="K73" s="36">
        <v>537685.51800000004</v>
      </c>
      <c r="L73" s="36">
        <v>4206872.3779999996</v>
      </c>
      <c r="M73" s="36">
        <v>1466.2239999999999</v>
      </c>
      <c r="N73" s="36">
        <v>1466.145</v>
      </c>
      <c r="O73" s="36" t="s">
        <v>48</v>
      </c>
      <c r="P73" s="36">
        <v>-7.8999999999950887E-2</v>
      </c>
      <c r="Q73" s="36">
        <v>7.8999999999950887E-2</v>
      </c>
    </row>
    <row r="74" spans="1:17" x14ac:dyDescent="0.25">
      <c r="A74" s="33" t="s">
        <v>293</v>
      </c>
      <c r="B74" s="36">
        <v>537673.29399999999</v>
      </c>
      <c r="C74" s="36">
        <v>4206871.8030000003</v>
      </c>
      <c r="D74" s="36">
        <v>1465.1880000000001</v>
      </c>
      <c r="E74" s="36">
        <v>1465.1</v>
      </c>
      <c r="F74" s="36" t="s">
        <v>48</v>
      </c>
      <c r="G74" s="36">
        <v>-8.7999999999999995E-2</v>
      </c>
      <c r="H74" s="36">
        <v>8.7999999999999995E-2</v>
      </c>
      <c r="J74" s="33" t="s">
        <v>293</v>
      </c>
      <c r="K74" s="36">
        <v>537673.29399999999</v>
      </c>
      <c r="L74" s="36">
        <v>4206871.8030000003</v>
      </c>
      <c r="M74" s="36">
        <v>1465.1880000000001</v>
      </c>
      <c r="N74" s="36">
        <v>1465.078</v>
      </c>
      <c r="O74" s="36" t="s">
        <v>48</v>
      </c>
      <c r="P74" s="36">
        <v>-0.11000000000012733</v>
      </c>
      <c r="Q74" s="36">
        <v>0.11000000000012733</v>
      </c>
    </row>
    <row r="75" spans="1:17" x14ac:dyDescent="0.25">
      <c r="A75" s="33" t="s">
        <v>294</v>
      </c>
      <c r="B75" s="36">
        <v>537665.29500000004</v>
      </c>
      <c r="C75" s="36">
        <v>4206874.193</v>
      </c>
      <c r="D75" s="36">
        <v>1464.914</v>
      </c>
      <c r="E75" s="36">
        <v>1464.85</v>
      </c>
      <c r="F75" s="36" t="s">
        <v>48</v>
      </c>
      <c r="G75" s="36">
        <v>-6.4000000000000001E-2</v>
      </c>
      <c r="H75" s="36">
        <v>6.4000000000000001E-2</v>
      </c>
      <c r="J75" s="33" t="s">
        <v>294</v>
      </c>
      <c r="K75" s="36">
        <v>537665.29500000004</v>
      </c>
      <c r="L75" s="36">
        <v>4206874.193</v>
      </c>
      <c r="M75" s="36">
        <v>1464.914</v>
      </c>
      <c r="N75" s="36">
        <v>1464.8420000000001</v>
      </c>
      <c r="O75" s="36" t="s">
        <v>48</v>
      </c>
      <c r="P75" s="36">
        <v>-7.1999999999889042E-2</v>
      </c>
      <c r="Q75" s="36">
        <v>7.1999999999889042E-2</v>
      </c>
    </row>
    <row r="76" spans="1:17" x14ac:dyDescent="0.25">
      <c r="A76" s="33" t="s">
        <v>295</v>
      </c>
      <c r="B76" s="36">
        <v>537652.25100000005</v>
      </c>
      <c r="C76" s="36">
        <v>4206871.1260000002</v>
      </c>
      <c r="D76" s="36">
        <v>1465.595</v>
      </c>
      <c r="E76" s="36">
        <v>1465.49</v>
      </c>
      <c r="F76" s="36" t="s">
        <v>48</v>
      </c>
      <c r="G76" s="36">
        <v>-0.105</v>
      </c>
      <c r="H76" s="36">
        <v>0.105</v>
      </c>
      <c r="J76" s="33" t="s">
        <v>295</v>
      </c>
      <c r="K76" s="36">
        <v>537652.25100000005</v>
      </c>
      <c r="L76" s="36">
        <v>4206871.1260000002</v>
      </c>
      <c r="M76" s="36">
        <v>1465.595</v>
      </c>
      <c r="N76" s="36">
        <v>1465.4349999999999</v>
      </c>
      <c r="O76" s="36" t="s">
        <v>48</v>
      </c>
      <c r="P76" s="36">
        <v>-0.16000000000008185</v>
      </c>
      <c r="Q76" s="36">
        <v>0.16000000000008185</v>
      </c>
    </row>
    <row r="77" spans="1:17" x14ac:dyDescent="0.25">
      <c r="A77" s="33" t="s">
        <v>296</v>
      </c>
      <c r="B77" s="36">
        <v>537658.80700000003</v>
      </c>
      <c r="C77" s="36">
        <v>4206860.5999999996</v>
      </c>
      <c r="D77" s="36">
        <v>1465.32</v>
      </c>
      <c r="E77" s="36">
        <v>1465.26</v>
      </c>
      <c r="F77" s="36" t="s">
        <v>48</v>
      </c>
      <c r="G77" s="36">
        <v>-0.06</v>
      </c>
      <c r="H77" s="36">
        <v>0.06</v>
      </c>
      <c r="J77" s="33" t="s">
        <v>296</v>
      </c>
      <c r="K77" s="36">
        <v>537658.80700000003</v>
      </c>
      <c r="L77" s="36">
        <v>4206860.5999999996</v>
      </c>
      <c r="M77" s="36">
        <v>1465.32</v>
      </c>
      <c r="N77" s="36">
        <v>1465.259</v>
      </c>
      <c r="O77" s="36" t="s">
        <v>48</v>
      </c>
      <c r="P77" s="36">
        <v>-6.0999999999921783E-2</v>
      </c>
      <c r="Q77" s="36">
        <v>6.0999999999921783E-2</v>
      </c>
    </row>
    <row r="78" spans="1:17" x14ac:dyDescent="0.25">
      <c r="A78" s="33" t="s">
        <v>297</v>
      </c>
      <c r="B78" s="36">
        <v>508016.712</v>
      </c>
      <c r="C78" s="36">
        <v>4179115.838</v>
      </c>
      <c r="D78" s="36">
        <v>1541.99</v>
      </c>
      <c r="E78" s="36">
        <v>1542.1</v>
      </c>
      <c r="F78" s="36" t="s">
        <v>48</v>
      </c>
      <c r="G78" s="36">
        <v>0.11</v>
      </c>
      <c r="H78" s="36">
        <v>0.11</v>
      </c>
      <c r="J78" s="33" t="s">
        <v>297</v>
      </c>
      <c r="K78" s="36">
        <v>508016.712</v>
      </c>
      <c r="L78" s="36">
        <v>4179115.838</v>
      </c>
      <c r="M78" s="36">
        <v>1541.99</v>
      </c>
      <c r="N78" s="36">
        <v>1542.0329999999999</v>
      </c>
      <c r="O78" s="36" t="s">
        <v>48</v>
      </c>
      <c r="P78" s="36">
        <v>4.299999999989268E-2</v>
      </c>
      <c r="Q78" s="36">
        <v>4.299999999989268E-2</v>
      </c>
    </row>
    <row r="79" spans="1:17" x14ac:dyDescent="0.25">
      <c r="A79" s="33" t="s">
        <v>298</v>
      </c>
      <c r="B79" s="36">
        <v>508014.60800000001</v>
      </c>
      <c r="C79" s="36">
        <v>4179108.2289999998</v>
      </c>
      <c r="D79" s="36">
        <v>1542.19</v>
      </c>
      <c r="E79" s="36">
        <v>1542.23</v>
      </c>
      <c r="F79" s="36" t="s">
        <v>48</v>
      </c>
      <c r="G79" s="36">
        <v>0.04</v>
      </c>
      <c r="H79" s="36">
        <v>0.04</v>
      </c>
      <c r="J79" s="33" t="s">
        <v>298</v>
      </c>
      <c r="K79" s="36">
        <v>508014.60800000001</v>
      </c>
      <c r="L79" s="36">
        <v>4179108.2289999998</v>
      </c>
      <c r="M79" s="36">
        <v>1542.19</v>
      </c>
      <c r="N79" s="36">
        <v>1542.2239999999999</v>
      </c>
      <c r="O79" s="36" t="s">
        <v>48</v>
      </c>
      <c r="P79" s="36">
        <v>3.3999999999878128E-2</v>
      </c>
      <c r="Q79" s="36">
        <v>3.3999999999878128E-2</v>
      </c>
    </row>
    <row r="80" spans="1:17" x14ac:dyDescent="0.25">
      <c r="A80" s="33" t="s">
        <v>299</v>
      </c>
      <c r="B80" s="36">
        <v>508018.87599999999</v>
      </c>
      <c r="C80" s="36">
        <v>4179084.1230000001</v>
      </c>
      <c r="D80" s="36">
        <v>1542.3150000000001</v>
      </c>
      <c r="E80" s="36">
        <v>1542.42</v>
      </c>
      <c r="F80" s="36" t="s">
        <v>48</v>
      </c>
      <c r="G80" s="36">
        <v>0.105</v>
      </c>
      <c r="H80" s="36">
        <v>0.105</v>
      </c>
      <c r="J80" s="33" t="s">
        <v>299</v>
      </c>
      <c r="K80" s="36">
        <v>508018.87599999999</v>
      </c>
      <c r="L80" s="36">
        <v>4179084.1230000001</v>
      </c>
      <c r="M80" s="36">
        <v>1542.3150000000001</v>
      </c>
      <c r="N80" s="36">
        <v>1542.404</v>
      </c>
      <c r="O80" s="36" t="s">
        <v>48</v>
      </c>
      <c r="P80" s="36">
        <v>8.8999999999941792E-2</v>
      </c>
      <c r="Q80" s="36">
        <v>8.8999999999941792E-2</v>
      </c>
    </row>
    <row r="81" spans="1:17" x14ac:dyDescent="0.25">
      <c r="A81" s="33" t="s">
        <v>300</v>
      </c>
      <c r="B81" s="36">
        <v>508012.00300000003</v>
      </c>
      <c r="C81" s="36">
        <v>4179080.9109999998</v>
      </c>
      <c r="D81" s="36">
        <v>1542.847</v>
      </c>
      <c r="E81" s="36">
        <v>1542.89</v>
      </c>
      <c r="F81" s="36" t="s">
        <v>48</v>
      </c>
      <c r="G81" s="36">
        <v>4.2999999999999997E-2</v>
      </c>
      <c r="H81" s="36">
        <v>4.2999999999999997E-2</v>
      </c>
      <c r="J81" s="33" t="s">
        <v>300</v>
      </c>
      <c r="K81" s="36">
        <v>508012.00300000003</v>
      </c>
      <c r="L81" s="36">
        <v>4179080.9109999998</v>
      </c>
      <c r="M81" s="36">
        <v>1542.847</v>
      </c>
      <c r="N81" s="36">
        <v>1542.867</v>
      </c>
      <c r="O81" s="36" t="s">
        <v>48</v>
      </c>
      <c r="P81" s="36">
        <v>1.999999999998181E-2</v>
      </c>
      <c r="Q81" s="36">
        <v>1.999999999998181E-2</v>
      </c>
    </row>
    <row r="82" spans="1:17" x14ac:dyDescent="0.25">
      <c r="A82" s="33" t="s">
        <v>301</v>
      </c>
      <c r="B82" s="36">
        <v>508007.34700000001</v>
      </c>
      <c r="C82" s="36">
        <v>4179082.8450000002</v>
      </c>
      <c r="D82" s="36">
        <v>1542.9380000000001</v>
      </c>
      <c r="E82" s="36">
        <v>1542.99</v>
      </c>
      <c r="F82" s="36" t="s">
        <v>48</v>
      </c>
      <c r="G82" s="36">
        <v>5.1999999999999998E-2</v>
      </c>
      <c r="H82" s="36">
        <v>5.1999999999999998E-2</v>
      </c>
      <c r="J82" s="33" t="s">
        <v>301</v>
      </c>
      <c r="K82" s="36">
        <v>508007.34700000001</v>
      </c>
      <c r="L82" s="36">
        <v>4179082.8450000002</v>
      </c>
      <c r="M82" s="36">
        <v>1542.9380000000001</v>
      </c>
      <c r="N82" s="36">
        <v>1542.9359999999999</v>
      </c>
      <c r="O82" s="36" t="s">
        <v>48</v>
      </c>
      <c r="P82" s="36">
        <v>-2.00000000018008E-3</v>
      </c>
      <c r="Q82" s="36">
        <v>2.00000000018008E-3</v>
      </c>
    </row>
    <row r="83" spans="1:17" x14ac:dyDescent="0.25">
      <c r="A83" s="33" t="s">
        <v>302</v>
      </c>
      <c r="B83" s="36">
        <v>492743.424</v>
      </c>
      <c r="C83" s="36">
        <v>4206612.6900000004</v>
      </c>
      <c r="D83" s="36">
        <v>1701.1610000000001</v>
      </c>
      <c r="E83" s="36">
        <v>1701.22</v>
      </c>
      <c r="F83" s="36" t="s">
        <v>48</v>
      </c>
      <c r="G83" s="36">
        <v>5.8999999999999997E-2</v>
      </c>
      <c r="H83" s="36">
        <v>5.8999999999999997E-2</v>
      </c>
      <c r="J83" s="33" t="s">
        <v>302</v>
      </c>
      <c r="K83" s="36">
        <v>492743.424</v>
      </c>
      <c r="L83" s="36">
        <v>4206612.6900000004</v>
      </c>
      <c r="M83" s="36">
        <v>1701.1610000000001</v>
      </c>
      <c r="N83" s="36">
        <v>1701.2080000000001</v>
      </c>
      <c r="O83" s="36" t="s">
        <v>48</v>
      </c>
      <c r="P83" s="36">
        <v>4.7000000000025466E-2</v>
      </c>
      <c r="Q83" s="36">
        <v>4.7000000000025466E-2</v>
      </c>
    </row>
    <row r="84" spans="1:17" x14ac:dyDescent="0.25">
      <c r="A84" s="33" t="s">
        <v>303</v>
      </c>
      <c r="B84" s="36">
        <v>492746.5</v>
      </c>
      <c r="C84" s="36">
        <v>4206624.2769999998</v>
      </c>
      <c r="D84" s="36">
        <v>1701.9480000000001</v>
      </c>
      <c r="E84" s="36">
        <v>1702.06</v>
      </c>
      <c r="F84" s="36" t="s">
        <v>48</v>
      </c>
      <c r="G84" s="36">
        <v>0.112</v>
      </c>
      <c r="H84" s="36">
        <v>0.112</v>
      </c>
      <c r="J84" s="33" t="s">
        <v>303</v>
      </c>
      <c r="K84" s="36">
        <v>492746.5</v>
      </c>
      <c r="L84" s="36">
        <v>4206624.2769999998</v>
      </c>
      <c r="M84" s="36">
        <v>1701.9480000000001</v>
      </c>
      <c r="N84" s="36">
        <v>1701.9929999999999</v>
      </c>
      <c r="O84" s="36" t="s">
        <v>48</v>
      </c>
      <c r="P84" s="36">
        <v>4.4999999999845386E-2</v>
      </c>
      <c r="Q84" s="36">
        <v>4.4999999999845386E-2</v>
      </c>
    </row>
    <row r="85" spans="1:17" x14ac:dyDescent="0.25">
      <c r="A85" s="33" t="s">
        <v>304</v>
      </c>
      <c r="B85" s="36">
        <v>492747.48200000002</v>
      </c>
      <c r="C85" s="36">
        <v>4206630.9119999995</v>
      </c>
      <c r="D85" s="36">
        <v>1702.15</v>
      </c>
      <c r="E85" s="36">
        <v>1702.2</v>
      </c>
      <c r="F85" s="36" t="s">
        <v>48</v>
      </c>
      <c r="G85" s="36">
        <v>0.05</v>
      </c>
      <c r="H85" s="36">
        <v>0.05</v>
      </c>
      <c r="J85" s="33" t="s">
        <v>304</v>
      </c>
      <c r="K85" s="36">
        <v>492747.48200000002</v>
      </c>
      <c r="L85" s="36">
        <v>4206630.9119999995</v>
      </c>
      <c r="M85" s="36">
        <v>1702.15</v>
      </c>
      <c r="N85" s="36">
        <v>1702.194</v>
      </c>
      <c r="O85" s="36" t="s">
        <v>48</v>
      </c>
      <c r="P85" s="36">
        <v>4.3999999999869033E-2</v>
      </c>
      <c r="Q85" s="36">
        <v>4.3999999999869033E-2</v>
      </c>
    </row>
    <row r="86" spans="1:17" x14ac:dyDescent="0.25">
      <c r="A86" s="33" t="s">
        <v>305</v>
      </c>
      <c r="B86" s="36">
        <v>492740.946</v>
      </c>
      <c r="C86" s="36">
        <v>4206641.3839999996</v>
      </c>
      <c r="D86" s="36">
        <v>1702.8230000000001</v>
      </c>
      <c r="E86" s="36">
        <v>1702.88</v>
      </c>
      <c r="F86" s="36" t="s">
        <v>48</v>
      </c>
      <c r="G86" s="36">
        <v>5.7000000000000002E-2</v>
      </c>
      <c r="H86" s="36">
        <v>5.7000000000000002E-2</v>
      </c>
      <c r="J86" s="33" t="s">
        <v>305</v>
      </c>
      <c r="K86" s="36">
        <v>492740.946</v>
      </c>
      <c r="L86" s="36">
        <v>4206641.3839999996</v>
      </c>
      <c r="M86" s="36">
        <v>1702.8230000000001</v>
      </c>
      <c r="N86" s="36">
        <v>1702.854</v>
      </c>
      <c r="O86" s="36" t="s">
        <v>48</v>
      </c>
      <c r="P86" s="36">
        <v>3.0999999999949068E-2</v>
      </c>
      <c r="Q86" s="36">
        <v>3.0999999999949068E-2</v>
      </c>
    </row>
    <row r="87" spans="1:17" x14ac:dyDescent="0.25">
      <c r="A87" s="33" t="s">
        <v>306</v>
      </c>
      <c r="B87" s="36">
        <v>492761.01400000002</v>
      </c>
      <c r="C87" s="36">
        <v>4206636.6960000005</v>
      </c>
      <c r="D87" s="36">
        <v>1701.9829999999999</v>
      </c>
      <c r="E87" s="36">
        <v>1702.05</v>
      </c>
      <c r="F87" s="36" t="s">
        <v>48</v>
      </c>
      <c r="G87" s="36">
        <v>6.7000000000000004E-2</v>
      </c>
      <c r="H87" s="36">
        <v>6.7000000000000004E-2</v>
      </c>
      <c r="J87" s="33" t="s">
        <v>306</v>
      </c>
      <c r="K87" s="36">
        <v>492761.01400000002</v>
      </c>
      <c r="L87" s="36">
        <v>4206636.6960000005</v>
      </c>
      <c r="M87" s="36">
        <v>1701.9829999999999</v>
      </c>
      <c r="N87" s="36">
        <v>1702.049</v>
      </c>
      <c r="O87" s="36" t="s">
        <v>48</v>
      </c>
      <c r="P87" s="36">
        <v>6.6000000000030923E-2</v>
      </c>
      <c r="Q87" s="36">
        <v>6.6000000000030923E-2</v>
      </c>
    </row>
    <row r="88" spans="1:17" x14ac:dyDescent="0.25">
      <c r="A88" s="33" t="s">
        <v>307</v>
      </c>
      <c r="B88" s="36">
        <v>456200.68599999999</v>
      </c>
      <c r="C88" s="36">
        <v>4195864.1550000003</v>
      </c>
      <c r="D88" s="36">
        <v>2047.98</v>
      </c>
      <c r="E88" s="36">
        <v>2047.92</v>
      </c>
      <c r="F88" s="36" t="s">
        <v>48</v>
      </c>
      <c r="G88" s="36">
        <v>-0.06</v>
      </c>
      <c r="H88" s="36">
        <v>0.06</v>
      </c>
      <c r="J88" s="33" t="s">
        <v>307</v>
      </c>
      <c r="K88" s="36">
        <v>456200.68599999999</v>
      </c>
      <c r="L88" s="36">
        <v>4195864.1550000003</v>
      </c>
      <c r="M88" s="36">
        <v>2047.98</v>
      </c>
      <c r="N88" s="36">
        <v>2047.912</v>
      </c>
      <c r="O88" s="36" t="s">
        <v>48</v>
      </c>
      <c r="P88" s="36">
        <v>-6.7999999999983629E-2</v>
      </c>
      <c r="Q88" s="36">
        <v>6.7999999999983629E-2</v>
      </c>
    </row>
    <row r="89" spans="1:17" x14ac:dyDescent="0.25">
      <c r="A89" s="33" t="s">
        <v>308</v>
      </c>
      <c r="B89" s="36">
        <v>456189.54100000003</v>
      </c>
      <c r="C89" s="36">
        <v>4195853.46</v>
      </c>
      <c r="D89" s="36">
        <v>2050.0219999999999</v>
      </c>
      <c r="E89" s="36">
        <v>2049.92</v>
      </c>
      <c r="F89" s="36" t="s">
        <v>48</v>
      </c>
      <c r="G89" s="36">
        <v>-0.10199999999999999</v>
      </c>
      <c r="H89" s="36">
        <v>0.10199999999999999</v>
      </c>
      <c r="J89" s="33" t="s">
        <v>308</v>
      </c>
      <c r="K89" s="36">
        <v>456189.54100000003</v>
      </c>
      <c r="L89" s="36">
        <v>4195853.46</v>
      </c>
      <c r="M89" s="36">
        <v>2050.0219999999999</v>
      </c>
      <c r="N89" s="36">
        <v>2049.9250000000002</v>
      </c>
      <c r="O89" s="36" t="s">
        <v>48</v>
      </c>
      <c r="P89" s="36">
        <v>-9.6999999999752617E-2</v>
      </c>
      <c r="Q89" s="36">
        <v>9.6999999999752617E-2</v>
      </c>
    </row>
    <row r="90" spans="1:17" x14ac:dyDescent="0.25">
      <c r="A90" s="33" t="s">
        <v>309</v>
      </c>
      <c r="B90" s="36">
        <v>456177.95400000003</v>
      </c>
      <c r="C90" s="36">
        <v>4195845.9939999999</v>
      </c>
      <c r="D90" s="36">
        <v>2051.7469999999998</v>
      </c>
      <c r="E90" s="36">
        <v>2051.7199999999998</v>
      </c>
      <c r="F90" s="36" t="s">
        <v>48</v>
      </c>
      <c r="G90" s="36">
        <v>-2.7E-2</v>
      </c>
      <c r="H90" s="36">
        <v>2.7E-2</v>
      </c>
      <c r="J90" s="33" t="s">
        <v>309</v>
      </c>
      <c r="K90" s="36">
        <v>456177.95400000003</v>
      </c>
      <c r="L90" s="36">
        <v>4195845.9939999999</v>
      </c>
      <c r="M90" s="36">
        <v>2051.7469999999998</v>
      </c>
      <c r="N90" s="36">
        <v>2051.75</v>
      </c>
      <c r="O90" s="36" t="s">
        <v>48</v>
      </c>
      <c r="P90" s="36">
        <v>3.0000000001564331E-3</v>
      </c>
      <c r="Q90" s="36">
        <v>3.0000000001564331E-3</v>
      </c>
    </row>
    <row r="91" spans="1:17" x14ac:dyDescent="0.25">
      <c r="A91" s="33" t="s">
        <v>310</v>
      </c>
      <c r="B91" s="36">
        <v>456167.78200000001</v>
      </c>
      <c r="C91" s="36">
        <v>4195836.3559999997</v>
      </c>
      <c r="D91" s="36">
        <v>2051.6770000000001</v>
      </c>
      <c r="E91" s="36">
        <v>2051.63</v>
      </c>
      <c r="F91" s="36" t="s">
        <v>48</v>
      </c>
      <c r="G91" s="36">
        <v>-4.7E-2</v>
      </c>
      <c r="H91" s="36">
        <v>4.7E-2</v>
      </c>
      <c r="J91" s="33" t="s">
        <v>310</v>
      </c>
      <c r="K91" s="36">
        <v>456167.78200000001</v>
      </c>
      <c r="L91" s="36">
        <v>4195836.3559999997</v>
      </c>
      <c r="M91" s="36">
        <v>2051.6770000000001</v>
      </c>
      <c r="N91" s="36">
        <v>2051.643</v>
      </c>
      <c r="O91" s="36" t="s">
        <v>48</v>
      </c>
      <c r="P91" s="36">
        <v>-3.4000000000105501E-2</v>
      </c>
      <c r="Q91" s="36">
        <v>3.4000000000105501E-2</v>
      </c>
    </row>
    <row r="92" spans="1:17" x14ac:dyDescent="0.25">
      <c r="A92" s="33" t="s">
        <v>311</v>
      </c>
      <c r="B92" s="36">
        <v>456156.55800000002</v>
      </c>
      <c r="C92" s="36">
        <v>4195840.091</v>
      </c>
      <c r="D92" s="36">
        <v>2051.5839999999998</v>
      </c>
      <c r="E92" s="36">
        <v>2051.59</v>
      </c>
      <c r="F92" s="36" t="s">
        <v>48</v>
      </c>
      <c r="G92" s="36">
        <v>6.0000000000000001E-3</v>
      </c>
      <c r="H92" s="36">
        <v>6.0000000000000001E-3</v>
      </c>
      <c r="J92" s="33" t="s">
        <v>311</v>
      </c>
      <c r="K92" s="36">
        <v>456156.55800000002</v>
      </c>
      <c r="L92" s="36">
        <v>4195840.091</v>
      </c>
      <c r="M92" s="36">
        <v>2051.5839999999998</v>
      </c>
      <c r="N92" s="36">
        <v>2051.5889999999999</v>
      </c>
      <c r="O92" s="36" t="s">
        <v>48</v>
      </c>
      <c r="P92" s="36">
        <v>5.0000000001091394E-3</v>
      </c>
      <c r="Q92" s="36">
        <v>5.0000000001091394E-3</v>
      </c>
    </row>
    <row r="93" spans="1:17" x14ac:dyDescent="0.25">
      <c r="A93" s="33" t="s">
        <v>312</v>
      </c>
      <c r="B93" s="36">
        <v>470382.12300000002</v>
      </c>
      <c r="C93" s="36">
        <v>4217836.8420000002</v>
      </c>
      <c r="D93" s="36">
        <v>2636.2570000000001</v>
      </c>
      <c r="E93" s="36">
        <v>2636.25</v>
      </c>
      <c r="F93" s="36" t="s">
        <v>48</v>
      </c>
      <c r="G93" s="36">
        <v>-7.0000000000000001E-3</v>
      </c>
      <c r="H93" s="36">
        <v>7.0000000000000001E-3</v>
      </c>
      <c r="J93" s="33" t="s">
        <v>312</v>
      </c>
      <c r="K93" s="36">
        <v>470382.12300000002</v>
      </c>
      <c r="L93" s="36">
        <v>4217836.8420000002</v>
      </c>
      <c r="M93" s="36">
        <v>2636.2570000000001</v>
      </c>
      <c r="N93" s="36">
        <v>2636.2150000000001</v>
      </c>
      <c r="O93" s="36" t="s">
        <v>48</v>
      </c>
      <c r="P93" s="36">
        <v>-4.1999999999916326E-2</v>
      </c>
      <c r="Q93" s="36">
        <v>4.1999999999916326E-2</v>
      </c>
    </row>
    <row r="94" spans="1:17" x14ac:dyDescent="0.25">
      <c r="A94" s="33" t="s">
        <v>313</v>
      </c>
      <c r="B94" s="36">
        <v>470405.96299999999</v>
      </c>
      <c r="C94" s="36">
        <v>4217853.824</v>
      </c>
      <c r="D94" s="36">
        <v>2634.99</v>
      </c>
      <c r="E94" s="36">
        <v>2634.95</v>
      </c>
      <c r="F94" s="36" t="s">
        <v>48</v>
      </c>
      <c r="G94" s="36">
        <v>-0.04</v>
      </c>
      <c r="H94" s="36">
        <v>0.04</v>
      </c>
      <c r="J94" s="33" t="s">
        <v>313</v>
      </c>
      <c r="K94" s="36">
        <v>470405.96299999999</v>
      </c>
      <c r="L94" s="36">
        <v>4217853.824</v>
      </c>
      <c r="M94" s="36">
        <v>2634.99</v>
      </c>
      <c r="N94" s="36">
        <v>2634.9259999999999</v>
      </c>
      <c r="O94" s="36" t="s">
        <v>48</v>
      </c>
      <c r="P94" s="36">
        <v>-6.3999999999850843E-2</v>
      </c>
      <c r="Q94" s="36">
        <v>6.3999999999850843E-2</v>
      </c>
    </row>
    <row r="95" spans="1:17" x14ac:dyDescent="0.25">
      <c r="A95" s="33" t="s">
        <v>314</v>
      </c>
      <c r="B95" s="36">
        <v>470422.11099999998</v>
      </c>
      <c r="C95" s="36">
        <v>4217876.07</v>
      </c>
      <c r="D95" s="36">
        <v>2633.9870000000001</v>
      </c>
      <c r="E95" s="36">
        <v>2633.89</v>
      </c>
      <c r="F95" s="36" t="s">
        <v>48</v>
      </c>
      <c r="G95" s="36">
        <v>-9.7000000000000003E-2</v>
      </c>
      <c r="H95" s="36">
        <v>9.7000000000000003E-2</v>
      </c>
      <c r="J95" s="33" t="s">
        <v>314</v>
      </c>
      <c r="K95" s="36">
        <v>470422.11099999998</v>
      </c>
      <c r="L95" s="36">
        <v>4217876.07</v>
      </c>
      <c r="M95" s="36">
        <v>2633.9870000000001</v>
      </c>
      <c r="N95" s="36">
        <v>2633.893</v>
      </c>
      <c r="O95" s="36" t="s">
        <v>48</v>
      </c>
      <c r="P95" s="36">
        <v>-9.4000000000050932E-2</v>
      </c>
      <c r="Q95" s="36">
        <v>9.4000000000050932E-2</v>
      </c>
    </row>
    <row r="96" spans="1:17" x14ac:dyDescent="0.25">
      <c r="A96" s="33" t="s">
        <v>315</v>
      </c>
      <c r="B96" s="36">
        <v>470415.766</v>
      </c>
      <c r="C96" s="36">
        <v>4217880.426</v>
      </c>
      <c r="D96" s="36">
        <v>2634.2170000000001</v>
      </c>
      <c r="E96" s="36">
        <v>2634.23</v>
      </c>
      <c r="F96" s="36" t="s">
        <v>48</v>
      </c>
      <c r="G96" s="36">
        <v>1.2999999999999999E-2</v>
      </c>
      <c r="H96" s="36">
        <v>1.2999999999999999E-2</v>
      </c>
      <c r="J96" s="33" t="s">
        <v>315</v>
      </c>
      <c r="K96" s="36">
        <v>470415.766</v>
      </c>
      <c r="L96" s="36">
        <v>4217880.426</v>
      </c>
      <c r="M96" s="36">
        <v>2634.2170000000001</v>
      </c>
      <c r="N96" s="36">
        <v>2634.1950000000002</v>
      </c>
      <c r="O96" s="36" t="s">
        <v>48</v>
      </c>
      <c r="P96" s="36">
        <v>-2.1999999999934516E-2</v>
      </c>
      <c r="Q96" s="36">
        <v>2.1999999999934516E-2</v>
      </c>
    </row>
    <row r="97" spans="1:17" x14ac:dyDescent="0.25">
      <c r="A97" s="33" t="s">
        <v>316</v>
      </c>
      <c r="B97" s="36">
        <v>470407.60499999998</v>
      </c>
      <c r="C97" s="36">
        <v>4217887.7319999998</v>
      </c>
      <c r="D97" s="36">
        <v>2634.5239999999999</v>
      </c>
      <c r="E97" s="36">
        <v>2634.55</v>
      </c>
      <c r="F97" s="36" t="s">
        <v>48</v>
      </c>
      <c r="G97" s="36">
        <v>2.5999999999999999E-2</v>
      </c>
      <c r="H97" s="36">
        <v>2.5999999999999999E-2</v>
      </c>
      <c r="J97" s="33" t="s">
        <v>316</v>
      </c>
      <c r="K97" s="36">
        <v>470407.60499999998</v>
      </c>
      <c r="L97" s="36">
        <v>4217887.7319999998</v>
      </c>
      <c r="M97" s="36">
        <v>2634.5239999999999</v>
      </c>
      <c r="N97" s="36">
        <v>2634.5369999999998</v>
      </c>
      <c r="O97" s="36" t="s">
        <v>48</v>
      </c>
      <c r="P97" s="36">
        <v>1.2999999999919964E-2</v>
      </c>
      <c r="Q97" s="36">
        <v>1.2999999999919964E-2</v>
      </c>
    </row>
    <row r="98" spans="1:17" x14ac:dyDescent="0.25">
      <c r="A98" s="33" t="s">
        <v>317</v>
      </c>
      <c r="B98" s="36">
        <v>424423.87400000001</v>
      </c>
      <c r="C98" s="36">
        <v>4227127.83</v>
      </c>
      <c r="D98" s="36">
        <v>2818.9920000000002</v>
      </c>
      <c r="E98" s="36">
        <v>2818.99</v>
      </c>
      <c r="F98" s="36" t="s">
        <v>48</v>
      </c>
      <c r="G98" s="36">
        <v>-2E-3</v>
      </c>
      <c r="H98" s="36">
        <v>2E-3</v>
      </c>
      <c r="J98" s="33" t="s">
        <v>317</v>
      </c>
      <c r="K98" s="36">
        <v>424423.87400000001</v>
      </c>
      <c r="L98" s="36">
        <v>4227127.83</v>
      </c>
      <c r="M98" s="36">
        <v>2818.9920000000002</v>
      </c>
      <c r="N98" s="36">
        <v>2818.9279999999999</v>
      </c>
      <c r="O98" s="36" t="s">
        <v>48</v>
      </c>
      <c r="P98" s="36">
        <v>-6.400000000030559E-2</v>
      </c>
      <c r="Q98" s="36">
        <v>6.400000000030559E-2</v>
      </c>
    </row>
    <row r="99" spans="1:17" x14ac:dyDescent="0.25">
      <c r="A99" s="33" t="s">
        <v>318</v>
      </c>
      <c r="B99" s="36">
        <v>424417.62699999998</v>
      </c>
      <c r="C99" s="36">
        <v>4227132.3480000002</v>
      </c>
      <c r="D99" s="36">
        <v>2819.49</v>
      </c>
      <c r="E99" s="36">
        <v>2819.45</v>
      </c>
      <c r="F99" s="36" t="s">
        <v>48</v>
      </c>
      <c r="G99" s="36">
        <v>-0.04</v>
      </c>
      <c r="H99" s="36">
        <v>0.04</v>
      </c>
      <c r="J99" s="33" t="s">
        <v>318</v>
      </c>
      <c r="K99" s="36">
        <v>424417.62699999998</v>
      </c>
      <c r="L99" s="36">
        <v>4227132.3480000002</v>
      </c>
      <c r="M99" s="36">
        <v>2819.49</v>
      </c>
      <c r="N99" s="36">
        <v>2819.442</v>
      </c>
      <c r="O99" s="36" t="s">
        <v>48</v>
      </c>
      <c r="P99" s="36">
        <v>-4.7999999999774445E-2</v>
      </c>
      <c r="Q99" s="36">
        <v>4.7999999999774445E-2</v>
      </c>
    </row>
    <row r="100" spans="1:17" x14ac:dyDescent="0.25">
      <c r="A100" s="33" t="s">
        <v>319</v>
      </c>
      <c r="B100" s="36">
        <v>424413.326</v>
      </c>
      <c r="C100" s="36">
        <v>4227146.2810000004</v>
      </c>
      <c r="D100" s="36">
        <v>2820.0169999999998</v>
      </c>
      <c r="E100" s="36">
        <v>2819.95</v>
      </c>
      <c r="F100" s="36" t="s">
        <v>48</v>
      </c>
      <c r="G100" s="36">
        <v>-6.7000000000000004E-2</v>
      </c>
      <c r="H100" s="36">
        <v>6.7000000000000004E-2</v>
      </c>
      <c r="J100" s="33" t="s">
        <v>319</v>
      </c>
      <c r="K100" s="36">
        <v>424413.326</v>
      </c>
      <c r="L100" s="36">
        <v>4227146.2810000004</v>
      </c>
      <c r="M100" s="36">
        <v>2820.0169999999998</v>
      </c>
      <c r="N100" s="36">
        <v>2819.9470000000001</v>
      </c>
      <c r="O100" s="36" t="s">
        <v>48</v>
      </c>
      <c r="P100" s="36">
        <v>-6.9999999999708962E-2</v>
      </c>
      <c r="Q100" s="36">
        <v>6.9999999999708962E-2</v>
      </c>
    </row>
    <row r="101" spans="1:17" x14ac:dyDescent="0.25">
      <c r="A101" s="33" t="s">
        <v>320</v>
      </c>
      <c r="B101" s="36">
        <v>424417.46</v>
      </c>
      <c r="C101" s="36">
        <v>4227149.6610000003</v>
      </c>
      <c r="D101" s="36">
        <v>2819.732</v>
      </c>
      <c r="E101" s="36">
        <v>2819.65</v>
      </c>
      <c r="F101" s="36" t="s">
        <v>48</v>
      </c>
      <c r="G101" s="36">
        <v>-8.2000000000000003E-2</v>
      </c>
      <c r="H101" s="36">
        <v>8.2000000000000003E-2</v>
      </c>
      <c r="J101" s="33" t="s">
        <v>320</v>
      </c>
      <c r="K101" s="36">
        <v>424417.46</v>
      </c>
      <c r="L101" s="36">
        <v>4227149.6610000003</v>
      </c>
      <c r="M101" s="36">
        <v>2819.732</v>
      </c>
      <c r="N101" s="36">
        <v>2819.6419999999998</v>
      </c>
      <c r="O101" s="36" t="s">
        <v>48</v>
      </c>
      <c r="P101" s="36">
        <v>-9.0000000000145519E-2</v>
      </c>
      <c r="Q101" s="36">
        <v>9.0000000000145519E-2</v>
      </c>
    </row>
    <row r="102" spans="1:17" x14ac:dyDescent="0.25">
      <c r="A102" s="33" t="s">
        <v>321</v>
      </c>
      <c r="B102" s="36">
        <v>424420.43300000002</v>
      </c>
      <c r="C102" s="36">
        <v>4227159.5460000001</v>
      </c>
      <c r="D102" s="36">
        <v>2819.6109999999999</v>
      </c>
      <c r="E102" s="36">
        <v>2819.53</v>
      </c>
      <c r="F102" s="36" t="s">
        <v>48</v>
      </c>
      <c r="G102" s="36">
        <v>-8.1000000000000003E-2</v>
      </c>
      <c r="H102" s="36">
        <v>8.1000000000000003E-2</v>
      </c>
      <c r="J102" s="33" t="s">
        <v>321</v>
      </c>
      <c r="K102" s="36">
        <v>424420.43300000002</v>
      </c>
      <c r="L102" s="36">
        <v>4227159.5460000001</v>
      </c>
      <c r="M102" s="36">
        <v>2819.6109999999999</v>
      </c>
      <c r="N102" s="36">
        <v>2819.5250000000001</v>
      </c>
      <c r="O102" s="36" t="s">
        <v>48</v>
      </c>
      <c r="P102" s="36">
        <v>-8.5999999999785359E-2</v>
      </c>
      <c r="Q102" s="36">
        <v>8.5999999999785359E-2</v>
      </c>
    </row>
    <row r="103" spans="1:17" x14ac:dyDescent="0.25">
      <c r="A103" s="33" t="s">
        <v>322</v>
      </c>
      <c r="B103" s="36">
        <v>433151.69300000003</v>
      </c>
      <c r="C103" s="36">
        <v>4224547.5130000003</v>
      </c>
      <c r="D103" s="36">
        <v>2731.0590000000002</v>
      </c>
      <c r="E103" s="36">
        <v>2731.1</v>
      </c>
      <c r="F103" s="36" t="s">
        <v>48</v>
      </c>
      <c r="G103" s="36">
        <v>4.1000000000000002E-2</v>
      </c>
      <c r="H103" s="36">
        <v>4.1000000000000002E-2</v>
      </c>
      <c r="J103" s="33" t="s">
        <v>322</v>
      </c>
      <c r="K103" s="36">
        <v>433151.69300000003</v>
      </c>
      <c r="L103" s="36">
        <v>4224547.5130000003</v>
      </c>
      <c r="M103" s="36">
        <v>2731.0590000000002</v>
      </c>
      <c r="N103" s="36">
        <v>2731.096</v>
      </c>
      <c r="O103" s="36" t="s">
        <v>48</v>
      </c>
      <c r="P103" s="36">
        <v>3.6999999999807187E-2</v>
      </c>
      <c r="Q103" s="36">
        <v>3.6999999999807187E-2</v>
      </c>
    </row>
    <row r="104" spans="1:17" x14ac:dyDescent="0.25">
      <c r="A104" s="33" t="s">
        <v>323</v>
      </c>
      <c r="B104" s="36">
        <v>433160.53899999999</v>
      </c>
      <c r="C104" s="36">
        <v>4224553.6109999996</v>
      </c>
      <c r="D104" s="36">
        <v>2731.02</v>
      </c>
      <c r="E104" s="36">
        <v>2731</v>
      </c>
      <c r="F104" s="36" t="s">
        <v>48</v>
      </c>
      <c r="G104" s="36">
        <v>-0.02</v>
      </c>
      <c r="H104" s="36">
        <v>0.02</v>
      </c>
      <c r="J104" s="33" t="s">
        <v>323</v>
      </c>
      <c r="K104" s="36">
        <v>433160.53899999999</v>
      </c>
      <c r="L104" s="36">
        <v>4224553.6109999996</v>
      </c>
      <c r="M104" s="36">
        <v>2731.02</v>
      </c>
      <c r="N104" s="36">
        <v>2730.99</v>
      </c>
      <c r="O104" s="36" t="s">
        <v>48</v>
      </c>
      <c r="P104" s="36">
        <v>-3.0000000000200089E-2</v>
      </c>
      <c r="Q104" s="36">
        <v>3.0000000000200089E-2</v>
      </c>
    </row>
    <row r="105" spans="1:17" x14ac:dyDescent="0.25">
      <c r="A105" s="33" t="s">
        <v>324</v>
      </c>
      <c r="B105" s="36">
        <v>433170.21799999999</v>
      </c>
      <c r="C105" s="36">
        <v>4224553.5829999996</v>
      </c>
      <c r="D105" s="36">
        <v>2731.1849999999999</v>
      </c>
      <c r="E105" s="36">
        <v>2731.08</v>
      </c>
      <c r="F105" s="36" t="s">
        <v>48</v>
      </c>
      <c r="G105" s="36">
        <v>-0.105</v>
      </c>
      <c r="H105" s="36">
        <v>0.105</v>
      </c>
      <c r="J105" s="33" t="s">
        <v>324</v>
      </c>
      <c r="K105" s="36">
        <v>433170.21799999999</v>
      </c>
      <c r="L105" s="36">
        <v>4224553.5829999996</v>
      </c>
      <c r="M105" s="36">
        <v>2731.1849999999999</v>
      </c>
      <c r="N105" s="36">
        <v>2731.085</v>
      </c>
      <c r="O105" s="36" t="s">
        <v>48</v>
      </c>
      <c r="P105" s="36">
        <v>-9.9999999999909051E-2</v>
      </c>
      <c r="Q105" s="36">
        <v>9.9999999999909051E-2</v>
      </c>
    </row>
    <row r="106" spans="1:17" x14ac:dyDescent="0.25">
      <c r="A106" s="33" t="s">
        <v>325</v>
      </c>
      <c r="B106" s="36">
        <v>433160.11599999998</v>
      </c>
      <c r="C106" s="36">
        <v>4224539.3509999998</v>
      </c>
      <c r="D106" s="36">
        <v>2731.2289999999998</v>
      </c>
      <c r="E106" s="36">
        <v>2731.13</v>
      </c>
      <c r="F106" s="36" t="s">
        <v>48</v>
      </c>
      <c r="G106" s="36">
        <v>-9.9000000000000005E-2</v>
      </c>
      <c r="H106" s="36">
        <v>9.9000000000000005E-2</v>
      </c>
      <c r="J106" s="33" t="s">
        <v>325</v>
      </c>
      <c r="K106" s="36">
        <v>433160.11599999998</v>
      </c>
      <c r="L106" s="36">
        <v>4224539.3509999998</v>
      </c>
      <c r="M106" s="36">
        <v>2731.2289999999998</v>
      </c>
      <c r="N106" s="36">
        <v>2731.1129999999998</v>
      </c>
      <c r="O106" s="36" t="s">
        <v>48</v>
      </c>
      <c r="P106" s="36">
        <v>-0.11599999999998545</v>
      </c>
      <c r="Q106" s="36">
        <v>0.11599999999998545</v>
      </c>
    </row>
    <row r="107" spans="1:17" x14ac:dyDescent="0.25">
      <c r="A107" s="33" t="s">
        <v>326</v>
      </c>
      <c r="B107" s="36">
        <v>433149.136</v>
      </c>
      <c r="C107" s="36">
        <v>4224540.8360000001</v>
      </c>
      <c r="D107" s="36">
        <v>2731.19</v>
      </c>
      <c r="E107" s="36">
        <v>2731.14</v>
      </c>
      <c r="F107" s="36" t="s">
        <v>48</v>
      </c>
      <c r="G107" s="36">
        <v>-0.05</v>
      </c>
      <c r="H107" s="36">
        <v>0.05</v>
      </c>
      <c r="J107" s="33" t="s">
        <v>326</v>
      </c>
      <c r="K107" s="36">
        <v>433149.136</v>
      </c>
      <c r="L107" s="36">
        <v>4224540.8360000001</v>
      </c>
      <c r="M107" s="36">
        <v>2731.19</v>
      </c>
      <c r="N107" s="36">
        <v>2731.123</v>
      </c>
      <c r="O107" s="36" t="s">
        <v>48</v>
      </c>
      <c r="P107" s="36">
        <v>-6.7000000000007276E-2</v>
      </c>
      <c r="Q107" s="36">
        <v>6.7000000000007276E-2</v>
      </c>
    </row>
    <row r="108" spans="1:17" x14ac:dyDescent="0.25">
      <c r="A108" s="33" t="s">
        <v>327</v>
      </c>
      <c r="B108" s="36">
        <v>440938.27100000001</v>
      </c>
      <c r="C108" s="36">
        <v>4220974.5379999997</v>
      </c>
      <c r="D108" s="36">
        <v>2906.0619999999999</v>
      </c>
      <c r="E108" s="36">
        <v>2906.07</v>
      </c>
      <c r="F108" s="36" t="s">
        <v>48</v>
      </c>
      <c r="G108" s="36">
        <v>8.0000000000000002E-3</v>
      </c>
      <c r="H108" s="36">
        <v>8.0000000000000002E-3</v>
      </c>
      <c r="J108" s="33" t="s">
        <v>327</v>
      </c>
      <c r="K108" s="36">
        <v>440938.27100000001</v>
      </c>
      <c r="L108" s="36">
        <v>4220974.5379999997</v>
      </c>
      <c r="M108" s="36">
        <v>2906.0619999999999</v>
      </c>
      <c r="N108" s="36">
        <v>2906.0729999999999</v>
      </c>
      <c r="O108" s="36" t="s">
        <v>48</v>
      </c>
      <c r="P108" s="36">
        <v>1.0999999999967258E-2</v>
      </c>
      <c r="Q108" s="36">
        <v>1.0999999999967258E-2</v>
      </c>
    </row>
    <row r="109" spans="1:17" x14ac:dyDescent="0.25">
      <c r="A109" s="33" t="s">
        <v>328</v>
      </c>
      <c r="B109" s="36">
        <v>440929.554</v>
      </c>
      <c r="C109" s="36">
        <v>4220977.7479999997</v>
      </c>
      <c r="D109" s="36">
        <v>2906.297</v>
      </c>
      <c r="E109" s="36">
        <v>2906.25</v>
      </c>
      <c r="F109" s="36" t="s">
        <v>48</v>
      </c>
      <c r="G109" s="36">
        <v>-4.7E-2</v>
      </c>
      <c r="H109" s="36">
        <v>4.7E-2</v>
      </c>
      <c r="J109" s="33" t="s">
        <v>328</v>
      </c>
      <c r="K109" s="36">
        <v>440929.554</v>
      </c>
      <c r="L109" s="36">
        <v>4220977.7479999997</v>
      </c>
      <c r="M109" s="36">
        <v>2906.297</v>
      </c>
      <c r="N109" s="36">
        <v>2906.261</v>
      </c>
      <c r="O109" s="36" t="s">
        <v>48</v>
      </c>
      <c r="P109" s="36">
        <v>-3.6000000000058208E-2</v>
      </c>
      <c r="Q109" s="36">
        <v>3.6000000000058208E-2</v>
      </c>
    </row>
    <row r="110" spans="1:17" x14ac:dyDescent="0.25">
      <c r="A110" s="33" t="s">
        <v>329</v>
      </c>
      <c r="B110" s="36">
        <v>440924.48800000001</v>
      </c>
      <c r="C110" s="36">
        <v>4220989.1050000004</v>
      </c>
      <c r="D110" s="36">
        <v>2906.63</v>
      </c>
      <c r="E110" s="36">
        <v>2906.61</v>
      </c>
      <c r="F110" s="36" t="s">
        <v>48</v>
      </c>
      <c r="G110" s="36">
        <v>-0.02</v>
      </c>
      <c r="H110" s="36">
        <v>0.02</v>
      </c>
      <c r="J110" s="33" t="s">
        <v>329</v>
      </c>
      <c r="K110" s="36">
        <v>440924.48800000001</v>
      </c>
      <c r="L110" s="36">
        <v>4220989.1050000004</v>
      </c>
      <c r="M110" s="36">
        <v>2906.63</v>
      </c>
      <c r="N110" s="36">
        <v>2906.5990000000002</v>
      </c>
      <c r="O110" s="36" t="s">
        <v>48</v>
      </c>
      <c r="P110" s="36">
        <v>-3.0999999999949068E-2</v>
      </c>
      <c r="Q110" s="36">
        <v>3.0999999999949068E-2</v>
      </c>
    </row>
    <row r="111" spans="1:17" x14ac:dyDescent="0.25">
      <c r="A111" s="33" t="s">
        <v>330</v>
      </c>
      <c r="B111" s="36">
        <v>440936.80900000001</v>
      </c>
      <c r="C111" s="36">
        <v>4220991.7889999999</v>
      </c>
      <c r="D111" s="36">
        <v>2905.7249999999999</v>
      </c>
      <c r="E111" s="36">
        <v>2905.74</v>
      </c>
      <c r="F111" s="36" t="s">
        <v>48</v>
      </c>
      <c r="G111" s="36">
        <v>1.4999999999999999E-2</v>
      </c>
      <c r="H111" s="36">
        <v>1.4999999999999999E-2</v>
      </c>
      <c r="J111" s="33" t="s">
        <v>330</v>
      </c>
      <c r="K111" s="36">
        <v>440936.80900000001</v>
      </c>
      <c r="L111" s="36">
        <v>4220991.7889999999</v>
      </c>
      <c r="M111" s="36">
        <v>2905.7249999999999</v>
      </c>
      <c r="N111" s="36">
        <v>2905.7130000000002</v>
      </c>
      <c r="O111" s="36" t="s">
        <v>48</v>
      </c>
      <c r="P111" s="36">
        <v>-1.1999999999716238E-2</v>
      </c>
      <c r="Q111" s="36">
        <v>1.1999999999716238E-2</v>
      </c>
    </row>
    <row r="112" spans="1:17" x14ac:dyDescent="0.25">
      <c r="A112" s="33" t="s">
        <v>331</v>
      </c>
      <c r="B112" s="36">
        <v>440947.63699999999</v>
      </c>
      <c r="C112" s="36">
        <v>4220982.6780000003</v>
      </c>
      <c r="D112" s="36">
        <v>2905.0810000000001</v>
      </c>
      <c r="E112" s="36">
        <v>2905.05</v>
      </c>
      <c r="F112" s="36" t="s">
        <v>48</v>
      </c>
      <c r="G112" s="36">
        <v>-3.1E-2</v>
      </c>
      <c r="H112" s="36">
        <v>3.1E-2</v>
      </c>
      <c r="J112" s="33" t="s">
        <v>331</v>
      </c>
      <c r="K112" s="36">
        <v>440947.63699999999</v>
      </c>
      <c r="L112" s="36">
        <v>4220982.6780000003</v>
      </c>
      <c r="M112" s="36">
        <v>2905.0810000000001</v>
      </c>
      <c r="N112" s="36">
        <v>2905.06</v>
      </c>
      <c r="O112" s="36" t="s">
        <v>48</v>
      </c>
      <c r="P112" s="36">
        <v>-2.1000000000185537E-2</v>
      </c>
      <c r="Q112" s="36">
        <v>2.1000000000185537E-2</v>
      </c>
    </row>
    <row r="113" spans="1:17" x14ac:dyDescent="0.25">
      <c r="A113" s="31"/>
      <c r="B113"/>
      <c r="C113"/>
      <c r="D113"/>
      <c r="E113"/>
      <c r="F113"/>
      <c r="G113"/>
      <c r="H113"/>
      <c r="J113" s="31"/>
      <c r="K113"/>
      <c r="L113"/>
      <c r="M113"/>
      <c r="N113"/>
      <c r="O113"/>
      <c r="P113"/>
      <c r="Q113"/>
    </row>
    <row r="114" spans="1:17" x14ac:dyDescent="0.25">
      <c r="A114" s="31"/>
      <c r="B114"/>
      <c r="C114"/>
      <c r="D114"/>
      <c r="E114"/>
      <c r="F114"/>
      <c r="G114"/>
      <c r="H114"/>
      <c r="J114" s="31"/>
      <c r="K114"/>
      <c r="L114"/>
      <c r="M114"/>
      <c r="N114"/>
      <c r="O114"/>
      <c r="P114"/>
      <c r="Q114"/>
    </row>
    <row r="115" spans="1:17" x14ac:dyDescent="0.25">
      <c r="A115" s="31"/>
      <c r="B115"/>
      <c r="C115"/>
      <c r="D115"/>
      <c r="E115"/>
      <c r="F115"/>
      <c r="G115"/>
      <c r="H115"/>
      <c r="J115" s="31"/>
      <c r="K115"/>
      <c r="L115"/>
      <c r="M115"/>
      <c r="N115"/>
      <c r="O115"/>
      <c r="P115"/>
      <c r="Q115"/>
    </row>
    <row r="116" spans="1:17" x14ac:dyDescent="0.25">
      <c r="A116" s="31"/>
      <c r="B116"/>
      <c r="C116"/>
      <c r="D116"/>
      <c r="E116"/>
      <c r="F116"/>
      <c r="G116"/>
      <c r="H116"/>
      <c r="J116" s="31"/>
      <c r="K116"/>
      <c r="L116"/>
      <c r="M116"/>
      <c r="N116"/>
      <c r="O116"/>
      <c r="P116"/>
      <c r="Q116"/>
    </row>
    <row r="117" spans="1:17" x14ac:dyDescent="0.25">
      <c r="A117" s="31"/>
      <c r="B117"/>
      <c r="C117"/>
      <c r="D117"/>
      <c r="E117"/>
      <c r="F117"/>
      <c r="G117"/>
      <c r="H117"/>
      <c r="J117" s="31"/>
      <c r="K117"/>
      <c r="L117"/>
      <c r="M117"/>
      <c r="N117"/>
      <c r="O117"/>
      <c r="P117"/>
      <c r="Q117"/>
    </row>
    <row r="118" spans="1:17" x14ac:dyDescent="0.25">
      <c r="A118" s="31"/>
      <c r="B118"/>
      <c r="C118"/>
      <c r="D118"/>
      <c r="E118"/>
      <c r="F118"/>
      <c r="G118"/>
      <c r="H118"/>
      <c r="J118" s="31"/>
      <c r="K118"/>
      <c r="L118"/>
      <c r="M118"/>
      <c r="N118"/>
      <c r="O118"/>
      <c r="P118"/>
      <c r="Q118"/>
    </row>
  </sheetData>
  <mergeCells count="3">
    <mergeCell ref="S1:Y1"/>
    <mergeCell ref="A1:H1"/>
    <mergeCell ref="J1:Q1"/>
  </mergeCells>
  <pageMargins left="0.7" right="0.7" top="0.75" bottom="0.75" header="0.3" footer="0.3"/>
  <pageSetup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</vt:lpstr>
      <vt:lpstr>Coordinates</vt:lpstr>
      <vt:lpstr>Non-vegetated</vt:lpstr>
      <vt:lpstr>Vegetated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Jared Martin</dc:creator>
  <cp:lastModifiedBy>Martin, Jared</cp:lastModifiedBy>
  <dcterms:created xsi:type="dcterms:W3CDTF">2017-07-10T15:25:36Z</dcterms:created>
  <dcterms:modified xsi:type="dcterms:W3CDTF">2021-05-05T17:39:12Z</dcterms:modified>
</cp:coreProperties>
</file>