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7490" windowHeight="4140" activeTab="0"/>
  </bookViews>
  <sheets>
    <sheet name="Axexa 3" sheetId="1" r:id="rId1"/>
  </sheets>
  <definedNames/>
  <calcPr fullCalcOnLoad="1"/>
</workbook>
</file>

<file path=xl/sharedStrings.xml><?xml version="1.0" encoding="utf-8"?>
<sst xmlns="http://schemas.openxmlformats.org/spreadsheetml/2006/main" count="203" uniqueCount="165">
  <si>
    <t>000110</t>
  </si>
  <si>
    <t>I.  VENITURI CURENTE (cod 00.03+00.12)</t>
  </si>
  <si>
    <t>0002</t>
  </si>
  <si>
    <t>C.   VENITURI NEFISCALE ( cod 00.13+00.14)</t>
  </si>
  <si>
    <t>2900</t>
  </si>
  <si>
    <t>C1.  VENITURI DIN PROPRIETATE (cod 30.10+31.10)</t>
  </si>
  <si>
    <t>3000</t>
  </si>
  <si>
    <t>Venituri din proprietate  (cod 30.10.05+30.10.09+30.10.50)</t>
  </si>
  <si>
    <t>3010</t>
  </si>
  <si>
    <t>Venituri din concesiuni si inchirieri</t>
  </si>
  <si>
    <t>301005</t>
  </si>
  <si>
    <t>C2.  VANZARI DE BUNURI SI SERVICII (cod 33.10+34.10+35.10+36.10+37.10)</t>
  </si>
  <si>
    <t>3300</t>
  </si>
  <si>
    <t>Venituri din prestari de servicii si alte activitati (cod 33.10.05+33.10.08+33.10.09+33.10.13+33.10.14+33.10.16+33.10.17+33.10.19+30.10.20+33.10.21+33.10.30 la 33.10.32+33.10.50)</t>
  </si>
  <si>
    <t>3310</t>
  </si>
  <si>
    <t>Taxe si alte venituri in  învatamânt</t>
  </si>
  <si>
    <t>331005</t>
  </si>
  <si>
    <t>Venituri din prestari de servicii</t>
  </si>
  <si>
    <t>331008</t>
  </si>
  <si>
    <t>Contributia de intretinere a persoanelor asistate</t>
  </si>
  <si>
    <t>331013</t>
  </si>
  <si>
    <t>Venituri din valorificarea produselor obtinute din activitatea proprie sau anexa</t>
  </si>
  <si>
    <t>331016</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</si>
  <si>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</si>
  <si>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</si>
  <si>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</si>
  <si>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</si>
  <si>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</si>
  <si>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</si>
  <si>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</si>
  <si>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</si>
  <si>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Alte venituri din prestari de servicii si alte activitati</t>
  </si>
  <si>
    <t>331050</t>
  </si>
  <si>
    <t>Amenzi, penalitati si confiscari (cod 35.10.50)</t>
  </si>
  <si>
    <t>3510</t>
  </si>
  <si>
    <t>Alte amenzi, penalitati si confiscari</t>
  </si>
  <si>
    <t>351050</t>
  </si>
  <si>
    <t>Diverse venituri (cod 36.10.50)</t>
  </si>
  <si>
    <t>3610</t>
  </si>
  <si>
    <t>Alte venituri</t>
  </si>
  <si>
    <t>361050</t>
  </si>
  <si>
    <t>Transferuri voluntare, altele decât subventiile (cod 37.10.01+37.10.03+37.10.50)</t>
  </si>
  <si>
    <t>3710</t>
  </si>
  <si>
    <t>Donatii si sponsorizari</t>
  </si>
  <si>
    <t>371001</t>
  </si>
  <si>
    <t>II. VENITURI DIN CAPITAL (cod 39.10)</t>
  </si>
  <si>
    <t>0015</t>
  </si>
  <si>
    <t>Venituri din valorificarea unor bunuri (cod 39.10.01+39.10.50)</t>
  </si>
  <si>
    <t>3910</t>
  </si>
  <si>
    <t>Alte venituri din valorificarea unor bunuri</t>
  </si>
  <si>
    <t>391050</t>
  </si>
  <si>
    <t>IV.  SUBVENTII (cod 00.18)</t>
  </si>
  <si>
    <t>SUBVENTII DE LA ALTE NIVELE ALE ADMINISTRATIEI PUBLICE (cod 42.10+43.10)</t>
  </si>
  <si>
    <t>0018</t>
  </si>
  <si>
    <t>SUBVENTII DE LA ALTE ADMINISTRATII (cod 43.10.09+43.10.10+43.10.14+43.10.15+43.10.16+43.10.17)</t>
  </si>
  <si>
    <t>4310</t>
  </si>
  <si>
    <t>Subventii pentru institutii publice</t>
  </si>
  <si>
    <t>431009</t>
  </si>
  <si>
    <t>VENITURILE SECTIUNII DE FUNCTIONARE (cod 00.02+00.17)</t>
  </si>
  <si>
    <t>000110F</t>
  </si>
  <si>
    <t>I.  VENITURI CURENTE ( cod 00.03+00.12)</t>
  </si>
  <si>
    <t>0002F</t>
  </si>
  <si>
    <t>2900F</t>
  </si>
  <si>
    <t>3000F</t>
  </si>
  <si>
    <t>3010F</t>
  </si>
  <si>
    <t>301005F</t>
  </si>
  <si>
    <t>3300F</t>
  </si>
  <si>
    <t>Venituri din prestari de servicii si alte activitati (cod 33.10.05+33.10.08+33.10.13+33.10.14+33.10.16+33.10.17+33.10.19+33.10.21+33.10.30 la 33.10.32+33.10.50)</t>
  </si>
  <si>
    <t>3310F</t>
  </si>
  <si>
    <t>331008F</t>
  </si>
  <si>
    <t>331016F</t>
  </si>
  <si>
    <t>331019F</t>
  </si>
  <si>
    <t>331020F</t>
  </si>
  <si>
    <t>331021F</t>
  </si>
  <si>
    <t>331030F</t>
  </si>
  <si>
    <t>331050F</t>
  </si>
  <si>
    <t>3610F</t>
  </si>
  <si>
    <t>361050F</t>
  </si>
  <si>
    <t>3710F</t>
  </si>
  <si>
    <t>371001F</t>
  </si>
  <si>
    <t>4100F</t>
  </si>
  <si>
    <t>0018F</t>
  </si>
  <si>
    <t>SUBVENTII DE LA ALTE ADMINISTRATII (cod 43.10.09+43.10.10+43.10.15)</t>
  </si>
  <si>
    <t>4310F</t>
  </si>
  <si>
    <t>000110D</t>
  </si>
  <si>
    <t>SUBVENTII DE LA ALTE ADMINISTRATII (cod 43.10.14+43.10.16+43.10.17)</t>
  </si>
  <si>
    <t>4310D</t>
  </si>
  <si>
    <t>ROMÂNIA</t>
  </si>
  <si>
    <t>CONSILIUL JUDEŢEAN</t>
  </si>
  <si>
    <t>Nr.
crt.</t>
  </si>
  <si>
    <t>Denumire indicator</t>
  </si>
  <si>
    <t>Cod ind.</t>
  </si>
  <si>
    <t>Încasări realizate</t>
  </si>
  <si>
    <t xml:space="preserve">        Contrasemnează:</t>
  </si>
  <si>
    <t>Alte venituri din proprietate</t>
  </si>
  <si>
    <t>Subventii din bugetele locale pentru finantarea cheltuielilor de capital din domeniul sanatatii</t>
  </si>
  <si>
    <t>301050F</t>
  </si>
  <si>
    <t>431014D</t>
  </si>
  <si>
    <t xml:space="preserve">Subventii din bugetule locale pentru finantarea cheltuielilor de capital în sănătate </t>
  </si>
  <si>
    <t>Venituri din dobanzi</t>
  </si>
  <si>
    <t>Alte venituri din dobanzi</t>
  </si>
  <si>
    <t>Varsaminte din sectiunea de functionare pentru finantarea sect de dezvoltare</t>
  </si>
  <si>
    <t xml:space="preserve">Varsaminte din sectiunea de functionare </t>
  </si>
  <si>
    <t>Venituri din valorificarea unor bunuri ale inst publice</t>
  </si>
  <si>
    <t>Subventii pentru inst publice destinate sectiunii de dezvoltare</t>
  </si>
  <si>
    <t>371003F</t>
  </si>
  <si>
    <t>Varsaminte din sectiunea de functionare pt finantarea sect de dezvoltare</t>
  </si>
  <si>
    <t>I.  VENITURI CURENTE (cod 00.12)</t>
  </si>
  <si>
    <t>C.   VENITURI NEFISCALE ( cod 00.14)</t>
  </si>
  <si>
    <t>Transferuri voluntare, altele decat subventiile (cod 37.10.04)</t>
  </si>
  <si>
    <t>Varsaminte din sectiunea de functionare</t>
  </si>
  <si>
    <t xml:space="preserve">                            PREŞEDINTE,</t>
  </si>
  <si>
    <t xml:space="preserve">                                ALIN TIȘE</t>
  </si>
  <si>
    <t>Subvenții din bugetul Fondului național unic de asigurări sociale de sănătate pentru acoperirea creșterilor salariale</t>
  </si>
  <si>
    <t>mii lei</t>
  </si>
  <si>
    <t>CONTUL DE EXECUŢIE AL BUGETULUI INSTITUŢIILOR PUBLICE ȘI ACTIVITĂȚILOR FINANŢATE INTEGRAL SAU PARȚIAL DIN VENITURI PROPRII-VENITURI</t>
  </si>
  <si>
    <t>Alte transferuri voluntare</t>
  </si>
  <si>
    <t>Subvenții de la bugetul de stat  (cod 42.10.11+42.10.39+42.10.43+42.10.62+42.10.70)</t>
  </si>
  <si>
    <t>Subvenții de la bugetul de stat către instituțiile publice finanțate parțial sau integral din venituri proprii necesare susținerii derulării proiectelor fin din fd externe neramb. FEN postaderare, aferente perioadei de programare 2014-2020</t>
  </si>
  <si>
    <t xml:space="preserve">Alte sume primite de la UE (cod 46.10.04) </t>
  </si>
  <si>
    <t>Alte sume primite din fonduri de la UE pentru programele operaționale finanțate din cadrul financiar 2014-2020</t>
  </si>
  <si>
    <t>Sume primite de la UE/alti donatori  în contul plăților efectuate și prefinanțări aferente cadrului financiar  2014-2020</t>
  </si>
  <si>
    <t>Fondul Social European (FSE)</t>
  </si>
  <si>
    <t>Sume primite în contul plăților efectuate în anul curent</t>
  </si>
  <si>
    <t>Prefinanțare</t>
  </si>
  <si>
    <t>Subvenții de la bugetul de stat (cod 42.10.39+42.10.62+42.10.70)</t>
  </si>
  <si>
    <t>SIMONA GACI</t>
  </si>
  <si>
    <t>Fondul European de Dezvoltare Regionala (FEDR)</t>
  </si>
  <si>
    <t xml:space="preserve">Sume primite în contul plăților efectuate în anii anteriori </t>
  </si>
  <si>
    <t>TOTAL VENITURI (cod 00.02+00.15+00.17+45.10+48.10)</t>
  </si>
  <si>
    <t>Sume alocate pentru stimulentul de risc</t>
  </si>
  <si>
    <t>Sume primite de la UE/alti donatori in contul platilor efectuate si prefinantari(cod 45.10.01 la 45.10.05+45.10.07+45.10.08+45.10.15 la 45.10.21)</t>
  </si>
  <si>
    <t>Fondul European de Dezvoltare Regionala(cod 45.10.01+45.10.01.02+45.1001.04)</t>
  </si>
  <si>
    <t>Sume primite in contul platilor efectuate in anii anteriori</t>
  </si>
  <si>
    <t>Prefinantare</t>
  </si>
  <si>
    <t xml:space="preserve">JUDEŢUL CLUJ      </t>
  </si>
  <si>
    <t xml:space="preserve"> Anexa nr. 3</t>
  </si>
  <si>
    <t>Incasari din rambursarea împrumuturilor acordate (cod.40.10.15+40.10.16)</t>
  </si>
  <si>
    <t>Sume utilizate din excedentul anului orecedent pentru efectuarea de cheltuieli (cod.40.10.15.01+40.10.15.02)</t>
  </si>
  <si>
    <t>Sume utilizate din excedentul anului precedent pentru secţiunea de funcţionare</t>
  </si>
  <si>
    <t>Fondul Social European (FSE) (cod 48.10.02.01 la 48.10.02.03)</t>
  </si>
  <si>
    <t>Sume primite în contul plăţilor efectuate în anul curent</t>
  </si>
  <si>
    <t>Prefinanţare</t>
  </si>
  <si>
    <t>Alte operaţiuni financiare (cod.41.10.06+41.10.11)</t>
  </si>
  <si>
    <t>III. Operaţiuni financiare (cod.41.10.06+41.10.11)</t>
  </si>
  <si>
    <t>Încasări din rambursarea unor împrumuturi acordate (cod.40.10.15)</t>
  </si>
  <si>
    <t>Sume utilizate din excedentul anului precedent acordate (cod 40.10.15.01)</t>
  </si>
  <si>
    <t>Sume din excedentul anului precedent pentru acoperirea golurilor temporare de casă</t>
  </si>
  <si>
    <t>Subvenţii pentru instituţii publice</t>
  </si>
  <si>
    <t>Subvenţii din bugetul Fondului neţional unic de asigurări sociale de sănătate pentru acoperirea cresterilor salariale</t>
  </si>
  <si>
    <t>C2.  VANZARI DE BUNURI SI SERVICII (cod 36.10 + cod 37.10)</t>
  </si>
  <si>
    <t>VENITURILE SECTIUNII DE DEZVOLTARE (cod 00.12+ 00.15+ 00.17+45.10+46.10+48.10) - TOTAL</t>
  </si>
  <si>
    <t>Venituri din capital (cod 39.10)</t>
  </si>
  <si>
    <t>Venituri din valorificare unor bunuri (cod 39.10.01+39.10.50)</t>
  </si>
  <si>
    <t>Alte venoturi din valorificarea unor bunuri</t>
  </si>
  <si>
    <t>Sume primite de la UE/alti donatori din contul plătitor efectuate şi prefinanţări ( cod 45.10.01 la 45.10.05+45.10.07+45.10.08+45.10.15 la 45.10.21)</t>
  </si>
  <si>
    <t>Fondul European de dezvoltare Regionala (cod 45.10.0.011+45.10.01.02+45.10.01.04)</t>
  </si>
  <si>
    <t>Sume primite în contul plăţilor efectuate în anii anteriori</t>
  </si>
  <si>
    <t>Alte sume primite din fonduri de la Uniunea Europeană pentru programele operaţionale finanţate din cadrul financiar 2014-2020</t>
  </si>
  <si>
    <t>la data de 31.12.2021</t>
  </si>
  <si>
    <t>Prevederi bugetare iniţiale</t>
  </si>
  <si>
    <t>Prevederi bugetare  definitive</t>
  </si>
  <si>
    <t>Subvenţii din bugetele locale pentru finanţarea cheltuielilor curente din domeniul sănătăţii</t>
  </si>
  <si>
    <t xml:space="preserve">             SECRETAR GENERAL AL JUDEŢULUI</t>
  </si>
  <si>
    <t xml:space="preserve">                     la Hotărârea nr.    /2022</t>
  </si>
</sst>
</file>

<file path=xl/styles.xml><?xml version="1.0" encoding="utf-8"?>
<styleSheet xmlns="http://schemas.openxmlformats.org/spreadsheetml/2006/main">
  <numFmts count="3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_-;\-* #,##0_-;_-* &quot;-&quot;_-;_-@_-"/>
    <numFmt numFmtId="170" formatCode="_-* #,##0.00\ &quot;RON&quot;_-;\-* #,##0.00\ &quot;RON&quot;_-;_-* &quot;-&quot;??\ &quot;RON&quot;_-;_-@_-"/>
    <numFmt numFmtId="171" formatCode="_-* #,##0.00_-;\-* #,##0.00_-;_-* &quot;-&quot;??_-;_-@_-"/>
    <numFmt numFmtId="172" formatCode="_-* #,##0\ _R_O_N_-;\-* #,##0\ _R_O_N_-;_-* &quot;-&quot;\ _R_O_N_-;_-@_-"/>
    <numFmt numFmtId="173" formatCode="_-* #,##0.00\ _R_O_N_-;\-* #,##0.00\ _R_O_N_-;_-* &quot;-&quot;??\ _R_O_N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000"/>
    <numFmt numFmtId="183" formatCode="[$-418]dddd\,\ d\ mmmm\ yyyy"/>
    <numFmt numFmtId="184" formatCode="00\2"/>
    <numFmt numFmtId="185" formatCode="000"/>
    <numFmt numFmtId="186" formatCode="0000"/>
  </numFmts>
  <fonts count="43">
    <font>
      <sz val="10"/>
      <name val="Arial"/>
      <family val="0"/>
    </font>
    <font>
      <b/>
      <sz val="10"/>
      <name val="Arial"/>
      <family val="0"/>
    </font>
    <font>
      <i/>
      <sz val="10"/>
      <name val="Arial"/>
      <family val="0"/>
    </font>
    <font>
      <b/>
      <i/>
      <sz val="10"/>
      <name val="Arial"/>
      <family val="0"/>
    </font>
    <font>
      <sz val="11"/>
      <name val="Montserrat Light"/>
      <family val="0"/>
    </font>
    <font>
      <b/>
      <sz val="11"/>
      <name val="Montserrat Light"/>
      <family val="0"/>
    </font>
    <font>
      <sz val="11"/>
      <color indexed="8"/>
      <name val="Calibri"/>
      <family val="2"/>
    </font>
    <font>
      <sz val="11"/>
      <color indexed="9"/>
      <name val="Calibri"/>
      <family val="2"/>
    </font>
    <font>
      <sz val="11"/>
      <color indexed="17"/>
      <name val="Calibri"/>
      <family val="2"/>
    </font>
    <font>
      <b/>
      <sz val="11"/>
      <color indexed="10"/>
      <name val="Calibri"/>
      <family val="2"/>
    </font>
    <font>
      <sz val="11"/>
      <color indexed="10"/>
      <name val="Calibri"/>
      <family val="2"/>
    </font>
    <font>
      <sz val="11"/>
      <color indexed="20"/>
      <name val="Calibri"/>
      <family val="2"/>
    </font>
    <font>
      <b/>
      <sz val="11"/>
      <color indexed="63"/>
      <name val="Calibri"/>
      <family val="2"/>
    </font>
    <font>
      <sz val="11"/>
      <color indexed="62"/>
      <name val="Calibri"/>
      <family val="2"/>
    </font>
    <font>
      <sz val="11"/>
      <color indexed="19"/>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name val="Cambria"/>
      <family val="1"/>
    </font>
    <font>
      <sz val="12"/>
      <name val="Cambria"/>
      <family val="1"/>
    </font>
    <font>
      <sz val="11"/>
      <color indexed="8"/>
      <name val="Montserrat Light"/>
      <family val="0"/>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Montserrat Ligh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color indexed="63"/>
      </top>
      <bottom style="thin"/>
    </border>
    <border>
      <left style="medium"/>
      <right>
        <color indexed="63"/>
      </right>
      <top style="medium"/>
      <bottom style="medium"/>
    </border>
    <border>
      <left style="medium"/>
      <right style="medium"/>
      <top style="medium"/>
      <bottom style="thin"/>
    </border>
    <border>
      <left style="medium"/>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thin"/>
      <bottom style="thin"/>
    </border>
    <border>
      <left style="medium"/>
      <right>
        <color indexed="63"/>
      </right>
      <top>
        <color indexed="63"/>
      </top>
      <bottom>
        <color indexed="63"/>
      </bottom>
    </border>
    <border>
      <left style="medium"/>
      <right style="medium"/>
      <top>
        <color indexed="63"/>
      </top>
      <bottom>
        <color indexed="63"/>
      </bottom>
    </border>
    <border>
      <left style="thin"/>
      <right style="thin"/>
      <top style="thin"/>
      <bottom style="thin"/>
    </border>
    <border>
      <left>
        <color indexed="63"/>
      </left>
      <right style="medium"/>
      <top>
        <color indexed="63"/>
      </top>
      <bottom>
        <color indexed="63"/>
      </bottom>
    </border>
    <border>
      <left>
        <color indexed="63"/>
      </left>
      <right style="medium"/>
      <top style="medium"/>
      <bottom style="thin"/>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0" borderId="2" applyNumberFormat="0" applyFill="0" applyAlignment="0" applyProtection="0"/>
    <xf numFmtId="0" fontId="30" fillId="28" borderId="0" applyNumberFormat="0" applyBorder="0" applyAlignment="0" applyProtection="0"/>
    <xf numFmtId="0" fontId="31" fillId="27" borderId="3" applyNumberFormat="0" applyAlignment="0" applyProtection="0"/>
    <xf numFmtId="0" fontId="32" fillId="29" borderId="1" applyNumberFormat="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43" fontId="0" fillId="0" borderId="0" applyNumberFormat="0" applyFill="0" applyBorder="0" applyAlignment="0" applyProtection="0"/>
    <xf numFmtId="41" fontId="0" fillId="0" borderId="0" applyNumberFormat="0" applyFill="0" applyBorder="0" applyAlignment="0" applyProtection="0"/>
  </cellStyleXfs>
  <cellXfs count="84">
    <xf numFmtId="0" fontId="0" fillId="0" borderId="0" xfId="0" applyAlignment="1">
      <alignment/>
    </xf>
    <xf numFmtId="0" fontId="22" fillId="0" borderId="0" xfId="0" applyFont="1" applyAlignment="1">
      <alignment/>
    </xf>
    <xf numFmtId="0" fontId="23" fillId="0" borderId="0" xfId="0" applyFont="1" applyAlignment="1">
      <alignment/>
    </xf>
    <xf numFmtId="0" fontId="22" fillId="0" borderId="0" xfId="0" applyFont="1" applyAlignment="1">
      <alignment/>
    </xf>
    <xf numFmtId="4" fontId="23" fillId="0" borderId="0" xfId="0" applyNumberFormat="1" applyFont="1" applyAlignment="1">
      <alignment/>
    </xf>
    <xf numFmtId="0" fontId="23" fillId="0" borderId="0" xfId="0" applyFont="1" applyAlignment="1">
      <alignment wrapText="1"/>
    </xf>
    <xf numFmtId="0" fontId="22" fillId="0" borderId="0" xfId="0" applyFont="1" applyAlignment="1">
      <alignment wrapText="1"/>
    </xf>
    <xf numFmtId="0" fontId="4" fillId="0" borderId="0" xfId="0" applyFont="1" applyAlignment="1">
      <alignment/>
    </xf>
    <xf numFmtId="0" fontId="4" fillId="0" borderId="0" xfId="0" applyFont="1" applyAlignment="1">
      <alignment wrapText="1"/>
    </xf>
    <xf numFmtId="4" fontId="4" fillId="0" borderId="0" xfId="0" applyNumberFormat="1" applyFont="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horizontal="right"/>
    </xf>
    <xf numFmtId="0" fontId="4" fillId="0" borderId="0" xfId="0" applyFont="1" applyBorder="1" applyAlignment="1">
      <alignment/>
    </xf>
    <xf numFmtId="0" fontId="4" fillId="0" borderId="0" xfId="0" applyFont="1" applyBorder="1" applyAlignment="1">
      <alignment wrapText="1"/>
    </xf>
    <xf numFmtId="0" fontId="4" fillId="0" borderId="0" xfId="0" applyFont="1" applyBorder="1" applyAlignment="1">
      <alignment horizontal="left"/>
    </xf>
    <xf numFmtId="4" fontId="4" fillId="0" borderId="0" xfId="0" applyNumberFormat="1" applyFont="1" applyBorder="1" applyAlignment="1">
      <alignment/>
    </xf>
    <xf numFmtId="49" fontId="5" fillId="0" borderId="0" xfId="0" applyNumberFormat="1" applyFont="1" applyFill="1" applyBorder="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4" fontId="42" fillId="0" borderId="13" xfId="0" applyNumberFormat="1" applyFont="1" applyBorder="1" applyAlignment="1">
      <alignment/>
    </xf>
    <xf numFmtId="4" fontId="42" fillId="0" borderId="14" xfId="0" applyNumberFormat="1" applyFont="1" applyBorder="1" applyAlignment="1">
      <alignment/>
    </xf>
    <xf numFmtId="4" fontId="4" fillId="0" borderId="14" xfId="0" applyNumberFormat="1" applyFont="1" applyBorder="1" applyAlignment="1">
      <alignment/>
    </xf>
    <xf numFmtId="4" fontId="42" fillId="33" borderId="14" xfId="0" applyNumberFormat="1" applyFont="1" applyFill="1" applyBorder="1" applyAlignment="1">
      <alignment/>
    </xf>
    <xf numFmtId="0" fontId="4" fillId="0" borderId="15" xfId="0" applyFont="1" applyBorder="1" applyAlignment="1">
      <alignment horizontal="left"/>
    </xf>
    <xf numFmtId="186" fontId="4" fillId="0" borderId="15" xfId="0" applyNumberFormat="1" applyFont="1" applyBorder="1" applyAlignment="1">
      <alignment horizontal="left"/>
    </xf>
    <xf numFmtId="1" fontId="4" fillId="0" borderId="15" xfId="0" applyNumberFormat="1" applyFont="1" applyBorder="1" applyAlignment="1">
      <alignment horizontal="left"/>
    </xf>
    <xf numFmtId="0" fontId="4" fillId="0" borderId="16" xfId="0" applyFont="1" applyBorder="1" applyAlignment="1">
      <alignment horizontal="left"/>
    </xf>
    <xf numFmtId="4" fontId="4" fillId="0" borderId="17" xfId="0" applyNumberFormat="1" applyFont="1" applyBorder="1" applyAlignment="1">
      <alignment/>
    </xf>
    <xf numFmtId="4" fontId="4" fillId="0" borderId="18"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vertical="center" wrapText="1"/>
    </xf>
    <xf numFmtId="0" fontId="4" fillId="0" borderId="15" xfId="0" applyFont="1" applyBorder="1" applyAlignment="1">
      <alignment vertical="center" wrapText="1"/>
    </xf>
    <xf numFmtId="0" fontId="4" fillId="0" borderId="22" xfId="0" applyFont="1" applyBorder="1" applyAlignment="1">
      <alignment vertical="center" wrapText="1"/>
    </xf>
    <xf numFmtId="0" fontId="4" fillId="0" borderId="16" xfId="0" applyFont="1" applyBorder="1" applyAlignment="1">
      <alignment vertical="center" wrapText="1"/>
    </xf>
    <xf numFmtId="4" fontId="4" fillId="0" borderId="15" xfId="0" applyNumberFormat="1" applyFont="1" applyBorder="1" applyAlignment="1">
      <alignment/>
    </xf>
    <xf numFmtId="4" fontId="4" fillId="33" borderId="15" xfId="0" applyNumberFormat="1" applyFont="1" applyFill="1" applyBorder="1" applyAlignment="1">
      <alignment/>
    </xf>
    <xf numFmtId="4" fontId="4" fillId="0" borderId="21" xfId="0" applyNumberFormat="1" applyFont="1" applyBorder="1" applyAlignment="1">
      <alignment/>
    </xf>
    <xf numFmtId="0" fontId="5" fillId="0" borderId="23" xfId="0" applyFont="1" applyBorder="1" applyAlignment="1">
      <alignment vertical="center" wrapText="1"/>
    </xf>
    <xf numFmtId="4" fontId="5" fillId="0" borderId="24" xfId="0" applyNumberFormat="1" applyFont="1" applyBorder="1" applyAlignment="1">
      <alignment/>
    </xf>
    <xf numFmtId="0" fontId="5" fillId="0" borderId="15" xfId="0" applyFont="1" applyBorder="1" applyAlignment="1">
      <alignment vertical="center" wrapText="1"/>
    </xf>
    <xf numFmtId="4" fontId="5" fillId="0" borderId="14" xfId="0" applyNumberFormat="1" applyFont="1" applyBorder="1" applyAlignment="1">
      <alignment/>
    </xf>
    <xf numFmtId="4" fontId="5" fillId="0" borderId="23" xfId="0" applyNumberFormat="1" applyFont="1" applyBorder="1" applyAlignment="1">
      <alignment/>
    </xf>
    <xf numFmtId="4" fontId="4" fillId="0" borderId="22" xfId="0" applyNumberFormat="1" applyFont="1" applyBorder="1" applyAlignment="1">
      <alignment/>
    </xf>
    <xf numFmtId="4" fontId="5" fillId="0" borderId="15" xfId="0" applyNumberFormat="1" applyFont="1" applyBorder="1" applyAlignment="1">
      <alignment/>
    </xf>
    <xf numFmtId="4" fontId="4" fillId="0" borderId="16" xfId="0" applyNumberFormat="1" applyFont="1" applyBorder="1" applyAlignment="1">
      <alignment/>
    </xf>
    <xf numFmtId="4" fontId="4" fillId="0" borderId="25" xfId="0" applyNumberFormat="1" applyFont="1" applyBorder="1" applyAlignment="1">
      <alignment/>
    </xf>
    <xf numFmtId="4" fontId="4" fillId="33" borderId="25" xfId="0" applyNumberFormat="1" applyFont="1" applyFill="1" applyBorder="1" applyAlignment="1">
      <alignment/>
    </xf>
    <xf numFmtId="0" fontId="4" fillId="0" borderId="26" xfId="0" applyFont="1" applyBorder="1" applyAlignment="1">
      <alignment/>
    </xf>
    <xf numFmtId="0" fontId="4" fillId="0" borderId="27" xfId="0" applyFont="1" applyBorder="1" applyAlignment="1">
      <alignment vertical="center" wrapText="1"/>
    </xf>
    <xf numFmtId="0" fontId="4" fillId="0" borderId="27" xfId="0" applyFont="1" applyBorder="1" applyAlignment="1">
      <alignment horizontal="left"/>
    </xf>
    <xf numFmtId="4" fontId="42" fillId="0" borderId="0" xfId="0" applyNumberFormat="1" applyFont="1" applyBorder="1" applyAlignment="1">
      <alignment/>
    </xf>
    <xf numFmtId="4" fontId="4" fillId="0" borderId="27" xfId="0" applyNumberFormat="1" applyFont="1" applyBorder="1" applyAlignment="1">
      <alignment/>
    </xf>
    <xf numFmtId="0" fontId="4" fillId="0" borderId="28" xfId="0" applyFont="1" applyBorder="1" applyAlignment="1">
      <alignment/>
    </xf>
    <xf numFmtId="0" fontId="4" fillId="0" borderId="28" xfId="0" applyFont="1" applyBorder="1" applyAlignment="1">
      <alignment vertical="center" wrapText="1"/>
    </xf>
    <xf numFmtId="0" fontId="4" fillId="0" borderId="28" xfId="0" applyFont="1" applyBorder="1" applyAlignment="1">
      <alignment horizontal="left"/>
    </xf>
    <xf numFmtId="4" fontId="42" fillId="0" borderId="28" xfId="0" applyNumberFormat="1" applyFont="1" applyBorder="1" applyAlignment="1">
      <alignment/>
    </xf>
    <xf numFmtId="4" fontId="4" fillId="0" borderId="28" xfId="0" applyNumberFormat="1" applyFont="1" applyBorder="1" applyAlignment="1">
      <alignment/>
    </xf>
    <xf numFmtId="4" fontId="4" fillId="0" borderId="29" xfId="0" applyNumberFormat="1" applyFont="1" applyBorder="1" applyAlignment="1">
      <alignment/>
    </xf>
    <xf numFmtId="4" fontId="4" fillId="0" borderId="30" xfId="0" applyNumberFormat="1" applyFont="1" applyBorder="1" applyAlignment="1">
      <alignment/>
    </xf>
    <xf numFmtId="4" fontId="5" fillId="0" borderId="31" xfId="0" applyNumberFormat="1" applyFont="1" applyBorder="1" applyAlignment="1">
      <alignment/>
    </xf>
    <xf numFmtId="0" fontId="4" fillId="0" borderId="21" xfId="0" applyFont="1" applyBorder="1" applyAlignment="1">
      <alignment horizontal="left"/>
    </xf>
    <xf numFmtId="0" fontId="5" fillId="0" borderId="23" xfId="0" applyFont="1" applyBorder="1" applyAlignment="1">
      <alignment horizontal="left"/>
    </xf>
    <xf numFmtId="0" fontId="4" fillId="0" borderId="22" xfId="0" applyFont="1" applyBorder="1" applyAlignment="1">
      <alignment horizontal="left"/>
    </xf>
    <xf numFmtId="0" fontId="5" fillId="0" borderId="15" xfId="0" applyFont="1" applyBorder="1" applyAlignment="1">
      <alignment horizontal="left"/>
    </xf>
    <xf numFmtId="0" fontId="5" fillId="0" borderId="32" xfId="0" applyFont="1" applyBorder="1" applyAlignment="1">
      <alignment horizontal="center" wrapText="1"/>
    </xf>
    <xf numFmtId="0" fontId="5" fillId="0" borderId="33" xfId="0" applyFont="1" applyBorder="1" applyAlignment="1">
      <alignment horizont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49" fontId="5" fillId="0" borderId="0" xfId="0" applyNumberFormat="1" applyFont="1" applyFill="1" applyBorder="1" applyAlignment="1">
      <alignment horizontal="center"/>
    </xf>
    <xf numFmtId="0" fontId="22" fillId="0" borderId="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7" xfId="0" applyFont="1" applyBorder="1" applyAlignment="1">
      <alignment horizontal="center" vertical="center"/>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36" xfId="0" applyFont="1" applyBorder="1" applyAlignment="1">
      <alignment horizontal="center" wrapText="1"/>
    </xf>
    <xf numFmtId="0" fontId="5" fillId="0" borderId="37" xfId="0" applyFont="1" applyBorder="1" applyAlignment="1">
      <alignment horizontal="center" wrapText="1"/>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wrapText="1"/>
    </xf>
    <xf numFmtId="0" fontId="5"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179"/>
  <sheetViews>
    <sheetView tabSelected="1" zoomScalePageLayoutView="0" workbookViewId="0" topLeftCell="A1">
      <selection activeCell="B8" sqref="B8:F8"/>
    </sheetView>
  </sheetViews>
  <sheetFormatPr defaultColWidth="9.140625" defaultRowHeight="12.75"/>
  <cols>
    <col min="1" max="1" width="5.8515625" style="2" customWidth="1"/>
    <col min="2" max="2" width="41.57421875" style="5" customWidth="1"/>
    <col min="3" max="3" width="12.140625" style="2" customWidth="1"/>
    <col min="4" max="4" width="12.57421875" style="4" customWidth="1"/>
    <col min="5" max="5" width="12.28125" style="4" customWidth="1"/>
    <col min="6" max="6" width="13.28125" style="4" customWidth="1"/>
    <col min="7" max="7" width="9.140625" style="2" customWidth="1"/>
    <col min="8" max="9" width="12.421875" style="2" bestFit="1" customWidth="1"/>
    <col min="10" max="16384" width="9.140625" style="2" customWidth="1"/>
  </cols>
  <sheetData>
    <row r="2" spans="1:6" ht="16.5">
      <c r="A2" s="79" t="s">
        <v>87</v>
      </c>
      <c r="B2" s="79"/>
      <c r="C2" s="10"/>
      <c r="D2" s="10"/>
      <c r="E2" s="80" t="s">
        <v>136</v>
      </c>
      <c r="F2" s="80"/>
    </row>
    <row r="3" spans="1:7" ht="16.5">
      <c r="A3" s="79" t="s">
        <v>135</v>
      </c>
      <c r="B3" s="79"/>
      <c r="C3" s="10"/>
      <c r="D3" s="10"/>
      <c r="E3" s="80" t="s">
        <v>164</v>
      </c>
      <c r="F3" s="80"/>
      <c r="G3" s="3"/>
    </row>
    <row r="4" spans="1:7" ht="16.5">
      <c r="A4" s="81" t="s">
        <v>88</v>
      </c>
      <c r="B4" s="81"/>
      <c r="C4" s="10"/>
      <c r="D4" s="10"/>
      <c r="E4" s="10"/>
      <c r="F4" s="11"/>
      <c r="G4" s="3"/>
    </row>
    <row r="5" spans="1:7" ht="16.5">
      <c r="A5" s="79"/>
      <c r="B5" s="79"/>
      <c r="C5" s="10"/>
      <c r="D5" s="10"/>
      <c r="E5" s="10"/>
      <c r="F5" s="11"/>
      <c r="G5" s="3"/>
    </row>
    <row r="6" spans="1:7" ht="16.5">
      <c r="A6" s="81"/>
      <c r="B6" s="81"/>
      <c r="C6" s="10"/>
      <c r="D6" s="10"/>
      <c r="E6" s="10"/>
      <c r="F6" s="10"/>
      <c r="G6" s="1"/>
    </row>
    <row r="7" spans="1:7" ht="35.25" customHeight="1">
      <c r="A7" s="82" t="s">
        <v>115</v>
      </c>
      <c r="B7" s="82"/>
      <c r="C7" s="82"/>
      <c r="D7" s="82"/>
      <c r="E7" s="82"/>
      <c r="F7" s="82"/>
      <c r="G7" s="6"/>
    </row>
    <row r="8" spans="1:7" ht="16.5">
      <c r="A8" s="11"/>
      <c r="B8" s="83" t="s">
        <v>159</v>
      </c>
      <c r="C8" s="83"/>
      <c r="D8" s="83"/>
      <c r="E8" s="83"/>
      <c r="F8" s="83"/>
      <c r="G8" s="3"/>
    </row>
    <row r="9" spans="1:7" ht="20.25" customHeight="1" thickBot="1">
      <c r="A9" s="11"/>
      <c r="B9" s="11"/>
      <c r="C9" s="11"/>
      <c r="D9" s="11"/>
      <c r="E9" s="11"/>
      <c r="F9" s="12" t="s">
        <v>114</v>
      </c>
      <c r="G9" s="3"/>
    </row>
    <row r="10" spans="1:7" ht="12.75" customHeight="1">
      <c r="A10" s="73" t="s">
        <v>89</v>
      </c>
      <c r="B10" s="75" t="s">
        <v>90</v>
      </c>
      <c r="C10" s="67" t="s">
        <v>91</v>
      </c>
      <c r="D10" s="77" t="s">
        <v>160</v>
      </c>
      <c r="E10" s="67" t="s">
        <v>161</v>
      </c>
      <c r="F10" s="69" t="s">
        <v>92</v>
      </c>
      <c r="G10" s="72"/>
    </row>
    <row r="11" spans="1:8" ht="42" customHeight="1" thickBot="1">
      <c r="A11" s="74"/>
      <c r="B11" s="76"/>
      <c r="C11" s="68"/>
      <c r="D11" s="78"/>
      <c r="E11" s="68"/>
      <c r="F11" s="70"/>
      <c r="G11" s="72"/>
      <c r="H11" s="4"/>
    </row>
    <row r="12" spans="1:8" ht="33">
      <c r="A12" s="18">
        <v>1</v>
      </c>
      <c r="B12" s="33" t="s">
        <v>129</v>
      </c>
      <c r="C12" s="63" t="s">
        <v>0</v>
      </c>
      <c r="D12" s="21">
        <f>D16+D22+D34+D36+D42+D54+D19+D52+D64+D66</f>
        <v>672345.15</v>
      </c>
      <c r="E12" s="39">
        <f>E16+E22+E34+E36+E42+E54+E19+E52+E64+E66</f>
        <v>702289.5299999999</v>
      </c>
      <c r="F12" s="61">
        <f>F13+F41+F45+F51+F60+F64+F66</f>
        <v>628564.02</v>
      </c>
      <c r="H12" s="4"/>
    </row>
    <row r="13" spans="1:8" ht="16.5">
      <c r="A13" s="19">
        <v>2</v>
      </c>
      <c r="B13" s="34" t="s">
        <v>1</v>
      </c>
      <c r="C13" s="25" t="s">
        <v>2</v>
      </c>
      <c r="D13" s="22">
        <f>D14</f>
        <v>375137.95</v>
      </c>
      <c r="E13" s="37">
        <f>E14</f>
        <v>380649.43999999994</v>
      </c>
      <c r="F13" s="48">
        <f>F14</f>
        <v>365521.0800000001</v>
      </c>
      <c r="H13" s="4"/>
    </row>
    <row r="14" spans="1:6" ht="33">
      <c r="A14" s="19">
        <v>3</v>
      </c>
      <c r="B14" s="34" t="s">
        <v>3</v>
      </c>
      <c r="C14" s="25" t="s">
        <v>4</v>
      </c>
      <c r="D14" s="22">
        <f>D15+D21</f>
        <v>375137.95</v>
      </c>
      <c r="E14" s="37">
        <f>E15+E21</f>
        <v>380649.43999999994</v>
      </c>
      <c r="F14" s="48">
        <f>F15+F21</f>
        <v>365521.0800000001</v>
      </c>
    </row>
    <row r="15" spans="1:6" ht="33">
      <c r="A15" s="19">
        <v>4</v>
      </c>
      <c r="B15" s="34" t="s">
        <v>5</v>
      </c>
      <c r="C15" s="25" t="s">
        <v>6</v>
      </c>
      <c r="D15" s="22">
        <f>D16+D19</f>
        <v>2936</v>
      </c>
      <c r="E15" s="37">
        <f>E16+E19</f>
        <v>2936</v>
      </c>
      <c r="F15" s="48">
        <f>F16+F19</f>
        <v>2176.15</v>
      </c>
    </row>
    <row r="16" spans="1:9" ht="33">
      <c r="A16" s="19">
        <v>5</v>
      </c>
      <c r="B16" s="34" t="s">
        <v>7</v>
      </c>
      <c r="C16" s="25" t="s">
        <v>8</v>
      </c>
      <c r="D16" s="22">
        <f>D17+D18</f>
        <v>2936</v>
      </c>
      <c r="E16" s="37">
        <f>E17+E18</f>
        <v>2936</v>
      </c>
      <c r="F16" s="48">
        <f>F17+F18</f>
        <v>2176.15</v>
      </c>
      <c r="H16" s="4"/>
      <c r="I16" s="4"/>
    </row>
    <row r="17" spans="1:9" ht="16.5">
      <c r="A17" s="19">
        <v>6</v>
      </c>
      <c r="B17" s="34" t="s">
        <v>9</v>
      </c>
      <c r="C17" s="25" t="s">
        <v>10</v>
      </c>
      <c r="D17" s="22">
        <v>2928</v>
      </c>
      <c r="E17" s="37">
        <v>2928</v>
      </c>
      <c r="F17" s="48">
        <v>2172.53</v>
      </c>
      <c r="I17" s="4"/>
    </row>
    <row r="18" spans="1:6" ht="16.5">
      <c r="A18" s="19">
        <v>7</v>
      </c>
      <c r="B18" s="34" t="s">
        <v>94</v>
      </c>
      <c r="C18" s="25">
        <v>301050</v>
      </c>
      <c r="D18" s="22">
        <v>8</v>
      </c>
      <c r="E18" s="37">
        <v>8</v>
      </c>
      <c r="F18" s="48">
        <v>3.62</v>
      </c>
    </row>
    <row r="19" spans="1:6" ht="16.5">
      <c r="A19" s="19">
        <v>8</v>
      </c>
      <c r="B19" s="34" t="s">
        <v>99</v>
      </c>
      <c r="C19" s="25">
        <v>3110</v>
      </c>
      <c r="D19" s="22">
        <v>0</v>
      </c>
      <c r="E19" s="37">
        <v>0</v>
      </c>
      <c r="F19" s="48">
        <v>0</v>
      </c>
    </row>
    <row r="20" spans="1:6" ht="16.5">
      <c r="A20" s="19">
        <v>9</v>
      </c>
      <c r="B20" s="34" t="s">
        <v>100</v>
      </c>
      <c r="C20" s="25">
        <v>311003</v>
      </c>
      <c r="D20" s="22">
        <v>0</v>
      </c>
      <c r="E20" s="37">
        <v>0</v>
      </c>
      <c r="F20" s="48">
        <v>0</v>
      </c>
    </row>
    <row r="21" spans="1:6" ht="39.75" customHeight="1">
      <c r="A21" s="19">
        <v>10</v>
      </c>
      <c r="B21" s="34" t="s">
        <v>11</v>
      </c>
      <c r="C21" s="25" t="s">
        <v>12</v>
      </c>
      <c r="D21" s="22">
        <f>D22+D32+D34+D36</f>
        <v>372201.95</v>
      </c>
      <c r="E21" s="37">
        <f>E22+E32+E34+E36</f>
        <v>377713.43999999994</v>
      </c>
      <c r="F21" s="48">
        <f>F22+F32+F34+F36</f>
        <v>363344.93000000005</v>
      </c>
    </row>
    <row r="22" spans="1:6" ht="82.5">
      <c r="A22" s="19">
        <v>11</v>
      </c>
      <c r="B22" s="34" t="s">
        <v>13</v>
      </c>
      <c r="C22" s="25" t="s">
        <v>14</v>
      </c>
      <c r="D22" s="24">
        <f>D23+D24+D25+D26+D27+D28+D29+D30+D31</f>
        <v>370475.92</v>
      </c>
      <c r="E22" s="38">
        <f>E23+E24+E25+E26+E27+E28+E29+E30+E31</f>
        <v>375510.22</v>
      </c>
      <c r="F22" s="49">
        <f>F23+F24+F25+F26+F27+F28+F29+F30+F31</f>
        <v>359442.7</v>
      </c>
    </row>
    <row r="23" spans="1:6" ht="16.5">
      <c r="A23" s="19">
        <v>12</v>
      </c>
      <c r="B23" s="34" t="s">
        <v>15</v>
      </c>
      <c r="C23" s="25" t="s">
        <v>16</v>
      </c>
      <c r="D23" s="24">
        <v>0</v>
      </c>
      <c r="E23" s="38">
        <v>0</v>
      </c>
      <c r="F23" s="49">
        <v>0</v>
      </c>
    </row>
    <row r="24" spans="1:6" ht="16.5">
      <c r="A24" s="19">
        <v>13</v>
      </c>
      <c r="B24" s="34" t="s">
        <v>17</v>
      </c>
      <c r="C24" s="25" t="s">
        <v>18</v>
      </c>
      <c r="D24" s="24">
        <v>4552.85</v>
      </c>
      <c r="E24" s="38">
        <v>8455.15</v>
      </c>
      <c r="F24" s="49">
        <v>4391.6</v>
      </c>
    </row>
    <row r="25" spans="1:6" ht="33">
      <c r="A25" s="19">
        <v>14</v>
      </c>
      <c r="B25" s="34" t="s">
        <v>19</v>
      </c>
      <c r="C25" s="25" t="s">
        <v>20</v>
      </c>
      <c r="D25" s="24">
        <v>0</v>
      </c>
      <c r="E25" s="38">
        <v>0</v>
      </c>
      <c r="F25" s="49">
        <v>0</v>
      </c>
    </row>
    <row r="26" spans="1:6" ht="29.25" customHeight="1">
      <c r="A26" s="19">
        <v>15</v>
      </c>
      <c r="B26" s="34" t="s">
        <v>21</v>
      </c>
      <c r="C26" s="25" t="s">
        <v>22</v>
      </c>
      <c r="D26" s="24">
        <v>8</v>
      </c>
      <c r="E26" s="38">
        <v>0</v>
      </c>
      <c r="F26" s="49">
        <v>0</v>
      </c>
    </row>
    <row r="27" spans="1:6" ht="49.5">
      <c r="A27" s="19">
        <v>16</v>
      </c>
      <c r="B27" s="34" t="s">
        <v>23</v>
      </c>
      <c r="C27" s="25" t="s">
        <v>24</v>
      </c>
      <c r="D27" s="24">
        <v>294</v>
      </c>
      <c r="E27" s="38">
        <v>333</v>
      </c>
      <c r="F27" s="49">
        <v>328.98</v>
      </c>
    </row>
    <row r="28" spans="1:6" ht="16.5">
      <c r="A28" s="19">
        <v>17</v>
      </c>
      <c r="B28" s="34" t="s">
        <v>25</v>
      </c>
      <c r="C28" s="25" t="s">
        <v>26</v>
      </c>
      <c r="D28" s="24">
        <v>218</v>
      </c>
      <c r="E28" s="38">
        <v>218</v>
      </c>
      <c r="F28" s="49">
        <v>775.8</v>
      </c>
    </row>
    <row r="29" spans="1:6" ht="33">
      <c r="A29" s="19">
        <v>18</v>
      </c>
      <c r="B29" s="34" t="s">
        <v>27</v>
      </c>
      <c r="C29" s="25" t="s">
        <v>28</v>
      </c>
      <c r="D29" s="24">
        <v>204921.18</v>
      </c>
      <c r="E29" s="38">
        <v>208321.18</v>
      </c>
      <c r="F29" s="49">
        <v>208911.56</v>
      </c>
    </row>
    <row r="30" spans="1:6" ht="49.5">
      <c r="A30" s="19">
        <v>19</v>
      </c>
      <c r="B30" s="34" t="s">
        <v>29</v>
      </c>
      <c r="C30" s="25" t="s">
        <v>30</v>
      </c>
      <c r="D30" s="24">
        <v>159092.28</v>
      </c>
      <c r="E30" s="38">
        <v>156745.28</v>
      </c>
      <c r="F30" s="49">
        <v>143898.35</v>
      </c>
    </row>
    <row r="31" spans="1:6" ht="33">
      <c r="A31" s="19">
        <v>20</v>
      </c>
      <c r="B31" s="34" t="s">
        <v>31</v>
      </c>
      <c r="C31" s="25" t="s">
        <v>32</v>
      </c>
      <c r="D31" s="24">
        <v>1389.61</v>
      </c>
      <c r="E31" s="38">
        <v>1437.61</v>
      </c>
      <c r="F31" s="49">
        <v>1136.41</v>
      </c>
    </row>
    <row r="32" spans="1:6" ht="33">
      <c r="A32" s="19">
        <v>21</v>
      </c>
      <c r="B32" s="34" t="s">
        <v>33</v>
      </c>
      <c r="C32" s="25" t="s">
        <v>34</v>
      </c>
      <c r="D32" s="24">
        <v>0</v>
      </c>
      <c r="E32" s="38">
        <v>0</v>
      </c>
      <c r="F32" s="49">
        <v>0</v>
      </c>
    </row>
    <row r="33" spans="1:6" ht="16.5">
      <c r="A33" s="19">
        <v>22</v>
      </c>
      <c r="B33" s="34" t="s">
        <v>35</v>
      </c>
      <c r="C33" s="25" t="s">
        <v>36</v>
      </c>
      <c r="D33" s="24">
        <v>0</v>
      </c>
      <c r="E33" s="38">
        <v>0</v>
      </c>
      <c r="F33" s="49">
        <v>0</v>
      </c>
    </row>
    <row r="34" spans="1:6" ht="16.5">
      <c r="A34" s="19">
        <v>23</v>
      </c>
      <c r="B34" s="34" t="s">
        <v>37</v>
      </c>
      <c r="C34" s="25" t="s">
        <v>38</v>
      </c>
      <c r="D34" s="22">
        <f>D35</f>
        <v>1555</v>
      </c>
      <c r="E34" s="37">
        <f>E35</f>
        <v>1569</v>
      </c>
      <c r="F34" s="48">
        <f>F35</f>
        <v>3410.77</v>
      </c>
    </row>
    <row r="35" spans="1:6" ht="16.5">
      <c r="A35" s="19">
        <v>24</v>
      </c>
      <c r="B35" s="34" t="s">
        <v>39</v>
      </c>
      <c r="C35" s="25" t="s">
        <v>40</v>
      </c>
      <c r="D35" s="22">
        <v>1555</v>
      </c>
      <c r="E35" s="37">
        <v>1569</v>
      </c>
      <c r="F35" s="48">
        <v>3410.77</v>
      </c>
    </row>
    <row r="36" spans="1:6" ht="49.5">
      <c r="A36" s="19">
        <v>25</v>
      </c>
      <c r="B36" s="34" t="s">
        <v>41</v>
      </c>
      <c r="C36" s="25" t="s">
        <v>42</v>
      </c>
      <c r="D36" s="22">
        <f>D37+D38+D39</f>
        <v>171.02999999999975</v>
      </c>
      <c r="E36" s="37">
        <f>E37+E38+E39</f>
        <v>634.2199999999993</v>
      </c>
      <c r="F36" s="48">
        <f>F37+F38+F39</f>
        <v>491.46000000000004</v>
      </c>
    </row>
    <row r="37" spans="1:6" ht="16.5">
      <c r="A37" s="19">
        <v>26</v>
      </c>
      <c r="B37" s="34" t="s">
        <v>43</v>
      </c>
      <c r="C37" s="25" t="s">
        <v>44</v>
      </c>
      <c r="D37" s="22">
        <v>171.03</v>
      </c>
      <c r="E37" s="37">
        <v>634.22</v>
      </c>
      <c r="F37" s="48">
        <v>491.46</v>
      </c>
    </row>
    <row r="38" spans="1:6" ht="49.5">
      <c r="A38" s="19">
        <v>27</v>
      </c>
      <c r="B38" s="34" t="s">
        <v>101</v>
      </c>
      <c r="C38" s="25">
        <v>371003</v>
      </c>
      <c r="D38" s="23">
        <v>4202.03</v>
      </c>
      <c r="E38" s="37">
        <v>-8900</v>
      </c>
      <c r="F38" s="48">
        <v>-7216.48</v>
      </c>
    </row>
    <row r="39" spans="1:6" ht="33" customHeight="1">
      <c r="A39" s="19">
        <v>28</v>
      </c>
      <c r="B39" s="34" t="s">
        <v>102</v>
      </c>
      <c r="C39" s="25">
        <v>371004</v>
      </c>
      <c r="D39" s="23">
        <v>-4202.03</v>
      </c>
      <c r="E39" s="37">
        <v>8900</v>
      </c>
      <c r="F39" s="48">
        <v>7216.48</v>
      </c>
    </row>
    <row r="40" spans="1:6" ht="16.5">
      <c r="A40" s="19">
        <v>29</v>
      </c>
      <c r="B40" s="34" t="s">
        <v>116</v>
      </c>
      <c r="C40" s="25">
        <v>371050</v>
      </c>
      <c r="D40" s="22">
        <v>0</v>
      </c>
      <c r="E40" s="37">
        <v>0</v>
      </c>
      <c r="F40" s="48">
        <v>0</v>
      </c>
    </row>
    <row r="41" spans="1:6" ht="16.5">
      <c r="A41" s="19">
        <v>30</v>
      </c>
      <c r="B41" s="34" t="s">
        <v>45</v>
      </c>
      <c r="C41" s="25" t="s">
        <v>46</v>
      </c>
      <c r="D41" s="22">
        <v>0</v>
      </c>
      <c r="E41" s="37">
        <f>E42</f>
        <v>1.3</v>
      </c>
      <c r="F41" s="48">
        <f>F42+F43+F44</f>
        <v>12.62</v>
      </c>
    </row>
    <row r="42" spans="1:6" ht="33">
      <c r="A42" s="19">
        <v>31</v>
      </c>
      <c r="B42" s="34" t="s">
        <v>47</v>
      </c>
      <c r="C42" s="25" t="s">
        <v>48</v>
      </c>
      <c r="D42" s="22">
        <v>0</v>
      </c>
      <c r="E42" s="37">
        <f>E43</f>
        <v>1.3</v>
      </c>
      <c r="F42" s="48">
        <v>0</v>
      </c>
    </row>
    <row r="43" spans="1:6" ht="33">
      <c r="A43" s="19">
        <v>32</v>
      </c>
      <c r="B43" s="34" t="s">
        <v>103</v>
      </c>
      <c r="C43" s="25">
        <v>391001</v>
      </c>
      <c r="D43" s="22">
        <v>0</v>
      </c>
      <c r="E43" s="37">
        <f>E44</f>
        <v>1.3</v>
      </c>
      <c r="F43" s="48">
        <v>0</v>
      </c>
    </row>
    <row r="44" spans="1:6" ht="33">
      <c r="A44" s="19">
        <v>33</v>
      </c>
      <c r="B44" s="34" t="s">
        <v>49</v>
      </c>
      <c r="C44" s="25" t="s">
        <v>50</v>
      </c>
      <c r="D44" s="22">
        <v>0</v>
      </c>
      <c r="E44" s="37">
        <v>1.3</v>
      </c>
      <c r="F44" s="48">
        <v>12.62</v>
      </c>
    </row>
    <row r="45" spans="1:6" ht="33">
      <c r="A45" s="19">
        <v>34</v>
      </c>
      <c r="B45" s="34" t="s">
        <v>144</v>
      </c>
      <c r="C45" s="26">
        <v>16</v>
      </c>
      <c r="D45" s="22">
        <f>D46+D49</f>
        <v>0</v>
      </c>
      <c r="E45" s="37">
        <f>E46+E49</f>
        <v>0</v>
      </c>
      <c r="F45" s="48">
        <f>F46+F49</f>
        <v>0</v>
      </c>
    </row>
    <row r="46" spans="1:6" ht="49.5">
      <c r="A46" s="19">
        <v>35</v>
      </c>
      <c r="B46" s="34" t="s">
        <v>137</v>
      </c>
      <c r="C46" s="25">
        <v>4010</v>
      </c>
      <c r="D46" s="22">
        <v>0</v>
      </c>
      <c r="E46" s="37">
        <v>0</v>
      </c>
      <c r="F46" s="48">
        <f>F47</f>
        <v>0</v>
      </c>
    </row>
    <row r="47" spans="1:6" ht="58.5" customHeight="1">
      <c r="A47" s="19">
        <v>36</v>
      </c>
      <c r="B47" s="34" t="s">
        <v>138</v>
      </c>
      <c r="C47" s="25">
        <v>401015</v>
      </c>
      <c r="D47" s="22">
        <v>0</v>
      </c>
      <c r="E47" s="37">
        <v>0</v>
      </c>
      <c r="F47" s="48">
        <f>F48</f>
        <v>0</v>
      </c>
    </row>
    <row r="48" spans="1:6" ht="53.25" customHeight="1">
      <c r="A48" s="19">
        <v>37</v>
      </c>
      <c r="B48" s="34" t="s">
        <v>139</v>
      </c>
      <c r="C48" s="25">
        <v>40101501</v>
      </c>
      <c r="D48" s="22">
        <v>0</v>
      </c>
      <c r="E48" s="37">
        <v>0</v>
      </c>
      <c r="F48" s="48">
        <v>0</v>
      </c>
    </row>
    <row r="49" spans="1:6" ht="33">
      <c r="A49" s="19">
        <v>38</v>
      </c>
      <c r="B49" s="34" t="s">
        <v>143</v>
      </c>
      <c r="C49" s="25">
        <v>4110</v>
      </c>
      <c r="D49" s="22">
        <f>D50</f>
        <v>0</v>
      </c>
      <c r="E49" s="37">
        <f>E50</f>
        <v>0</v>
      </c>
      <c r="F49" s="48">
        <f>F50</f>
        <v>0</v>
      </c>
    </row>
    <row r="50" spans="1:6" ht="66" customHeight="1">
      <c r="A50" s="19">
        <v>39</v>
      </c>
      <c r="B50" s="34" t="s">
        <v>147</v>
      </c>
      <c r="C50" s="25">
        <v>411006</v>
      </c>
      <c r="D50" s="22">
        <v>0</v>
      </c>
      <c r="E50" s="37">
        <v>0</v>
      </c>
      <c r="F50" s="48">
        <v>0</v>
      </c>
    </row>
    <row r="51" spans="1:6" ht="49.5">
      <c r="A51" s="19">
        <v>40</v>
      </c>
      <c r="B51" s="34" t="s">
        <v>52</v>
      </c>
      <c r="C51" s="25" t="s">
        <v>53</v>
      </c>
      <c r="D51" s="22">
        <f>D52+D54</f>
        <v>249819.55999999997</v>
      </c>
      <c r="E51" s="37">
        <f>E52+E54</f>
        <v>271829.55</v>
      </c>
      <c r="F51" s="48">
        <f>F52+F54</f>
        <v>233871.72</v>
      </c>
    </row>
    <row r="52" spans="1:6" ht="55.5" customHeight="1">
      <c r="A52" s="19">
        <v>41</v>
      </c>
      <c r="B52" s="34" t="s">
        <v>117</v>
      </c>
      <c r="C52" s="25">
        <v>4210</v>
      </c>
      <c r="D52" s="22">
        <f>D53</f>
        <v>219.97</v>
      </c>
      <c r="E52" s="37">
        <f>E53</f>
        <v>219.97</v>
      </c>
      <c r="F52" s="48">
        <f>F53</f>
        <v>244.43</v>
      </c>
    </row>
    <row r="53" spans="1:6" ht="115.5">
      <c r="A53" s="19">
        <v>42</v>
      </c>
      <c r="B53" s="34" t="s">
        <v>118</v>
      </c>
      <c r="C53" s="25">
        <v>421070</v>
      </c>
      <c r="D53" s="22">
        <v>219.97</v>
      </c>
      <c r="E53" s="37">
        <v>219.97</v>
      </c>
      <c r="F53" s="48">
        <v>244.43</v>
      </c>
    </row>
    <row r="54" spans="1:6" ht="66">
      <c r="A54" s="19">
        <v>43</v>
      </c>
      <c r="B54" s="34" t="s">
        <v>54</v>
      </c>
      <c r="C54" s="25" t="s">
        <v>55</v>
      </c>
      <c r="D54" s="22">
        <f>D55+D57+D58+D59</f>
        <v>249599.58999999997</v>
      </c>
      <c r="E54" s="37">
        <f>E55+E56+E57+E58+E59</f>
        <v>271609.58</v>
      </c>
      <c r="F54" s="48">
        <f>F55+F56+F57+F58+F59</f>
        <v>233627.29</v>
      </c>
    </row>
    <row r="55" spans="1:6" ht="16.5">
      <c r="A55" s="19">
        <v>44</v>
      </c>
      <c r="B55" s="34" t="s">
        <v>56</v>
      </c>
      <c r="C55" s="25" t="s">
        <v>57</v>
      </c>
      <c r="D55" s="22">
        <v>62671.38</v>
      </c>
      <c r="E55" s="37">
        <v>85932.97</v>
      </c>
      <c r="F55" s="48">
        <v>62032.67</v>
      </c>
    </row>
    <row r="56" spans="1:6" ht="49.5">
      <c r="A56" s="19"/>
      <c r="B56" s="34" t="s">
        <v>162</v>
      </c>
      <c r="C56" s="25">
        <v>431010</v>
      </c>
      <c r="D56" s="22"/>
      <c r="E56" s="37">
        <v>1353</v>
      </c>
      <c r="F56" s="48">
        <v>1242.26</v>
      </c>
    </row>
    <row r="57" spans="1:6" ht="49.5">
      <c r="A57" s="19">
        <v>45</v>
      </c>
      <c r="B57" s="34" t="s">
        <v>95</v>
      </c>
      <c r="C57" s="25">
        <v>431014</v>
      </c>
      <c r="D57" s="22">
        <v>1617</v>
      </c>
      <c r="E57" s="37">
        <v>5214</v>
      </c>
      <c r="F57" s="48">
        <v>4443.49</v>
      </c>
    </row>
    <row r="58" spans="1:6" ht="33">
      <c r="A58" s="19">
        <v>46</v>
      </c>
      <c r="B58" s="34" t="s">
        <v>104</v>
      </c>
      <c r="C58" s="25">
        <v>431019</v>
      </c>
      <c r="D58" s="22">
        <v>720.1</v>
      </c>
      <c r="E58" s="37">
        <v>1540.1</v>
      </c>
      <c r="F58" s="48">
        <v>1486.83</v>
      </c>
    </row>
    <row r="59" spans="1:6" ht="55.5" customHeight="1">
      <c r="A59" s="19">
        <v>47</v>
      </c>
      <c r="B59" s="34" t="s">
        <v>113</v>
      </c>
      <c r="C59" s="25">
        <v>431033</v>
      </c>
      <c r="D59" s="22">
        <v>184591.11</v>
      </c>
      <c r="E59" s="37">
        <v>177569.51</v>
      </c>
      <c r="F59" s="48">
        <v>164422.04</v>
      </c>
    </row>
    <row r="60" spans="1:6" ht="82.5">
      <c r="A60" s="19">
        <v>48</v>
      </c>
      <c r="B60" s="34" t="s">
        <v>131</v>
      </c>
      <c r="C60" s="25">
        <v>4510</v>
      </c>
      <c r="D60" s="22">
        <v>0</v>
      </c>
      <c r="E60" s="37">
        <v>0</v>
      </c>
      <c r="F60" s="48">
        <f>F61</f>
        <v>1371.82</v>
      </c>
    </row>
    <row r="61" spans="1:6" ht="49.5">
      <c r="A61" s="19">
        <v>49</v>
      </c>
      <c r="B61" s="34" t="s">
        <v>132</v>
      </c>
      <c r="C61" s="25">
        <v>451001</v>
      </c>
      <c r="D61" s="22">
        <v>0</v>
      </c>
      <c r="E61" s="37">
        <v>0</v>
      </c>
      <c r="F61" s="48">
        <f>F62+F63</f>
        <v>1371.82</v>
      </c>
    </row>
    <row r="62" spans="1:6" ht="39" customHeight="1">
      <c r="A62" s="19">
        <v>50</v>
      </c>
      <c r="B62" s="34" t="s">
        <v>133</v>
      </c>
      <c r="C62" s="27">
        <v>45100102</v>
      </c>
      <c r="D62" s="22">
        <v>0</v>
      </c>
      <c r="E62" s="37">
        <v>0</v>
      </c>
      <c r="F62" s="48">
        <v>5.05</v>
      </c>
    </row>
    <row r="63" spans="1:6" ht="19.5" customHeight="1">
      <c r="A63" s="19">
        <v>51</v>
      </c>
      <c r="B63" s="34" t="s">
        <v>134</v>
      </c>
      <c r="C63" s="27">
        <v>45100103</v>
      </c>
      <c r="D63" s="22">
        <v>0</v>
      </c>
      <c r="E63" s="37">
        <v>0</v>
      </c>
      <c r="F63" s="48">
        <v>1366.77</v>
      </c>
    </row>
    <row r="64" spans="1:6" ht="19.5" customHeight="1">
      <c r="A64" s="19">
        <v>52</v>
      </c>
      <c r="B64" s="34" t="s">
        <v>119</v>
      </c>
      <c r="C64" s="25">
        <v>4610</v>
      </c>
      <c r="D64" s="22">
        <f>D65</f>
        <v>0</v>
      </c>
      <c r="E64" s="37">
        <f>E65</f>
        <v>0</v>
      </c>
      <c r="F64" s="48">
        <f>F65</f>
        <v>2142.89</v>
      </c>
    </row>
    <row r="65" spans="1:6" ht="54" customHeight="1">
      <c r="A65" s="19">
        <v>53</v>
      </c>
      <c r="B65" s="34" t="s">
        <v>120</v>
      </c>
      <c r="C65" s="25">
        <v>461004</v>
      </c>
      <c r="D65" s="22">
        <v>0</v>
      </c>
      <c r="E65" s="37">
        <v>0</v>
      </c>
      <c r="F65" s="48">
        <v>2142.89</v>
      </c>
    </row>
    <row r="66" spans="1:6" ht="52.5" customHeight="1">
      <c r="A66" s="19">
        <v>54</v>
      </c>
      <c r="B66" s="34" t="s">
        <v>121</v>
      </c>
      <c r="C66" s="25">
        <v>4810</v>
      </c>
      <c r="D66" s="22">
        <f>D67+D71</f>
        <v>47387.64</v>
      </c>
      <c r="E66" s="37">
        <f>E67+E71</f>
        <v>49809.24</v>
      </c>
      <c r="F66" s="48">
        <f>F67+F71</f>
        <v>25643.890000000003</v>
      </c>
    </row>
    <row r="67" spans="1:6" ht="35.25" customHeight="1">
      <c r="A67" s="19">
        <v>55</v>
      </c>
      <c r="B67" s="34" t="s">
        <v>127</v>
      </c>
      <c r="C67" s="25">
        <v>481001</v>
      </c>
      <c r="D67" s="22">
        <f>D68+D69+D70</f>
        <v>47087.64</v>
      </c>
      <c r="E67" s="37">
        <f>E68+E69+E70</f>
        <v>49509.24</v>
      </c>
      <c r="F67" s="48">
        <f>F68+F69+F70</f>
        <v>25151.190000000002</v>
      </c>
    </row>
    <row r="68" spans="1:6" ht="37.5" customHeight="1">
      <c r="A68" s="19">
        <v>56</v>
      </c>
      <c r="B68" s="34" t="s">
        <v>123</v>
      </c>
      <c r="C68" s="25">
        <v>48100101</v>
      </c>
      <c r="D68" s="22">
        <v>42326.1</v>
      </c>
      <c r="E68" s="37">
        <v>44747.7</v>
      </c>
      <c r="F68" s="48">
        <v>21514.2</v>
      </c>
    </row>
    <row r="69" spans="1:6" ht="33">
      <c r="A69" s="19">
        <v>57</v>
      </c>
      <c r="B69" s="34" t="s">
        <v>128</v>
      </c>
      <c r="C69" s="25">
        <v>48100102</v>
      </c>
      <c r="D69" s="22">
        <v>3289.46</v>
      </c>
      <c r="E69" s="37">
        <v>3289.46</v>
      </c>
      <c r="F69" s="48">
        <v>3636.99</v>
      </c>
    </row>
    <row r="70" spans="1:6" ht="16.5">
      <c r="A70" s="19">
        <v>58</v>
      </c>
      <c r="B70" s="34" t="s">
        <v>142</v>
      </c>
      <c r="C70" s="25">
        <v>48100103</v>
      </c>
      <c r="D70" s="22">
        <v>1472.08</v>
      </c>
      <c r="E70" s="37">
        <v>1472.08</v>
      </c>
      <c r="F70" s="48">
        <v>0</v>
      </c>
    </row>
    <row r="71" spans="1:6" ht="33">
      <c r="A71" s="19">
        <v>59</v>
      </c>
      <c r="B71" s="34" t="s">
        <v>140</v>
      </c>
      <c r="C71" s="25">
        <v>481002</v>
      </c>
      <c r="D71" s="22">
        <f>D72</f>
        <v>300</v>
      </c>
      <c r="E71" s="37">
        <f>E72</f>
        <v>300</v>
      </c>
      <c r="F71" s="48">
        <f>F72+F73</f>
        <v>492.70000000000005</v>
      </c>
    </row>
    <row r="72" spans="1:6" ht="33">
      <c r="A72" s="55">
        <v>60</v>
      </c>
      <c r="B72" s="56" t="s">
        <v>141</v>
      </c>
      <c r="C72" s="57">
        <v>48100201</v>
      </c>
      <c r="D72" s="58">
        <v>300</v>
      </c>
      <c r="E72" s="59">
        <v>300</v>
      </c>
      <c r="F72" s="59">
        <v>317.74</v>
      </c>
    </row>
    <row r="73" spans="1:6" ht="33" thickBot="1">
      <c r="A73" s="50"/>
      <c r="B73" s="51" t="s">
        <v>157</v>
      </c>
      <c r="C73" s="52">
        <v>48100202</v>
      </c>
      <c r="D73" s="53"/>
      <c r="E73" s="54"/>
      <c r="F73" s="60">
        <v>174.96</v>
      </c>
    </row>
    <row r="74" spans="1:8" ht="33" thickBot="1">
      <c r="A74" s="32">
        <v>61</v>
      </c>
      <c r="B74" s="40" t="s">
        <v>58</v>
      </c>
      <c r="C74" s="64" t="s">
        <v>59</v>
      </c>
      <c r="D74" s="41">
        <f>D75+D97+D104</f>
        <v>626602.47</v>
      </c>
      <c r="E74" s="44">
        <f>E75+E97+E104</f>
        <v>636604.0599999999</v>
      </c>
      <c r="F74" s="62">
        <f>F75+F97+F104</f>
        <v>586001.5700000001</v>
      </c>
      <c r="H74" s="4"/>
    </row>
    <row r="75" spans="1:6" ht="16.5">
      <c r="A75" s="31">
        <v>62</v>
      </c>
      <c r="B75" s="35" t="s">
        <v>60</v>
      </c>
      <c r="C75" s="65" t="s">
        <v>61</v>
      </c>
      <c r="D75" s="29">
        <f>D76</f>
        <v>379339.98</v>
      </c>
      <c r="E75" s="45">
        <f>E76</f>
        <v>371748.57999999996</v>
      </c>
      <c r="F75" s="39">
        <f>F76</f>
        <v>358304.60000000003</v>
      </c>
    </row>
    <row r="76" spans="1:6" ht="33">
      <c r="A76" s="19">
        <v>63</v>
      </c>
      <c r="B76" s="34" t="s">
        <v>3</v>
      </c>
      <c r="C76" s="25" t="s">
        <v>62</v>
      </c>
      <c r="D76" s="23">
        <f>D77+D84+D92+D94</f>
        <v>379339.98</v>
      </c>
      <c r="E76" s="37">
        <f>E77+E84+E92+E94</f>
        <v>371748.57999999996</v>
      </c>
      <c r="F76" s="37">
        <f>F77+F84+F92+F94</f>
        <v>358304.60000000003</v>
      </c>
    </row>
    <row r="77" spans="1:6" ht="33">
      <c r="A77" s="19">
        <v>64</v>
      </c>
      <c r="B77" s="34" t="s">
        <v>5</v>
      </c>
      <c r="C77" s="25" t="s">
        <v>63</v>
      </c>
      <c r="D77" s="23">
        <f>D78+D81</f>
        <v>2936</v>
      </c>
      <c r="E77" s="37">
        <f>E78+E81</f>
        <v>2936</v>
      </c>
      <c r="F77" s="37">
        <f>F78+F81</f>
        <v>2176.15</v>
      </c>
    </row>
    <row r="78" spans="1:6" ht="33">
      <c r="A78" s="19">
        <v>65</v>
      </c>
      <c r="B78" s="34" t="s">
        <v>7</v>
      </c>
      <c r="C78" s="25" t="s">
        <v>64</v>
      </c>
      <c r="D78" s="23">
        <f>D79+D80</f>
        <v>2936</v>
      </c>
      <c r="E78" s="37">
        <f>E79+E80</f>
        <v>2936</v>
      </c>
      <c r="F78" s="37">
        <f>F79+F80</f>
        <v>2176.15</v>
      </c>
    </row>
    <row r="79" spans="1:6" ht="16.5">
      <c r="A79" s="19">
        <v>66</v>
      </c>
      <c r="B79" s="34" t="s">
        <v>9</v>
      </c>
      <c r="C79" s="25" t="s">
        <v>65</v>
      </c>
      <c r="D79" s="23">
        <v>2928</v>
      </c>
      <c r="E79" s="37">
        <v>2928</v>
      </c>
      <c r="F79" s="37">
        <v>2172.53</v>
      </c>
    </row>
    <row r="80" spans="1:6" ht="16.5">
      <c r="A80" s="19">
        <v>67</v>
      </c>
      <c r="B80" s="34" t="s">
        <v>94</v>
      </c>
      <c r="C80" s="25" t="s">
        <v>96</v>
      </c>
      <c r="D80" s="23">
        <v>8</v>
      </c>
      <c r="E80" s="37">
        <v>8</v>
      </c>
      <c r="F80" s="37">
        <v>3.62</v>
      </c>
    </row>
    <row r="81" spans="1:6" ht="16.5">
      <c r="A81" s="19">
        <v>68</v>
      </c>
      <c r="B81" s="34" t="s">
        <v>99</v>
      </c>
      <c r="C81" s="25">
        <v>3110</v>
      </c>
      <c r="D81" s="23">
        <v>0</v>
      </c>
      <c r="E81" s="37">
        <v>0</v>
      </c>
      <c r="F81" s="37">
        <v>0</v>
      </c>
    </row>
    <row r="82" spans="1:6" ht="16.5">
      <c r="A82" s="19">
        <v>69</v>
      </c>
      <c r="B82" s="34" t="s">
        <v>100</v>
      </c>
      <c r="C82" s="25">
        <v>311003</v>
      </c>
      <c r="D82" s="23">
        <v>0</v>
      </c>
      <c r="E82" s="37">
        <v>0</v>
      </c>
      <c r="F82" s="37">
        <v>0</v>
      </c>
    </row>
    <row r="83" spans="1:6" ht="30.75" customHeight="1">
      <c r="A83" s="19">
        <v>70</v>
      </c>
      <c r="B83" s="34" t="s">
        <v>11</v>
      </c>
      <c r="C83" s="25" t="s">
        <v>66</v>
      </c>
      <c r="D83" s="23">
        <f>D84+D92+D94</f>
        <v>376403.98</v>
      </c>
      <c r="E83" s="37">
        <f>E84+E92+E94</f>
        <v>368812.57999999996</v>
      </c>
      <c r="F83" s="37">
        <f>F84+F92+F94</f>
        <v>356128.45</v>
      </c>
    </row>
    <row r="84" spans="1:6" ht="82.5">
      <c r="A84" s="19">
        <v>71</v>
      </c>
      <c r="B84" s="34" t="s">
        <v>67</v>
      </c>
      <c r="C84" s="25" t="s">
        <v>68</v>
      </c>
      <c r="D84" s="23">
        <f>D85+D86+D87+D88+D89+D90+D91</f>
        <v>370475.92</v>
      </c>
      <c r="E84" s="37">
        <f>E85+E86+E87+E88+E89+E90+E91</f>
        <v>375510.22</v>
      </c>
      <c r="F84" s="37">
        <f>F85+F86+F87+F88+F89+F90+F91</f>
        <v>359442.7</v>
      </c>
    </row>
    <row r="85" spans="1:6" ht="16.5">
      <c r="A85" s="19">
        <v>72</v>
      </c>
      <c r="B85" s="34" t="s">
        <v>17</v>
      </c>
      <c r="C85" s="25" t="s">
        <v>69</v>
      </c>
      <c r="D85" s="23">
        <v>4552.85</v>
      </c>
      <c r="E85" s="37">
        <v>8455.15</v>
      </c>
      <c r="F85" s="37">
        <v>4391.6</v>
      </c>
    </row>
    <row r="86" spans="1:6" ht="49.5">
      <c r="A86" s="19">
        <v>73</v>
      </c>
      <c r="B86" s="34" t="s">
        <v>21</v>
      </c>
      <c r="C86" s="25" t="s">
        <v>70</v>
      </c>
      <c r="D86" s="23">
        <v>8</v>
      </c>
      <c r="E86" s="37">
        <v>0</v>
      </c>
      <c r="F86" s="37">
        <v>0</v>
      </c>
    </row>
    <row r="87" spans="1:6" ht="49.5">
      <c r="A87" s="19">
        <v>74</v>
      </c>
      <c r="B87" s="34" t="s">
        <v>23</v>
      </c>
      <c r="C87" s="25" t="s">
        <v>71</v>
      </c>
      <c r="D87" s="23">
        <v>294</v>
      </c>
      <c r="E87" s="37">
        <v>333</v>
      </c>
      <c r="F87" s="37">
        <v>328.98</v>
      </c>
    </row>
    <row r="88" spans="1:6" ht="16.5">
      <c r="A88" s="19">
        <v>75</v>
      </c>
      <c r="B88" s="34" t="s">
        <v>25</v>
      </c>
      <c r="C88" s="25" t="s">
        <v>72</v>
      </c>
      <c r="D88" s="23">
        <v>218</v>
      </c>
      <c r="E88" s="37">
        <v>218</v>
      </c>
      <c r="F88" s="37">
        <v>775.8</v>
      </c>
    </row>
    <row r="89" spans="1:6" ht="16.5" customHeight="1">
      <c r="A89" s="19">
        <v>76</v>
      </c>
      <c r="B89" s="34" t="s">
        <v>27</v>
      </c>
      <c r="C89" s="25" t="s">
        <v>73</v>
      </c>
      <c r="D89" s="23">
        <v>204921.18</v>
      </c>
      <c r="E89" s="37">
        <v>208321.18</v>
      </c>
      <c r="F89" s="37">
        <v>208911.56</v>
      </c>
    </row>
    <row r="90" spans="1:6" ht="49.5">
      <c r="A90" s="19">
        <v>77</v>
      </c>
      <c r="B90" s="34" t="s">
        <v>29</v>
      </c>
      <c r="C90" s="25" t="s">
        <v>74</v>
      </c>
      <c r="D90" s="23">
        <v>159092.28</v>
      </c>
      <c r="E90" s="37">
        <v>156745.28</v>
      </c>
      <c r="F90" s="37">
        <v>143898.35</v>
      </c>
    </row>
    <row r="91" spans="1:6" ht="33">
      <c r="A91" s="19">
        <v>78</v>
      </c>
      <c r="B91" s="34" t="s">
        <v>31</v>
      </c>
      <c r="C91" s="25" t="s">
        <v>75</v>
      </c>
      <c r="D91" s="23">
        <v>1389.61</v>
      </c>
      <c r="E91" s="37">
        <v>1437.61</v>
      </c>
      <c r="F91" s="37">
        <v>1136.41</v>
      </c>
    </row>
    <row r="92" spans="1:6" ht="16.5">
      <c r="A92" s="19">
        <v>79</v>
      </c>
      <c r="B92" s="34" t="s">
        <v>37</v>
      </c>
      <c r="C92" s="25" t="s">
        <v>76</v>
      </c>
      <c r="D92" s="23">
        <f>D93</f>
        <v>1555</v>
      </c>
      <c r="E92" s="37">
        <f>E93</f>
        <v>1569</v>
      </c>
      <c r="F92" s="37">
        <f>F93</f>
        <v>3410.77</v>
      </c>
    </row>
    <row r="93" spans="1:6" ht="16.5">
      <c r="A93" s="19">
        <v>80</v>
      </c>
      <c r="B93" s="34" t="s">
        <v>39</v>
      </c>
      <c r="C93" s="25" t="s">
        <v>77</v>
      </c>
      <c r="D93" s="23">
        <v>1555</v>
      </c>
      <c r="E93" s="37">
        <v>1569</v>
      </c>
      <c r="F93" s="37">
        <v>3410.77</v>
      </c>
    </row>
    <row r="94" spans="1:6" ht="49.5">
      <c r="A94" s="19">
        <v>81</v>
      </c>
      <c r="B94" s="34" t="s">
        <v>41</v>
      </c>
      <c r="C94" s="25" t="s">
        <v>78</v>
      </c>
      <c r="D94" s="23">
        <f>D95+D96</f>
        <v>4373.0599999999995</v>
      </c>
      <c r="E94" s="37">
        <f>E95+E96</f>
        <v>-8266.640000000001</v>
      </c>
      <c r="F94" s="37">
        <f>F95+F96</f>
        <v>-6725.0199999999995</v>
      </c>
    </row>
    <row r="95" spans="1:6" ht="16.5">
      <c r="A95" s="19">
        <v>82</v>
      </c>
      <c r="B95" s="34" t="s">
        <v>43</v>
      </c>
      <c r="C95" s="25" t="s">
        <v>79</v>
      </c>
      <c r="D95" s="23">
        <v>171.03</v>
      </c>
      <c r="E95" s="37">
        <v>634.22</v>
      </c>
      <c r="F95" s="37">
        <v>491.46</v>
      </c>
    </row>
    <row r="96" spans="1:6" ht="49.5">
      <c r="A96" s="19">
        <v>83</v>
      </c>
      <c r="B96" s="34" t="s">
        <v>106</v>
      </c>
      <c r="C96" s="25" t="s">
        <v>105</v>
      </c>
      <c r="D96" s="23">
        <v>4202.03</v>
      </c>
      <c r="E96" s="37">
        <v>-8900.86</v>
      </c>
      <c r="F96" s="37">
        <v>-7216.48</v>
      </c>
    </row>
    <row r="97" spans="1:6" ht="33">
      <c r="A97" s="19">
        <v>84</v>
      </c>
      <c r="B97" s="34" t="s">
        <v>144</v>
      </c>
      <c r="C97" s="26">
        <v>16</v>
      </c>
      <c r="D97" s="23">
        <f aca="true" t="shared" si="0" ref="D97:F99">D98</f>
        <v>0</v>
      </c>
      <c r="E97" s="37">
        <f t="shared" si="0"/>
        <v>0</v>
      </c>
      <c r="F97" s="37">
        <f t="shared" si="0"/>
        <v>0</v>
      </c>
    </row>
    <row r="98" spans="1:6" ht="33">
      <c r="A98" s="19">
        <v>85</v>
      </c>
      <c r="B98" s="34" t="s">
        <v>145</v>
      </c>
      <c r="C98" s="25">
        <v>4010</v>
      </c>
      <c r="D98" s="23">
        <f t="shared" si="0"/>
        <v>0</v>
      </c>
      <c r="E98" s="37">
        <f t="shared" si="0"/>
        <v>0</v>
      </c>
      <c r="F98" s="37">
        <f t="shared" si="0"/>
        <v>0</v>
      </c>
    </row>
    <row r="99" spans="1:6" ht="33">
      <c r="A99" s="19">
        <v>86</v>
      </c>
      <c r="B99" s="34" t="s">
        <v>146</v>
      </c>
      <c r="C99" s="25">
        <v>401015</v>
      </c>
      <c r="D99" s="23">
        <f t="shared" si="0"/>
        <v>0</v>
      </c>
      <c r="E99" s="37">
        <f t="shared" si="0"/>
        <v>0</v>
      </c>
      <c r="F99" s="37">
        <f t="shared" si="0"/>
        <v>0</v>
      </c>
    </row>
    <row r="100" spans="1:6" ht="49.5">
      <c r="A100" s="19">
        <v>87</v>
      </c>
      <c r="B100" s="34" t="s">
        <v>139</v>
      </c>
      <c r="C100" s="25">
        <v>40101501</v>
      </c>
      <c r="D100" s="23">
        <v>0</v>
      </c>
      <c r="E100" s="37">
        <v>0</v>
      </c>
      <c r="F100" s="37">
        <v>0</v>
      </c>
    </row>
    <row r="101" spans="1:6" ht="33">
      <c r="A101" s="19">
        <v>88</v>
      </c>
      <c r="B101" s="34" t="s">
        <v>143</v>
      </c>
      <c r="C101" s="25">
        <v>4110</v>
      </c>
      <c r="D101" s="23">
        <f>D102</f>
        <v>0</v>
      </c>
      <c r="E101" s="37">
        <f>E102</f>
        <v>0</v>
      </c>
      <c r="F101" s="37">
        <f>F102</f>
        <v>0</v>
      </c>
    </row>
    <row r="102" spans="1:6" ht="49.5">
      <c r="A102" s="19">
        <v>89</v>
      </c>
      <c r="B102" s="34" t="s">
        <v>147</v>
      </c>
      <c r="C102" s="25">
        <v>411006</v>
      </c>
      <c r="D102" s="23">
        <v>0</v>
      </c>
      <c r="E102" s="37">
        <v>0</v>
      </c>
      <c r="F102" s="37">
        <v>0</v>
      </c>
    </row>
    <row r="103" spans="1:6" ht="16.5">
      <c r="A103" s="19">
        <v>90</v>
      </c>
      <c r="B103" s="34" t="s">
        <v>51</v>
      </c>
      <c r="C103" s="25" t="s">
        <v>80</v>
      </c>
      <c r="D103" s="23">
        <f aca="true" t="shared" si="1" ref="D103:F104">D104</f>
        <v>247262.49</v>
      </c>
      <c r="E103" s="37">
        <f t="shared" si="1"/>
        <v>264855.48</v>
      </c>
      <c r="F103" s="37">
        <f t="shared" si="1"/>
        <v>227696.97</v>
      </c>
    </row>
    <row r="104" spans="1:6" ht="49.5">
      <c r="A104" s="19">
        <v>91</v>
      </c>
      <c r="B104" s="34" t="s">
        <v>52</v>
      </c>
      <c r="C104" s="25" t="s">
        <v>81</v>
      </c>
      <c r="D104" s="23">
        <f t="shared" si="1"/>
        <v>247262.49</v>
      </c>
      <c r="E104" s="37">
        <f t="shared" si="1"/>
        <v>264855.48</v>
      </c>
      <c r="F104" s="37">
        <f t="shared" si="1"/>
        <v>227696.97</v>
      </c>
    </row>
    <row r="105" spans="1:6" ht="33" customHeight="1">
      <c r="A105" s="19">
        <v>92</v>
      </c>
      <c r="B105" s="34" t="s">
        <v>82</v>
      </c>
      <c r="C105" s="25" t="s">
        <v>83</v>
      </c>
      <c r="D105" s="23">
        <f>D106+D108</f>
        <v>247262.49</v>
      </c>
      <c r="E105" s="37">
        <f>E106+E107+E108</f>
        <v>264855.48</v>
      </c>
      <c r="F105" s="37">
        <f>F106+F107+F108+F109</f>
        <v>227696.97</v>
      </c>
    </row>
    <row r="106" spans="1:6" ht="16.5">
      <c r="A106" s="19">
        <v>93</v>
      </c>
      <c r="B106" s="34" t="s">
        <v>148</v>
      </c>
      <c r="C106" s="25">
        <v>431009</v>
      </c>
      <c r="D106" s="23">
        <v>62671.38</v>
      </c>
      <c r="E106" s="37">
        <v>85932.97</v>
      </c>
      <c r="F106" s="37">
        <v>62032.67</v>
      </c>
    </row>
    <row r="107" spans="1:6" ht="49.5">
      <c r="A107" s="19"/>
      <c r="B107" s="34" t="s">
        <v>162</v>
      </c>
      <c r="C107" s="25">
        <v>431010</v>
      </c>
      <c r="D107" s="23">
        <v>0</v>
      </c>
      <c r="E107" s="37">
        <v>1353</v>
      </c>
      <c r="F107" s="37">
        <v>1242.26</v>
      </c>
    </row>
    <row r="108" spans="1:6" ht="54" customHeight="1">
      <c r="A108" s="19">
        <v>94</v>
      </c>
      <c r="B108" s="34" t="s">
        <v>149</v>
      </c>
      <c r="C108" s="25">
        <v>431033</v>
      </c>
      <c r="D108" s="23">
        <v>184591.11</v>
      </c>
      <c r="E108" s="37">
        <v>177569.51</v>
      </c>
      <c r="F108" s="37">
        <v>164422.04</v>
      </c>
    </row>
    <row r="109" spans="1:6" ht="21" customHeight="1">
      <c r="A109" s="19">
        <v>95</v>
      </c>
      <c r="B109" s="34" t="s">
        <v>130</v>
      </c>
      <c r="C109" s="25">
        <v>431040</v>
      </c>
      <c r="D109" s="23">
        <v>0</v>
      </c>
      <c r="E109" s="37">
        <v>0</v>
      </c>
      <c r="F109" s="37">
        <v>0</v>
      </c>
    </row>
    <row r="110" spans="1:8" ht="49.5">
      <c r="A110" s="19">
        <v>96</v>
      </c>
      <c r="B110" s="42" t="s">
        <v>151</v>
      </c>
      <c r="C110" s="66" t="s">
        <v>84</v>
      </c>
      <c r="D110" s="43">
        <f>D111+D119+D132</f>
        <v>54588.68</v>
      </c>
      <c r="E110" s="46">
        <f>E111+E116+E119+E132</f>
        <v>65685.47</v>
      </c>
      <c r="F110" s="43">
        <f>F111+F116+F119+F126+F130+F132</f>
        <v>42562.45</v>
      </c>
      <c r="H110" s="4"/>
    </row>
    <row r="111" spans="1:8" ht="16.5">
      <c r="A111" s="19">
        <v>97</v>
      </c>
      <c r="B111" s="34" t="s">
        <v>107</v>
      </c>
      <c r="C111" s="26">
        <v>2</v>
      </c>
      <c r="D111" s="23">
        <f aca="true" t="shared" si="2" ref="D111:F114">D112</f>
        <v>4643.97</v>
      </c>
      <c r="E111" s="37">
        <f t="shared" si="2"/>
        <v>8900.86</v>
      </c>
      <c r="F111" s="37">
        <f t="shared" si="2"/>
        <v>7216.48</v>
      </c>
      <c r="H111" s="4"/>
    </row>
    <row r="112" spans="1:8" ht="16.5">
      <c r="A112" s="19">
        <v>98</v>
      </c>
      <c r="B112" s="34" t="s">
        <v>108</v>
      </c>
      <c r="C112" s="26">
        <v>12</v>
      </c>
      <c r="D112" s="23">
        <f t="shared" si="2"/>
        <v>4643.97</v>
      </c>
      <c r="E112" s="37">
        <f t="shared" si="2"/>
        <v>8900.86</v>
      </c>
      <c r="F112" s="37">
        <f t="shared" si="2"/>
        <v>7216.48</v>
      </c>
      <c r="H112" s="4"/>
    </row>
    <row r="113" spans="1:8" ht="33">
      <c r="A113" s="19">
        <v>99</v>
      </c>
      <c r="B113" s="34" t="s">
        <v>150</v>
      </c>
      <c r="C113" s="26">
        <v>14</v>
      </c>
      <c r="D113" s="23">
        <f t="shared" si="2"/>
        <v>4643.97</v>
      </c>
      <c r="E113" s="37">
        <f t="shared" si="2"/>
        <v>8900.86</v>
      </c>
      <c r="F113" s="37">
        <f t="shared" si="2"/>
        <v>7216.48</v>
      </c>
      <c r="H113" s="4"/>
    </row>
    <row r="114" spans="1:8" ht="33">
      <c r="A114" s="19">
        <v>100</v>
      </c>
      <c r="B114" s="34" t="s">
        <v>109</v>
      </c>
      <c r="C114" s="25">
        <v>3710</v>
      </c>
      <c r="D114" s="23">
        <f t="shared" si="2"/>
        <v>4643.97</v>
      </c>
      <c r="E114" s="37">
        <f t="shared" si="2"/>
        <v>8900.86</v>
      </c>
      <c r="F114" s="37">
        <f t="shared" si="2"/>
        <v>7216.48</v>
      </c>
      <c r="H114" s="4"/>
    </row>
    <row r="115" spans="1:8" ht="33">
      <c r="A115" s="19">
        <v>101</v>
      </c>
      <c r="B115" s="34" t="s">
        <v>110</v>
      </c>
      <c r="C115" s="25">
        <v>371004</v>
      </c>
      <c r="D115" s="23">
        <v>4643.97</v>
      </c>
      <c r="E115" s="37">
        <v>8900.86</v>
      </c>
      <c r="F115" s="37">
        <v>7216.48</v>
      </c>
      <c r="H115" s="4"/>
    </row>
    <row r="116" spans="1:8" ht="16.5">
      <c r="A116" s="19">
        <v>102</v>
      </c>
      <c r="B116" s="34" t="s">
        <v>152</v>
      </c>
      <c r="C116" s="26">
        <v>15</v>
      </c>
      <c r="D116" s="23">
        <f aca="true" t="shared" si="3" ref="D116:F117">D117</f>
        <v>0</v>
      </c>
      <c r="E116" s="37">
        <f t="shared" si="3"/>
        <v>1.3</v>
      </c>
      <c r="F116" s="37">
        <f t="shared" si="3"/>
        <v>12.62</v>
      </c>
      <c r="H116" s="4"/>
    </row>
    <row r="117" spans="1:8" ht="36" customHeight="1">
      <c r="A117" s="19">
        <v>103</v>
      </c>
      <c r="B117" s="34" t="s">
        <v>153</v>
      </c>
      <c r="C117" s="25">
        <v>3910</v>
      </c>
      <c r="D117" s="23">
        <f t="shared" si="3"/>
        <v>0</v>
      </c>
      <c r="E117" s="37">
        <f t="shared" si="3"/>
        <v>1.3</v>
      </c>
      <c r="F117" s="37">
        <f t="shared" si="3"/>
        <v>12.62</v>
      </c>
      <c r="H117" s="4"/>
    </row>
    <row r="118" spans="1:8" ht="35.25" customHeight="1">
      <c r="A118" s="19">
        <v>104</v>
      </c>
      <c r="B118" s="34" t="s">
        <v>154</v>
      </c>
      <c r="C118" s="25">
        <v>391050</v>
      </c>
      <c r="D118" s="23">
        <v>0</v>
      </c>
      <c r="E118" s="37">
        <v>1.3</v>
      </c>
      <c r="F118" s="37">
        <v>12.62</v>
      </c>
      <c r="H118" s="4"/>
    </row>
    <row r="119" spans="1:6" ht="16.5">
      <c r="A119" s="19">
        <v>105</v>
      </c>
      <c r="B119" s="34" t="s">
        <v>51</v>
      </c>
      <c r="C119" s="26">
        <v>17</v>
      </c>
      <c r="D119" s="23">
        <f>D120</f>
        <v>2557.0699999999997</v>
      </c>
      <c r="E119" s="37">
        <f>E120</f>
        <v>6974.070000000001</v>
      </c>
      <c r="F119" s="37">
        <f>F120</f>
        <v>6174.75</v>
      </c>
    </row>
    <row r="120" spans="1:6" ht="49.5">
      <c r="A120" s="19">
        <v>106</v>
      </c>
      <c r="B120" s="34" t="s">
        <v>52</v>
      </c>
      <c r="C120" s="26">
        <v>18</v>
      </c>
      <c r="D120" s="23">
        <f>D121+D123</f>
        <v>2557.0699999999997</v>
      </c>
      <c r="E120" s="37">
        <f>E121+E123</f>
        <v>6974.070000000001</v>
      </c>
      <c r="F120" s="37">
        <f>F121+F123</f>
        <v>6174.75</v>
      </c>
    </row>
    <row r="121" spans="1:6" ht="33">
      <c r="A121" s="19">
        <v>107</v>
      </c>
      <c r="B121" s="34" t="s">
        <v>125</v>
      </c>
      <c r="C121" s="25">
        <v>4210</v>
      </c>
      <c r="D121" s="23">
        <f>D122</f>
        <v>219.97</v>
      </c>
      <c r="E121" s="37">
        <f>E122</f>
        <v>219.97</v>
      </c>
      <c r="F121" s="37">
        <f>F122</f>
        <v>244.43</v>
      </c>
    </row>
    <row r="122" spans="1:6" ht="120" customHeight="1">
      <c r="A122" s="19">
        <v>108</v>
      </c>
      <c r="B122" s="34" t="s">
        <v>118</v>
      </c>
      <c r="C122" s="25">
        <v>421070</v>
      </c>
      <c r="D122" s="23">
        <v>219.97</v>
      </c>
      <c r="E122" s="37">
        <v>219.97</v>
      </c>
      <c r="F122" s="37">
        <v>244.43</v>
      </c>
    </row>
    <row r="123" spans="1:6" ht="31.5" customHeight="1">
      <c r="A123" s="19">
        <v>109</v>
      </c>
      <c r="B123" s="34" t="s">
        <v>85</v>
      </c>
      <c r="C123" s="25" t="s">
        <v>86</v>
      </c>
      <c r="D123" s="23">
        <f>D124+D125</f>
        <v>2337.1</v>
      </c>
      <c r="E123" s="37">
        <f>E124+E125</f>
        <v>6754.1</v>
      </c>
      <c r="F123" s="37">
        <f>F124+F125</f>
        <v>5930.32</v>
      </c>
    </row>
    <row r="124" spans="1:6" ht="49.5">
      <c r="A124" s="19">
        <v>110</v>
      </c>
      <c r="B124" s="34" t="s">
        <v>98</v>
      </c>
      <c r="C124" s="25" t="s">
        <v>97</v>
      </c>
      <c r="D124" s="23">
        <v>1617</v>
      </c>
      <c r="E124" s="37">
        <v>5214</v>
      </c>
      <c r="F124" s="37">
        <v>4443.49</v>
      </c>
    </row>
    <row r="125" spans="1:6" ht="33">
      <c r="A125" s="19">
        <v>111</v>
      </c>
      <c r="B125" s="34" t="s">
        <v>104</v>
      </c>
      <c r="C125" s="25">
        <v>431019</v>
      </c>
      <c r="D125" s="23">
        <v>720.1</v>
      </c>
      <c r="E125" s="37">
        <v>1540.1</v>
      </c>
      <c r="F125" s="37">
        <v>1486.83</v>
      </c>
    </row>
    <row r="126" spans="1:6" ht="82.5">
      <c r="A126" s="19">
        <v>112</v>
      </c>
      <c r="B126" s="34" t="s">
        <v>155</v>
      </c>
      <c r="C126" s="25">
        <v>4510</v>
      </c>
      <c r="D126" s="23">
        <f>D127</f>
        <v>0</v>
      </c>
      <c r="E126" s="37">
        <f>E127</f>
        <v>0</v>
      </c>
      <c r="F126" s="37">
        <f>F127</f>
        <v>1371.82</v>
      </c>
    </row>
    <row r="127" spans="1:6" ht="49.5">
      <c r="A127" s="19">
        <v>113</v>
      </c>
      <c r="B127" s="34" t="s">
        <v>156</v>
      </c>
      <c r="C127" s="25">
        <v>451001</v>
      </c>
      <c r="D127" s="23">
        <f>D128+D129</f>
        <v>0</v>
      </c>
      <c r="E127" s="37">
        <f>E128+E129</f>
        <v>0</v>
      </c>
      <c r="F127" s="37">
        <f>F128+F129</f>
        <v>1371.82</v>
      </c>
    </row>
    <row r="128" spans="1:6" ht="33">
      <c r="A128" s="19">
        <v>114</v>
      </c>
      <c r="B128" s="34" t="s">
        <v>157</v>
      </c>
      <c r="C128" s="25">
        <v>45100102</v>
      </c>
      <c r="D128" s="23">
        <v>0</v>
      </c>
      <c r="E128" s="37">
        <v>0</v>
      </c>
      <c r="F128" s="37">
        <v>5.05</v>
      </c>
    </row>
    <row r="129" spans="1:6" ht="16.5">
      <c r="A129" s="19">
        <v>115</v>
      </c>
      <c r="B129" s="34" t="s">
        <v>142</v>
      </c>
      <c r="C129" s="25">
        <v>45100103</v>
      </c>
      <c r="D129" s="23">
        <v>0</v>
      </c>
      <c r="E129" s="37">
        <v>0</v>
      </c>
      <c r="F129" s="37">
        <v>1366.77</v>
      </c>
    </row>
    <row r="130" spans="1:6" ht="24" customHeight="1">
      <c r="A130" s="19">
        <v>116</v>
      </c>
      <c r="B130" s="34" t="s">
        <v>119</v>
      </c>
      <c r="C130" s="25">
        <v>4610</v>
      </c>
      <c r="D130" s="23">
        <f>D131</f>
        <v>0</v>
      </c>
      <c r="E130" s="37">
        <f>E131</f>
        <v>0</v>
      </c>
      <c r="F130" s="37">
        <f>F131</f>
        <v>2142.89</v>
      </c>
    </row>
    <row r="131" spans="1:6" ht="73.5" customHeight="1">
      <c r="A131" s="19">
        <v>117</v>
      </c>
      <c r="B131" s="34" t="s">
        <v>158</v>
      </c>
      <c r="C131" s="25">
        <v>461004</v>
      </c>
      <c r="D131" s="23">
        <v>0</v>
      </c>
      <c r="E131" s="37">
        <v>0</v>
      </c>
      <c r="F131" s="37">
        <v>2142.89</v>
      </c>
    </row>
    <row r="132" spans="1:6" ht="57.75" customHeight="1">
      <c r="A132" s="19">
        <v>118</v>
      </c>
      <c r="B132" s="34" t="s">
        <v>121</v>
      </c>
      <c r="C132" s="25">
        <v>4810</v>
      </c>
      <c r="D132" s="23">
        <f>D133+D137</f>
        <v>47387.64</v>
      </c>
      <c r="E132" s="37">
        <f>E133+E137</f>
        <v>49809.24</v>
      </c>
      <c r="F132" s="37">
        <f>F133+F137</f>
        <v>25643.890000000003</v>
      </c>
    </row>
    <row r="133" spans="1:6" ht="33">
      <c r="A133" s="19">
        <v>119</v>
      </c>
      <c r="B133" s="34" t="s">
        <v>127</v>
      </c>
      <c r="C133" s="25">
        <v>481001</v>
      </c>
      <c r="D133" s="23">
        <v>47087.64</v>
      </c>
      <c r="E133" s="37">
        <f>E134+E135+E136</f>
        <v>49509.24</v>
      </c>
      <c r="F133" s="37">
        <f>F134+F135</f>
        <v>25151.190000000002</v>
      </c>
    </row>
    <row r="134" spans="1:6" ht="39" customHeight="1">
      <c r="A134" s="19">
        <v>120</v>
      </c>
      <c r="B134" s="34" t="s">
        <v>123</v>
      </c>
      <c r="C134" s="25">
        <v>48100101</v>
      </c>
      <c r="D134" s="23">
        <v>42326.1</v>
      </c>
      <c r="E134" s="37">
        <v>44747.7</v>
      </c>
      <c r="F134" s="37">
        <v>21514.2</v>
      </c>
    </row>
    <row r="135" spans="1:6" ht="36" customHeight="1">
      <c r="A135" s="19">
        <v>121</v>
      </c>
      <c r="B135" s="34" t="s">
        <v>128</v>
      </c>
      <c r="C135" s="25">
        <v>48100102</v>
      </c>
      <c r="D135" s="23">
        <v>3289.46</v>
      </c>
      <c r="E135" s="37">
        <v>3289.46</v>
      </c>
      <c r="F135" s="37">
        <v>3636.99</v>
      </c>
    </row>
    <row r="136" spans="1:6" ht="16.5">
      <c r="A136" s="19">
        <v>122</v>
      </c>
      <c r="B136" s="34" t="s">
        <v>142</v>
      </c>
      <c r="C136" s="25">
        <v>48100103</v>
      </c>
      <c r="D136" s="23">
        <v>1472.08</v>
      </c>
      <c r="E136" s="37">
        <v>1472.08</v>
      </c>
      <c r="F136" s="37">
        <v>0</v>
      </c>
    </row>
    <row r="137" spans="1:6" ht="16.5">
      <c r="A137" s="19">
        <v>123</v>
      </c>
      <c r="B137" s="34" t="s">
        <v>122</v>
      </c>
      <c r="C137" s="25">
        <v>481002</v>
      </c>
      <c r="D137" s="23">
        <f>D138</f>
        <v>300</v>
      </c>
      <c r="E137" s="37">
        <f>E138</f>
        <v>300</v>
      </c>
      <c r="F137" s="37">
        <f>F138+F139</f>
        <v>492.70000000000005</v>
      </c>
    </row>
    <row r="138" spans="1:6" ht="38.25" customHeight="1">
      <c r="A138" s="19">
        <v>124</v>
      </c>
      <c r="B138" s="34" t="s">
        <v>123</v>
      </c>
      <c r="C138" s="25">
        <v>48100201</v>
      </c>
      <c r="D138" s="23">
        <v>300</v>
      </c>
      <c r="E138" s="37">
        <v>300</v>
      </c>
      <c r="F138" s="37">
        <v>317.74</v>
      </c>
    </row>
    <row r="139" spans="1:6" ht="16.5" thickBot="1">
      <c r="A139" s="20">
        <v>125</v>
      </c>
      <c r="B139" s="36" t="s">
        <v>124</v>
      </c>
      <c r="C139" s="28">
        <v>48100202</v>
      </c>
      <c r="D139" s="30">
        <v>0</v>
      </c>
      <c r="E139" s="47">
        <v>0</v>
      </c>
      <c r="F139" s="47">
        <v>174.96</v>
      </c>
    </row>
    <row r="140" spans="1:6" ht="16.5" customHeight="1">
      <c r="A140" s="13"/>
      <c r="B140" s="14"/>
      <c r="C140" s="15"/>
      <c r="D140" s="16"/>
      <c r="E140" s="16"/>
      <c r="F140" s="16"/>
    </row>
    <row r="141" spans="1:6" ht="16.5">
      <c r="A141" s="7"/>
      <c r="B141" s="10" t="s">
        <v>111</v>
      </c>
      <c r="C141" s="10"/>
      <c r="D141" s="17" t="s">
        <v>93</v>
      </c>
      <c r="E141" s="10"/>
      <c r="F141" s="10"/>
    </row>
    <row r="142" spans="1:6" ht="16.5">
      <c r="A142" s="7"/>
      <c r="B142" s="10"/>
      <c r="C142" s="17" t="s">
        <v>163</v>
      </c>
      <c r="D142" s="10"/>
      <c r="E142" s="10"/>
      <c r="F142" s="2"/>
    </row>
    <row r="143" spans="1:6" ht="16.5">
      <c r="A143" s="7"/>
      <c r="B143" s="10" t="s">
        <v>112</v>
      </c>
      <c r="C143" s="10"/>
      <c r="D143" s="71" t="s">
        <v>126</v>
      </c>
      <c r="E143" s="71"/>
      <c r="F143" s="10"/>
    </row>
    <row r="144" spans="1:6" ht="16.5">
      <c r="A144" s="7"/>
      <c r="B144" s="8"/>
      <c r="C144" s="7"/>
      <c r="D144" s="9"/>
      <c r="E144" s="9"/>
      <c r="F144" s="9"/>
    </row>
    <row r="145" spans="1:6" ht="16.5">
      <c r="A145" s="7"/>
      <c r="B145" s="8"/>
      <c r="C145" s="7"/>
      <c r="D145" s="9"/>
      <c r="E145" s="9"/>
      <c r="F145" s="9"/>
    </row>
    <row r="146" spans="1:6" ht="16.5">
      <c r="A146" s="7"/>
      <c r="B146" s="8"/>
      <c r="C146" s="7"/>
      <c r="D146" s="9"/>
      <c r="E146" s="9"/>
      <c r="F146" s="9"/>
    </row>
    <row r="147" spans="1:6" ht="16.5">
      <c r="A147" s="7"/>
      <c r="B147" s="8"/>
      <c r="C147" s="7"/>
      <c r="D147" s="9"/>
      <c r="E147" s="9"/>
      <c r="F147" s="9"/>
    </row>
    <row r="148" spans="1:6" ht="16.5">
      <c r="A148" s="7"/>
      <c r="B148" s="8"/>
      <c r="C148" s="7"/>
      <c r="D148" s="9"/>
      <c r="E148" s="9"/>
      <c r="F148" s="9"/>
    </row>
    <row r="149" spans="1:6" ht="16.5">
      <c r="A149" s="7"/>
      <c r="B149" s="8"/>
      <c r="C149" s="7"/>
      <c r="D149" s="9"/>
      <c r="E149" s="9"/>
      <c r="F149" s="9"/>
    </row>
    <row r="150" spans="1:6" ht="16.5">
      <c r="A150" s="7"/>
      <c r="B150" s="8"/>
      <c r="C150" s="7"/>
      <c r="D150" s="9"/>
      <c r="E150" s="9"/>
      <c r="F150" s="9"/>
    </row>
    <row r="151" spans="1:6" ht="16.5">
      <c r="A151" s="7"/>
      <c r="B151" s="8"/>
      <c r="C151" s="7"/>
      <c r="D151" s="9"/>
      <c r="E151" s="9"/>
      <c r="F151" s="9"/>
    </row>
    <row r="152" spans="1:6" ht="16.5">
      <c r="A152" s="7"/>
      <c r="B152" s="8"/>
      <c r="C152" s="7"/>
      <c r="D152" s="9"/>
      <c r="E152" s="9"/>
      <c r="F152" s="9"/>
    </row>
    <row r="153" spans="1:6" ht="16.5">
      <c r="A153" s="7"/>
      <c r="B153" s="8"/>
      <c r="C153" s="7"/>
      <c r="D153" s="9"/>
      <c r="E153" s="9"/>
      <c r="F153" s="9"/>
    </row>
    <row r="154" spans="1:6" ht="16.5">
      <c r="A154" s="7"/>
      <c r="B154" s="8"/>
      <c r="C154" s="7"/>
      <c r="D154" s="9"/>
      <c r="E154" s="9"/>
      <c r="F154" s="9"/>
    </row>
    <row r="155" spans="1:6" ht="16.5">
      <c r="A155" s="7"/>
      <c r="B155" s="8"/>
      <c r="C155" s="7"/>
      <c r="D155" s="9"/>
      <c r="E155" s="9"/>
      <c r="F155" s="9"/>
    </row>
    <row r="156" spans="1:6" ht="16.5">
      <c r="A156" s="7"/>
      <c r="B156" s="8"/>
      <c r="C156" s="7"/>
      <c r="D156" s="9"/>
      <c r="E156" s="9"/>
      <c r="F156" s="9"/>
    </row>
    <row r="157" spans="1:6" ht="16.5">
      <c r="A157" s="7"/>
      <c r="B157" s="8"/>
      <c r="C157" s="7"/>
      <c r="D157" s="9"/>
      <c r="E157" s="9"/>
      <c r="F157" s="9"/>
    </row>
    <row r="158" spans="1:6" ht="16.5">
      <c r="A158" s="7"/>
      <c r="B158" s="8"/>
      <c r="C158" s="7"/>
      <c r="D158" s="9"/>
      <c r="E158" s="9"/>
      <c r="F158" s="9"/>
    </row>
    <row r="159" spans="1:6" ht="16.5">
      <c r="A159" s="7"/>
      <c r="B159" s="8"/>
      <c r="C159" s="7"/>
      <c r="D159" s="9"/>
      <c r="E159" s="9"/>
      <c r="F159" s="9"/>
    </row>
    <row r="160" spans="1:6" ht="16.5">
      <c r="A160" s="7"/>
      <c r="B160" s="8"/>
      <c r="C160" s="7"/>
      <c r="D160" s="9"/>
      <c r="E160" s="9"/>
      <c r="F160" s="9"/>
    </row>
    <row r="161" spans="1:6" ht="16.5">
      <c r="A161" s="7"/>
      <c r="B161" s="8"/>
      <c r="C161" s="7"/>
      <c r="D161" s="9"/>
      <c r="E161" s="9"/>
      <c r="F161" s="9"/>
    </row>
    <row r="162" spans="1:6" ht="16.5">
      <c r="A162" s="7"/>
      <c r="B162" s="8"/>
      <c r="C162" s="7"/>
      <c r="D162" s="9"/>
      <c r="E162" s="9"/>
      <c r="F162" s="9"/>
    </row>
    <row r="163" spans="1:6" ht="16.5">
      <c r="A163" s="7"/>
      <c r="B163" s="8"/>
      <c r="C163" s="7"/>
      <c r="D163" s="9"/>
      <c r="E163" s="9"/>
      <c r="F163" s="9"/>
    </row>
    <row r="164" spans="1:6" ht="16.5">
      <c r="A164" s="7"/>
      <c r="B164" s="8"/>
      <c r="C164" s="7"/>
      <c r="D164" s="9"/>
      <c r="E164" s="9"/>
      <c r="F164" s="9"/>
    </row>
    <row r="165" spans="1:6" ht="16.5">
      <c r="A165" s="7"/>
      <c r="B165" s="8"/>
      <c r="C165" s="7"/>
      <c r="D165" s="9"/>
      <c r="E165" s="9"/>
      <c r="F165" s="9"/>
    </row>
    <row r="166" spans="1:6" ht="16.5">
      <c r="A166" s="7"/>
      <c r="B166" s="8"/>
      <c r="C166" s="7"/>
      <c r="D166" s="9"/>
      <c r="E166" s="9"/>
      <c r="F166" s="9"/>
    </row>
    <row r="167" spans="1:6" ht="16.5">
      <c r="A167" s="7"/>
      <c r="B167" s="8"/>
      <c r="C167" s="7"/>
      <c r="D167" s="9"/>
      <c r="E167" s="9"/>
      <c r="F167" s="9"/>
    </row>
    <row r="168" spans="1:6" ht="16.5">
      <c r="A168" s="7"/>
      <c r="B168" s="8"/>
      <c r="C168" s="7"/>
      <c r="D168" s="9"/>
      <c r="E168" s="9"/>
      <c r="F168" s="9"/>
    </row>
    <row r="169" spans="1:6" ht="16.5">
      <c r="A169" s="7"/>
      <c r="B169" s="8"/>
      <c r="C169" s="7"/>
      <c r="D169" s="9"/>
      <c r="E169" s="9"/>
      <c r="F169" s="9"/>
    </row>
    <row r="170" spans="1:6" ht="16.5">
      <c r="A170" s="7"/>
      <c r="B170" s="8"/>
      <c r="C170" s="7"/>
      <c r="D170" s="9"/>
      <c r="E170" s="9"/>
      <c r="F170" s="9"/>
    </row>
    <row r="171" spans="1:6" ht="16.5">
      <c r="A171" s="7"/>
      <c r="B171" s="8"/>
      <c r="C171" s="7"/>
      <c r="D171" s="9"/>
      <c r="E171" s="9"/>
      <c r="F171" s="9"/>
    </row>
    <row r="172" spans="1:6" ht="16.5">
      <c r="A172" s="7"/>
      <c r="B172" s="8"/>
      <c r="C172" s="7"/>
      <c r="D172" s="9"/>
      <c r="E172" s="9"/>
      <c r="F172" s="9"/>
    </row>
    <row r="173" spans="1:6" ht="16.5">
      <c r="A173" s="7"/>
      <c r="B173" s="8"/>
      <c r="C173" s="7"/>
      <c r="D173" s="9"/>
      <c r="E173" s="9"/>
      <c r="F173" s="9"/>
    </row>
    <row r="174" spans="1:6" ht="16.5">
      <c r="A174" s="7"/>
      <c r="B174" s="8"/>
      <c r="C174" s="7"/>
      <c r="D174" s="9"/>
      <c r="E174" s="9"/>
      <c r="F174" s="9"/>
    </row>
    <row r="175" spans="1:6" ht="16.5">
      <c r="A175" s="7"/>
      <c r="B175" s="8"/>
      <c r="C175" s="7"/>
      <c r="D175" s="9"/>
      <c r="E175" s="9"/>
      <c r="F175" s="9"/>
    </row>
    <row r="176" spans="1:6" ht="16.5">
      <c r="A176" s="7"/>
      <c r="B176" s="8"/>
      <c r="C176" s="7"/>
      <c r="D176" s="9"/>
      <c r="E176" s="9"/>
      <c r="F176" s="9"/>
    </row>
    <row r="177" spans="1:6" ht="16.5">
      <c r="A177" s="7"/>
      <c r="B177" s="8"/>
      <c r="C177" s="7"/>
      <c r="D177" s="9"/>
      <c r="E177" s="9"/>
      <c r="F177" s="9"/>
    </row>
    <row r="178" spans="1:6" ht="16.5">
      <c r="A178" s="7"/>
      <c r="B178" s="8"/>
      <c r="C178" s="7"/>
      <c r="D178" s="9"/>
      <c r="E178" s="9"/>
      <c r="F178" s="9"/>
    </row>
    <row r="179" spans="1:6" ht="16.5">
      <c r="A179" s="7"/>
      <c r="B179" s="8"/>
      <c r="C179" s="7"/>
      <c r="D179" s="9"/>
      <c r="E179" s="9"/>
      <c r="F179" s="9"/>
    </row>
  </sheetData>
  <sheetProtection/>
  <mergeCells count="12">
    <mergeCell ref="D143:E143"/>
    <mergeCell ref="G10:G11"/>
    <mergeCell ref="C10:C11"/>
    <mergeCell ref="A10:A11"/>
    <mergeCell ref="B10:B11"/>
    <mergeCell ref="D10:D11"/>
    <mergeCell ref="A4:B4"/>
    <mergeCell ref="A6:B6"/>
    <mergeCell ref="B8:F8"/>
    <mergeCell ref="A7:F7"/>
    <mergeCell ref="E10:E11"/>
    <mergeCell ref="F10:F11"/>
  </mergeCells>
  <printOptions/>
  <pageMargins left="0.35433070866141736" right="0"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Viorica Leuce</cp:lastModifiedBy>
  <cp:lastPrinted>2022-03-17T06:18:21Z</cp:lastPrinted>
  <dcterms:created xsi:type="dcterms:W3CDTF">2012-04-11T08:37:05Z</dcterms:created>
  <dcterms:modified xsi:type="dcterms:W3CDTF">2022-03-17T06:18:44Z</dcterms:modified>
  <cp:category/>
  <cp:version/>
  <cp:contentType/>
  <cp:contentStatus/>
</cp:coreProperties>
</file>