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85D65260-406D-4D1B-AC88-E5A5BED259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N14" i="1"/>
  <c r="L14" i="1"/>
  <c r="J14" i="1"/>
  <c r="H14" i="1"/>
  <c r="F14" i="1"/>
  <c r="N9" i="1"/>
  <c r="L9" i="1"/>
  <c r="J9" i="1"/>
  <c r="H9" i="1"/>
  <c r="F9" i="1"/>
  <c r="N27" i="1" l="1"/>
  <c r="J27" i="1"/>
  <c r="H27" i="1"/>
  <c r="F27" i="1"/>
  <c r="L27" i="1" l="1"/>
</calcChain>
</file>

<file path=xl/sharedStrings.xml><?xml version="1.0" encoding="utf-8"?>
<sst xmlns="http://schemas.openxmlformats.org/spreadsheetml/2006/main" count="108" uniqueCount="83">
  <si>
    <t>Nr
crt.</t>
  </si>
  <si>
    <t>Indicator</t>
  </si>
  <si>
    <t>Formula de calcul</t>
  </si>
  <si>
    <t>UM</t>
  </si>
  <si>
    <t>Nivel indicator</t>
  </si>
  <si>
    <t>Pondere</t>
  </si>
  <si>
    <t>I.</t>
  </si>
  <si>
    <t>Indicatori financiari 20%</t>
  </si>
  <si>
    <t>II.</t>
  </si>
  <si>
    <t>III.</t>
  </si>
  <si>
    <t>Indicatori operaționali;  servicii publice    30%</t>
  </si>
  <si>
    <t>Indicatori  guvernanță corporativă   50%</t>
  </si>
  <si>
    <t>Total ponderi %</t>
  </si>
  <si>
    <t>Județul Cluj</t>
  </si>
  <si>
    <t>Consiliul Județean</t>
  </si>
  <si>
    <t>%</t>
  </si>
  <si>
    <t xml:space="preserve">Perioada de recuperare a creanțelor </t>
  </si>
  <si>
    <t>zile</t>
  </si>
  <si>
    <t>Perioada de plata a datoriilor curente</t>
  </si>
  <si>
    <t xml:space="preserve">Lichiditatea generală </t>
  </si>
  <si>
    <t>max 30</t>
  </si>
  <si>
    <t>Nr. de mișcări aeronave</t>
  </si>
  <si>
    <t>Realizarea nr. de mișcări aeronave</t>
  </si>
  <si>
    <t>Număr de pasageri</t>
  </si>
  <si>
    <t>Realizarea nr. de pasageri</t>
  </si>
  <si>
    <t>2.100.000</t>
  </si>
  <si>
    <t>2.420.000</t>
  </si>
  <si>
    <t>2.780.000</t>
  </si>
  <si>
    <t>3.195.000</t>
  </si>
  <si>
    <t>3.515.000</t>
  </si>
  <si>
    <t>Realizarea cartării zgomotului</t>
  </si>
  <si>
    <t>Actualizarea bazei de date de teren prin studii de obstacole în zonele de servituți aeronautice</t>
  </si>
  <si>
    <t>Evaluarea și raportarea performanțelor directorului general</t>
  </si>
  <si>
    <t>Implementarea planului de integritate</t>
  </si>
  <si>
    <t>Implementarea unui sistem informatic integrat</t>
  </si>
  <si>
    <t>Marja profitului net</t>
  </si>
  <si>
    <t>profit net/CA neta*100</t>
  </si>
  <si>
    <t>1,0</t>
  </si>
  <si>
    <t>1,1</t>
  </si>
  <si>
    <t>1,2</t>
  </si>
  <si>
    <t>1,3</t>
  </si>
  <si>
    <t>1,4</t>
  </si>
  <si>
    <t>Productivitatea muncii</t>
  </si>
  <si>
    <t>mișcări</t>
  </si>
  <si>
    <t>persoane</t>
  </si>
  <si>
    <t>cf.prevederilor Legii 121/2019 privind evaluarea și gestionarea zgomotului ambiant</t>
  </si>
  <si>
    <t>Conformarea și menținereabazei de certificare a aerodromului</t>
  </si>
  <si>
    <t xml:space="preserve">Actualizarea bazei de date de teren prin studii de obstacolare (teren) în zonele de servituți aeronautice în vederea operării în siguranță a zborurilor </t>
  </si>
  <si>
    <t>Conformarea și menținerea bazei de certificare a aerodromului în conformitate cu regulamente europene</t>
  </si>
  <si>
    <t>Respectarea termenelor conform O.U.G. 109/2011</t>
  </si>
  <si>
    <t>Respectarea termenelor din O.U.G. 109/2011</t>
  </si>
  <si>
    <t>Prevederi din Hotărârea nr. 1269/2021 privind aprobarea Strategiei naționale</t>
  </si>
  <si>
    <t>CA/nr. mediu de salariați</t>
  </si>
  <si>
    <t>mii lei/nr. mediu salariați</t>
  </si>
  <si>
    <t>282,84</t>
  </si>
  <si>
    <t>284,19</t>
  </si>
  <si>
    <t>285,61</t>
  </si>
  <si>
    <t>287,11</t>
  </si>
  <si>
    <t>288,66</t>
  </si>
  <si>
    <t>active curente/datorii curente</t>
  </si>
  <si>
    <t>1,6</t>
  </si>
  <si>
    <t>8</t>
  </si>
  <si>
    <t>3,7</t>
  </si>
  <si>
    <t>4,0</t>
  </si>
  <si>
    <t>6</t>
  </si>
  <si>
    <t>max 45</t>
  </si>
  <si>
    <t>la HCJ. nr._______2022</t>
  </si>
  <si>
    <t>creanțe*/CAx nr. de zile ale perioadei</t>
  </si>
  <si>
    <t>datorii curente**/CA x nr.zile ale perioadei</t>
  </si>
  <si>
    <r>
      <t xml:space="preserve">                             </t>
    </r>
    <r>
      <rPr>
        <b/>
        <sz val="9"/>
        <color theme="1"/>
        <rFont val="Montserrat Light"/>
      </rPr>
      <t xml:space="preserve"> Indicatori cheie de performanță NEGOCIAȚI pentru administratorii Aeroportului Internațional Avram Iancu Cluj R.A.</t>
    </r>
  </si>
  <si>
    <r>
      <t xml:space="preserve">Elaborarea si prezentarea la timp a rapoartelor trimestriale, semestriale și anuale privind execuția mandatului, indicatorilor de performanță </t>
    </r>
    <r>
      <rPr>
        <sz val="9"/>
        <rFont val="Montserrat Light"/>
      </rPr>
      <t>precum și respectarea transparenței privind publicarea pe pagina de internet a obligațiilor de raportare</t>
    </r>
  </si>
  <si>
    <r>
      <t>Notă:</t>
    </r>
    <r>
      <rPr>
        <sz val="9"/>
        <color theme="1"/>
        <rFont val="Montserrat Light"/>
      </rPr>
      <t xml:space="preserve"> Indicatorii vor fi calculați în conformitate cu datele din situațiile financiare/balanța de verificare.</t>
    </r>
  </si>
  <si>
    <t>* creanțe comerciale a căror scadență este depășită</t>
  </si>
  <si>
    <t>**datorii comerciale pe termen scurt scadente</t>
  </si>
  <si>
    <t>Președinte,</t>
  </si>
  <si>
    <t>Alin Tișe</t>
  </si>
  <si>
    <t xml:space="preserve">            Contrasemnează,</t>
  </si>
  <si>
    <t>Secretar general al Județului</t>
  </si>
  <si>
    <t xml:space="preserve">                 Simona Gaci</t>
  </si>
  <si>
    <t>Nr. acțiuni implementate</t>
  </si>
  <si>
    <t>Dezvoltarea sistemului de control intern managerial</t>
  </si>
  <si>
    <t>Nr. acțiunilor realizate cf. Programului de dezvoltare a sistemului de control intern managerial</t>
  </si>
  <si>
    <t xml:space="preserve">Anexa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</si>
</sst>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Montserrat Light"/>
    </font>
    <font>
      <b/>
      <sz val="9"/>
      <color theme="1"/>
      <name val="Montserrat Light"/>
    </font>
    <font>
      <sz val="9"/>
      <name val="Montserrat Light"/>
    </font>
    <font>
      <b/>
      <sz val="9"/>
      <name val="Montserrat Light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3" xfId="0" applyFont="1" applyFill="1" applyBorder="1"/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zoomScale="120" zoomScaleNormal="120" workbookViewId="0">
      <selection activeCell="M7" sqref="M7"/>
    </sheetView>
  </sheetViews>
  <sheetFormatPr defaultRowHeight="15" x14ac:dyDescent="0.25"/>
  <cols>
    <col min="1" max="1" width="5.5703125" customWidth="1"/>
    <col min="2" max="2" width="21" customWidth="1"/>
    <col min="3" max="3" width="23.85546875" style="3" customWidth="1"/>
    <col min="4" max="4" width="8.28515625" customWidth="1"/>
    <col min="5" max="5" width="9.140625" customWidth="1"/>
    <col min="6" max="6" width="8.28515625" customWidth="1"/>
    <col min="7" max="7" width="9.7109375" customWidth="1"/>
    <col min="8" max="8" width="7.7109375" customWidth="1"/>
    <col min="9" max="9" width="8.5703125" customWidth="1"/>
    <col min="10" max="10" width="7.85546875" customWidth="1"/>
    <col min="11" max="11" width="8.28515625" customWidth="1"/>
    <col min="12" max="12" width="8.140625" customWidth="1"/>
    <col min="13" max="13" width="8.42578125" customWidth="1"/>
    <col min="14" max="14" width="8.140625" customWidth="1"/>
  </cols>
  <sheetData>
    <row r="1" spans="1:14" x14ac:dyDescent="0.25">
      <c r="A1" s="10" t="s">
        <v>13</v>
      </c>
      <c r="B1" s="10"/>
      <c r="C1" s="11"/>
      <c r="D1" s="12"/>
      <c r="E1" s="12"/>
      <c r="F1" s="12"/>
      <c r="G1" s="12"/>
      <c r="H1" s="12"/>
      <c r="I1" s="12"/>
      <c r="J1" s="12"/>
      <c r="K1" s="60"/>
      <c r="L1" s="58"/>
      <c r="M1" s="56" t="s">
        <v>82</v>
      </c>
      <c r="N1" s="56"/>
    </row>
    <row r="2" spans="1:14" x14ac:dyDescent="0.25">
      <c r="A2" s="10" t="s">
        <v>14</v>
      </c>
      <c r="B2" s="10"/>
      <c r="C2" s="11"/>
      <c r="D2" s="12"/>
      <c r="E2" s="12"/>
      <c r="F2" s="12"/>
      <c r="G2" s="12"/>
      <c r="H2" s="12"/>
      <c r="I2" s="12"/>
      <c r="J2" s="12"/>
      <c r="K2" s="12"/>
      <c r="L2" s="57" t="s">
        <v>66</v>
      </c>
      <c r="M2" s="57"/>
      <c r="N2" s="57"/>
    </row>
    <row r="3" spans="1:14" x14ac:dyDescent="0.25">
      <c r="A3" s="10"/>
      <c r="B3" s="10"/>
      <c r="C3" s="11"/>
      <c r="D3" s="12"/>
      <c r="E3" s="12"/>
      <c r="F3" s="12"/>
      <c r="G3" s="12"/>
      <c r="H3" s="12"/>
      <c r="I3" s="12"/>
      <c r="J3" s="12"/>
      <c r="K3" s="12"/>
      <c r="L3" s="50"/>
      <c r="M3" s="50"/>
      <c r="N3" s="50"/>
    </row>
    <row r="4" spans="1:14" x14ac:dyDescent="0.25">
      <c r="A4" s="12"/>
      <c r="B4" s="58" t="s">
        <v>69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12"/>
      <c r="N4" s="12"/>
    </row>
    <row r="5" spans="1:14" x14ac:dyDescent="0.25">
      <c r="A5" s="12"/>
      <c r="B5" s="12"/>
      <c r="C5" s="11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65" t="s">
        <v>0</v>
      </c>
      <c r="B6" s="67" t="s">
        <v>1</v>
      </c>
      <c r="C6" s="68" t="s">
        <v>2</v>
      </c>
      <c r="D6" s="67" t="s">
        <v>3</v>
      </c>
      <c r="E6" s="59">
        <v>2022</v>
      </c>
      <c r="F6" s="59"/>
      <c r="G6" s="59">
        <v>2023</v>
      </c>
      <c r="H6" s="59"/>
      <c r="I6" s="59">
        <v>2024</v>
      </c>
      <c r="J6" s="59"/>
      <c r="K6" s="59">
        <v>2025</v>
      </c>
      <c r="L6" s="59"/>
      <c r="M6" s="59">
        <v>2026</v>
      </c>
      <c r="N6" s="59"/>
    </row>
    <row r="7" spans="1:14" ht="30.6" customHeight="1" x14ac:dyDescent="0.25">
      <c r="A7" s="66"/>
      <c r="B7" s="67"/>
      <c r="C7" s="68"/>
      <c r="D7" s="67"/>
      <c r="E7" s="49" t="s">
        <v>4</v>
      </c>
      <c r="F7" s="41" t="s">
        <v>5</v>
      </c>
      <c r="G7" s="49" t="s">
        <v>4</v>
      </c>
      <c r="H7" s="41" t="s">
        <v>5</v>
      </c>
      <c r="I7" s="49" t="s">
        <v>4</v>
      </c>
      <c r="J7" s="41" t="s">
        <v>5</v>
      </c>
      <c r="K7" s="49" t="s">
        <v>4</v>
      </c>
      <c r="L7" s="41" t="s">
        <v>5</v>
      </c>
      <c r="M7" s="49" t="s">
        <v>4</v>
      </c>
      <c r="N7" s="41" t="s">
        <v>5</v>
      </c>
    </row>
    <row r="8" spans="1:14" ht="17.45" customHeight="1" x14ac:dyDescent="0.25">
      <c r="A8" s="14">
        <v>1</v>
      </c>
      <c r="B8" s="15">
        <v>2</v>
      </c>
      <c r="C8" s="16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7">
        <v>13</v>
      </c>
      <c r="N8" s="15">
        <v>14</v>
      </c>
    </row>
    <row r="9" spans="1:14" x14ac:dyDescent="0.25">
      <c r="A9" s="18" t="s">
        <v>6</v>
      </c>
      <c r="B9" s="19" t="s">
        <v>7</v>
      </c>
      <c r="C9" s="20"/>
      <c r="D9" s="21"/>
      <c r="E9" s="21"/>
      <c r="F9" s="22">
        <f>F10+F11+F12+F13</f>
        <v>20</v>
      </c>
      <c r="G9" s="18"/>
      <c r="H9" s="22">
        <f>H10+H11+H12+H13</f>
        <v>20</v>
      </c>
      <c r="I9" s="18"/>
      <c r="J9" s="22">
        <f>J10+J11+J12+J13</f>
        <v>20</v>
      </c>
      <c r="K9" s="18"/>
      <c r="L9" s="22">
        <f>L10+L11+L12+L13</f>
        <v>20</v>
      </c>
      <c r="M9" s="7"/>
      <c r="N9" s="18">
        <f>N10+N11+N12+N13</f>
        <v>20</v>
      </c>
    </row>
    <row r="10" spans="1:14" ht="30" customHeight="1" x14ac:dyDescent="0.25">
      <c r="A10" s="5">
        <v>1</v>
      </c>
      <c r="B10" s="23" t="s">
        <v>35</v>
      </c>
      <c r="C10" s="24" t="s">
        <v>36</v>
      </c>
      <c r="D10" s="25" t="s">
        <v>15</v>
      </c>
      <c r="E10" s="26" t="s">
        <v>60</v>
      </c>
      <c r="F10" s="24">
        <v>6</v>
      </c>
      <c r="G10" s="26" t="s">
        <v>62</v>
      </c>
      <c r="H10" s="27">
        <v>6</v>
      </c>
      <c r="I10" s="26" t="s">
        <v>63</v>
      </c>
      <c r="J10" s="27">
        <v>6</v>
      </c>
      <c r="K10" s="26" t="s">
        <v>64</v>
      </c>
      <c r="L10" s="27">
        <v>6</v>
      </c>
      <c r="M10" s="28" t="s">
        <v>61</v>
      </c>
      <c r="N10" s="28">
        <v>6</v>
      </c>
    </row>
    <row r="11" spans="1:14" ht="33" customHeight="1" x14ac:dyDescent="0.25">
      <c r="A11" s="5">
        <v>2</v>
      </c>
      <c r="B11" s="23" t="s">
        <v>16</v>
      </c>
      <c r="C11" s="24" t="s">
        <v>67</v>
      </c>
      <c r="D11" s="29" t="s">
        <v>17</v>
      </c>
      <c r="E11" s="30" t="s">
        <v>65</v>
      </c>
      <c r="F11" s="24">
        <v>5</v>
      </c>
      <c r="G11" s="30" t="s">
        <v>65</v>
      </c>
      <c r="H11" s="24">
        <v>5</v>
      </c>
      <c r="I11" s="30" t="s">
        <v>65</v>
      </c>
      <c r="J11" s="24">
        <v>5</v>
      </c>
      <c r="K11" s="30" t="s">
        <v>65</v>
      </c>
      <c r="L11" s="24">
        <v>5</v>
      </c>
      <c r="M11" s="25" t="s">
        <v>65</v>
      </c>
      <c r="N11" s="25">
        <v>5</v>
      </c>
    </row>
    <row r="12" spans="1:14" ht="34.15" customHeight="1" x14ac:dyDescent="0.25">
      <c r="A12" s="5">
        <v>3</v>
      </c>
      <c r="B12" s="31" t="s">
        <v>19</v>
      </c>
      <c r="C12" s="32" t="s">
        <v>59</v>
      </c>
      <c r="D12" s="33"/>
      <c r="E12" s="6" t="s">
        <v>37</v>
      </c>
      <c r="F12" s="32">
        <v>4</v>
      </c>
      <c r="G12" s="6" t="s">
        <v>38</v>
      </c>
      <c r="H12" s="32">
        <v>4</v>
      </c>
      <c r="I12" s="6" t="s">
        <v>39</v>
      </c>
      <c r="J12" s="32">
        <v>4</v>
      </c>
      <c r="K12" s="6" t="s">
        <v>40</v>
      </c>
      <c r="L12" s="32">
        <v>4</v>
      </c>
      <c r="M12" s="5" t="s">
        <v>41</v>
      </c>
      <c r="N12" s="5">
        <v>4</v>
      </c>
    </row>
    <row r="13" spans="1:14" ht="35.450000000000003" customHeight="1" x14ac:dyDescent="0.25">
      <c r="A13" s="5">
        <v>4</v>
      </c>
      <c r="B13" s="31" t="s">
        <v>18</v>
      </c>
      <c r="C13" s="24" t="s">
        <v>68</v>
      </c>
      <c r="D13" s="33" t="s">
        <v>17</v>
      </c>
      <c r="E13" s="30" t="s">
        <v>20</v>
      </c>
      <c r="F13" s="24">
        <v>5</v>
      </c>
      <c r="G13" s="30" t="s">
        <v>20</v>
      </c>
      <c r="H13" s="24">
        <v>5</v>
      </c>
      <c r="I13" s="30" t="s">
        <v>20</v>
      </c>
      <c r="J13" s="24">
        <v>5</v>
      </c>
      <c r="K13" s="30" t="s">
        <v>20</v>
      </c>
      <c r="L13" s="24">
        <v>5</v>
      </c>
      <c r="M13" s="25" t="s">
        <v>20</v>
      </c>
      <c r="N13" s="5">
        <v>5</v>
      </c>
    </row>
    <row r="14" spans="1:14" x14ac:dyDescent="0.25">
      <c r="A14" s="7" t="s">
        <v>8</v>
      </c>
      <c r="B14" s="63" t="s">
        <v>10</v>
      </c>
      <c r="C14" s="64"/>
      <c r="D14" s="34"/>
      <c r="E14" s="34"/>
      <c r="F14" s="35">
        <f>F15+F16+F17+F18+F19+F20</f>
        <v>30</v>
      </c>
      <c r="G14" s="36"/>
      <c r="H14" s="35">
        <f>H15+H16+H17+H18+H19+H20</f>
        <v>30</v>
      </c>
      <c r="I14" s="36"/>
      <c r="J14" s="35">
        <f>J15+J16+J17+J18+J19+J20</f>
        <v>30</v>
      </c>
      <c r="K14" s="36"/>
      <c r="L14" s="35">
        <f>L15+L16+L17+L18+L19+L20</f>
        <v>30</v>
      </c>
      <c r="M14" s="37"/>
      <c r="N14" s="38">
        <f>N15+N16+N17+N18+N19+N20</f>
        <v>30</v>
      </c>
    </row>
    <row r="15" spans="1:14" ht="54" customHeight="1" x14ac:dyDescent="0.25">
      <c r="A15" s="33">
        <v>1</v>
      </c>
      <c r="B15" s="39" t="s">
        <v>42</v>
      </c>
      <c r="C15" s="32" t="s">
        <v>52</v>
      </c>
      <c r="D15" s="6" t="s">
        <v>53</v>
      </c>
      <c r="E15" s="6" t="s">
        <v>54</v>
      </c>
      <c r="F15" s="24">
        <v>6</v>
      </c>
      <c r="G15" s="30" t="s">
        <v>55</v>
      </c>
      <c r="H15" s="24">
        <v>6</v>
      </c>
      <c r="I15" s="30" t="s">
        <v>56</v>
      </c>
      <c r="J15" s="24">
        <v>6</v>
      </c>
      <c r="K15" s="30" t="s">
        <v>57</v>
      </c>
      <c r="L15" s="24">
        <v>6</v>
      </c>
      <c r="M15" s="25" t="s">
        <v>58</v>
      </c>
      <c r="N15" s="25">
        <v>6</v>
      </c>
    </row>
    <row r="16" spans="1:14" ht="33.6" customHeight="1" x14ac:dyDescent="0.25">
      <c r="A16" s="33">
        <v>2</v>
      </c>
      <c r="B16" s="39" t="s">
        <v>21</v>
      </c>
      <c r="C16" s="32" t="s">
        <v>22</v>
      </c>
      <c r="D16" s="33" t="s">
        <v>43</v>
      </c>
      <c r="E16" s="6">
        <v>22538</v>
      </c>
      <c r="F16" s="24">
        <v>5</v>
      </c>
      <c r="G16" s="6">
        <v>23700</v>
      </c>
      <c r="H16" s="24">
        <v>5</v>
      </c>
      <c r="I16" s="6">
        <v>24850</v>
      </c>
      <c r="J16" s="24">
        <v>5</v>
      </c>
      <c r="K16" s="6">
        <v>26100</v>
      </c>
      <c r="L16" s="24">
        <v>5</v>
      </c>
      <c r="M16" s="5">
        <v>27150</v>
      </c>
      <c r="N16" s="25">
        <v>5</v>
      </c>
    </row>
    <row r="17" spans="1:16" ht="27" customHeight="1" x14ac:dyDescent="0.25">
      <c r="A17" s="33">
        <v>3</v>
      </c>
      <c r="B17" s="31" t="s">
        <v>23</v>
      </c>
      <c r="C17" s="32" t="s">
        <v>24</v>
      </c>
      <c r="D17" s="33" t="s">
        <v>44</v>
      </c>
      <c r="E17" s="6" t="s">
        <v>25</v>
      </c>
      <c r="F17" s="24">
        <v>6</v>
      </c>
      <c r="G17" s="6" t="s">
        <v>26</v>
      </c>
      <c r="H17" s="24">
        <v>6</v>
      </c>
      <c r="I17" s="6" t="s">
        <v>27</v>
      </c>
      <c r="J17" s="24">
        <v>6</v>
      </c>
      <c r="K17" s="6" t="s">
        <v>28</v>
      </c>
      <c r="L17" s="24">
        <v>6</v>
      </c>
      <c r="M17" s="5" t="s">
        <v>29</v>
      </c>
      <c r="N17" s="25">
        <v>6</v>
      </c>
    </row>
    <row r="18" spans="1:16" ht="61.15" customHeight="1" x14ac:dyDescent="0.25">
      <c r="A18" s="33">
        <v>4</v>
      </c>
      <c r="B18" s="39" t="s">
        <v>30</v>
      </c>
      <c r="C18" s="32" t="s">
        <v>45</v>
      </c>
      <c r="D18" s="33" t="s">
        <v>15</v>
      </c>
      <c r="E18" s="6">
        <v>100</v>
      </c>
      <c r="F18" s="24">
        <v>5</v>
      </c>
      <c r="G18" s="6">
        <v>100</v>
      </c>
      <c r="H18" s="24">
        <v>5</v>
      </c>
      <c r="I18" s="6">
        <v>100</v>
      </c>
      <c r="J18" s="24">
        <v>5</v>
      </c>
      <c r="K18" s="6">
        <v>100</v>
      </c>
      <c r="L18" s="24">
        <v>5</v>
      </c>
      <c r="M18" s="6">
        <v>100</v>
      </c>
      <c r="N18" s="25">
        <v>5</v>
      </c>
    </row>
    <row r="19" spans="1:16" ht="106.15" customHeight="1" x14ac:dyDescent="0.25">
      <c r="A19" s="33">
        <v>5</v>
      </c>
      <c r="B19" s="31" t="s">
        <v>31</v>
      </c>
      <c r="C19" s="32" t="s">
        <v>47</v>
      </c>
      <c r="D19" s="33" t="s">
        <v>15</v>
      </c>
      <c r="E19" s="6">
        <v>100</v>
      </c>
      <c r="F19" s="24">
        <v>5</v>
      </c>
      <c r="G19" s="6">
        <v>100</v>
      </c>
      <c r="H19" s="24">
        <v>5</v>
      </c>
      <c r="I19" s="6">
        <v>100</v>
      </c>
      <c r="J19" s="24">
        <v>5</v>
      </c>
      <c r="K19" s="6">
        <v>100</v>
      </c>
      <c r="L19" s="24">
        <v>5</v>
      </c>
      <c r="M19" s="6">
        <v>100</v>
      </c>
      <c r="N19" s="25">
        <v>5</v>
      </c>
    </row>
    <row r="20" spans="1:16" ht="82.9" customHeight="1" x14ac:dyDescent="0.25">
      <c r="A20" s="33">
        <v>6</v>
      </c>
      <c r="B20" s="31" t="s">
        <v>46</v>
      </c>
      <c r="C20" s="32" t="s">
        <v>48</v>
      </c>
      <c r="D20" s="33" t="s">
        <v>15</v>
      </c>
      <c r="E20" s="6">
        <v>100</v>
      </c>
      <c r="F20" s="24">
        <v>3</v>
      </c>
      <c r="G20" s="6">
        <v>100</v>
      </c>
      <c r="H20" s="24">
        <v>3</v>
      </c>
      <c r="I20" s="6">
        <v>100</v>
      </c>
      <c r="J20" s="24">
        <v>3</v>
      </c>
      <c r="K20" s="6">
        <v>100</v>
      </c>
      <c r="L20" s="24">
        <v>3</v>
      </c>
      <c r="M20" s="6">
        <v>100</v>
      </c>
      <c r="N20" s="25">
        <v>3</v>
      </c>
    </row>
    <row r="21" spans="1:16" x14ac:dyDescent="0.25">
      <c r="A21" s="7" t="s">
        <v>9</v>
      </c>
      <c r="B21" s="19" t="s">
        <v>11</v>
      </c>
      <c r="C21" s="40"/>
      <c r="D21" s="19"/>
      <c r="E21" s="19"/>
      <c r="F21" s="35">
        <f>F22+F23+F24+F25+F26</f>
        <v>50</v>
      </c>
      <c r="G21" s="22"/>
      <c r="H21" s="35">
        <f>H22+H23+H24+H25+H26</f>
        <v>50</v>
      </c>
      <c r="I21" s="22"/>
      <c r="J21" s="35">
        <f>J22+J23+J24+J25+J26</f>
        <v>50</v>
      </c>
      <c r="K21" s="22"/>
      <c r="L21" s="35">
        <f>L22+L23+L24+L25+L26</f>
        <v>50</v>
      </c>
      <c r="M21" s="7"/>
      <c r="N21" s="38">
        <f>N22+N23+N24+N25+N26</f>
        <v>50</v>
      </c>
    </row>
    <row r="22" spans="1:16" ht="181.5" customHeight="1" x14ac:dyDescent="0.25">
      <c r="A22" s="33">
        <v>1</v>
      </c>
      <c r="B22" s="41" t="s">
        <v>70</v>
      </c>
      <c r="C22" s="32" t="s">
        <v>49</v>
      </c>
      <c r="D22" s="5" t="s">
        <v>15</v>
      </c>
      <c r="E22" s="32">
        <v>100</v>
      </c>
      <c r="F22" s="24">
        <v>20</v>
      </c>
      <c r="G22" s="32">
        <v>100</v>
      </c>
      <c r="H22" s="32">
        <v>20</v>
      </c>
      <c r="I22" s="32">
        <v>100</v>
      </c>
      <c r="J22" s="32">
        <v>20</v>
      </c>
      <c r="K22" s="32">
        <v>100</v>
      </c>
      <c r="L22" s="32">
        <v>20</v>
      </c>
      <c r="M22" s="5">
        <v>100</v>
      </c>
      <c r="N22" s="5">
        <v>20</v>
      </c>
    </row>
    <row r="23" spans="1:16" ht="58.5" customHeight="1" x14ac:dyDescent="0.25">
      <c r="A23" s="33">
        <v>2</v>
      </c>
      <c r="B23" s="41" t="s">
        <v>80</v>
      </c>
      <c r="C23" s="32" t="s">
        <v>81</v>
      </c>
      <c r="D23" s="5" t="s">
        <v>15</v>
      </c>
      <c r="E23" s="32">
        <v>16</v>
      </c>
      <c r="F23" s="24">
        <v>10</v>
      </c>
      <c r="G23" s="24">
        <v>16</v>
      </c>
      <c r="H23" s="24">
        <v>10</v>
      </c>
      <c r="I23" s="24">
        <v>16</v>
      </c>
      <c r="J23" s="24">
        <v>10</v>
      </c>
      <c r="K23" s="24">
        <v>16</v>
      </c>
      <c r="L23" s="24">
        <v>10</v>
      </c>
      <c r="M23" s="25">
        <v>16</v>
      </c>
      <c r="N23" s="25">
        <v>10</v>
      </c>
    </row>
    <row r="24" spans="1:16" ht="47.45" customHeight="1" x14ac:dyDescent="0.25">
      <c r="A24" s="33">
        <v>3</v>
      </c>
      <c r="B24" s="41" t="s">
        <v>32</v>
      </c>
      <c r="C24" s="32" t="s">
        <v>50</v>
      </c>
      <c r="D24" s="5" t="s">
        <v>15</v>
      </c>
      <c r="E24" s="32">
        <v>100</v>
      </c>
      <c r="F24" s="24">
        <v>5</v>
      </c>
      <c r="G24" s="24">
        <v>100</v>
      </c>
      <c r="H24" s="24">
        <v>5</v>
      </c>
      <c r="I24" s="24">
        <v>100</v>
      </c>
      <c r="J24" s="24">
        <v>5</v>
      </c>
      <c r="K24" s="24">
        <v>100</v>
      </c>
      <c r="L24" s="24">
        <v>5</v>
      </c>
      <c r="M24" s="25">
        <v>100</v>
      </c>
      <c r="N24" s="25">
        <v>5</v>
      </c>
    </row>
    <row r="25" spans="1:16" ht="51" customHeight="1" x14ac:dyDescent="0.25">
      <c r="A25" s="33">
        <v>4</v>
      </c>
      <c r="B25" s="39" t="s">
        <v>33</v>
      </c>
      <c r="C25" s="32" t="s">
        <v>51</v>
      </c>
      <c r="D25" s="5" t="s">
        <v>15</v>
      </c>
      <c r="E25" s="32">
        <v>100</v>
      </c>
      <c r="F25" s="24">
        <v>5</v>
      </c>
      <c r="G25" s="24">
        <v>100</v>
      </c>
      <c r="H25" s="24">
        <v>5</v>
      </c>
      <c r="I25" s="24">
        <v>100</v>
      </c>
      <c r="J25" s="24">
        <v>5</v>
      </c>
      <c r="K25" s="24">
        <v>100</v>
      </c>
      <c r="L25" s="24">
        <v>5</v>
      </c>
      <c r="M25" s="25">
        <v>100</v>
      </c>
      <c r="N25" s="25">
        <v>5</v>
      </c>
    </row>
    <row r="26" spans="1:16" ht="27.6" customHeight="1" x14ac:dyDescent="0.25">
      <c r="A26" s="33">
        <v>5</v>
      </c>
      <c r="B26" s="41" t="s">
        <v>34</v>
      </c>
      <c r="C26" s="32" t="s">
        <v>79</v>
      </c>
      <c r="D26" s="5" t="s">
        <v>15</v>
      </c>
      <c r="E26" s="30">
        <v>3</v>
      </c>
      <c r="F26" s="24">
        <v>10</v>
      </c>
      <c r="G26" s="24">
        <v>10</v>
      </c>
      <c r="H26" s="24">
        <v>10</v>
      </c>
      <c r="I26" s="24">
        <v>30</v>
      </c>
      <c r="J26" s="24">
        <v>10</v>
      </c>
      <c r="K26" s="24">
        <v>80</v>
      </c>
      <c r="L26" s="24">
        <v>10</v>
      </c>
      <c r="M26" s="25">
        <v>100</v>
      </c>
      <c r="N26" s="25">
        <v>10</v>
      </c>
    </row>
    <row r="27" spans="1:16" ht="18" customHeight="1" x14ac:dyDescent="0.25">
      <c r="A27" s="42"/>
      <c r="B27" s="61" t="s">
        <v>12</v>
      </c>
      <c r="C27" s="62"/>
      <c r="D27" s="43"/>
      <c r="E27" s="21"/>
      <c r="F27" s="22">
        <f>F21+F14+F9</f>
        <v>100</v>
      </c>
      <c r="G27" s="22"/>
      <c r="H27" s="22">
        <f>H21+H14+H9</f>
        <v>100</v>
      </c>
      <c r="I27" s="22"/>
      <c r="J27" s="22">
        <f>J21+J14+J9</f>
        <v>100</v>
      </c>
      <c r="K27" s="22"/>
      <c r="L27" s="22">
        <f>L21+L14+L9</f>
        <v>100</v>
      </c>
      <c r="M27" s="7"/>
      <c r="N27" s="22">
        <f>N14+N21+N9</f>
        <v>100</v>
      </c>
    </row>
    <row r="28" spans="1:16" ht="21" customHeight="1" x14ac:dyDescent="0.25">
      <c r="A28" s="44"/>
      <c r="B28" s="45"/>
      <c r="C28" s="45"/>
      <c r="D28" s="46"/>
      <c r="E28" s="46"/>
      <c r="F28" s="47"/>
      <c r="G28" s="47"/>
      <c r="H28" s="47"/>
      <c r="I28" s="47"/>
      <c r="J28" s="47"/>
      <c r="K28" s="47"/>
      <c r="L28" s="47"/>
      <c r="M28" s="8"/>
      <c r="N28" s="47"/>
    </row>
    <row r="29" spans="1:16" x14ac:dyDescent="0.25">
      <c r="A29" s="44"/>
      <c r="B29" s="54" t="s">
        <v>71</v>
      </c>
      <c r="C29" s="55"/>
      <c r="D29" s="55"/>
      <c r="E29" s="55"/>
      <c r="F29" s="55"/>
      <c r="G29" s="55"/>
      <c r="H29" s="55"/>
      <c r="I29" s="55"/>
      <c r="J29" s="55"/>
      <c r="K29" s="55"/>
      <c r="L29" s="48"/>
      <c r="M29" s="12"/>
      <c r="N29" s="12"/>
    </row>
    <row r="30" spans="1:16" x14ac:dyDescent="0.25">
      <c r="A30" s="12"/>
      <c r="B30" s="58" t="s">
        <v>72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12"/>
      <c r="N30" s="12"/>
    </row>
    <row r="31" spans="1:16" x14ac:dyDescent="0.25">
      <c r="A31" s="12"/>
      <c r="B31" s="12" t="s">
        <v>73</v>
      </c>
      <c r="C31" s="11"/>
      <c r="D31" s="10"/>
      <c r="E31" s="10"/>
      <c r="F31" s="9"/>
      <c r="G31" s="9"/>
      <c r="H31" s="13"/>
      <c r="I31" s="13"/>
      <c r="J31" s="13"/>
      <c r="K31" s="13"/>
      <c r="L31" s="13"/>
      <c r="M31" s="12"/>
      <c r="N31" s="12"/>
    </row>
    <row r="32" spans="1:16" x14ac:dyDescent="0.25">
      <c r="B32" s="1"/>
      <c r="C32" s="4"/>
      <c r="D32" s="1"/>
      <c r="E32" s="1"/>
      <c r="F32" s="1"/>
      <c r="G32" s="1"/>
      <c r="H32" s="1"/>
      <c r="L32" s="1"/>
      <c r="M32" s="1"/>
      <c r="N32" s="1"/>
      <c r="O32" s="1"/>
      <c r="P32" s="1"/>
    </row>
    <row r="33" spans="2:16" x14ac:dyDescent="0.25">
      <c r="B33" s="1"/>
      <c r="C33" s="4"/>
      <c r="D33" s="1"/>
      <c r="E33" s="1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5">
      <c r="B34" s="1"/>
      <c r="C34" s="51" t="s">
        <v>74</v>
      </c>
      <c r="D34" s="52"/>
      <c r="E34" s="52"/>
      <c r="F34" s="53"/>
      <c r="G34" s="53"/>
      <c r="H34" s="52"/>
      <c r="I34" s="52" t="s">
        <v>76</v>
      </c>
      <c r="J34" s="52"/>
      <c r="K34" s="52"/>
      <c r="L34" s="1"/>
      <c r="M34" s="1"/>
      <c r="N34" s="1"/>
      <c r="O34" s="1"/>
      <c r="P34" s="1"/>
    </row>
    <row r="35" spans="2:16" x14ac:dyDescent="0.25">
      <c r="B35" s="1"/>
      <c r="C35" s="51" t="s">
        <v>75</v>
      </c>
      <c r="D35" s="52"/>
      <c r="E35" s="52"/>
      <c r="F35" s="53"/>
      <c r="G35" s="53"/>
      <c r="H35" s="52"/>
      <c r="I35" s="52" t="s">
        <v>77</v>
      </c>
      <c r="J35" s="52"/>
      <c r="K35" s="52"/>
      <c r="L35" s="1"/>
      <c r="M35" s="1"/>
      <c r="N35" s="1"/>
      <c r="O35" s="1"/>
      <c r="P35" s="1"/>
    </row>
    <row r="36" spans="2:16" x14ac:dyDescent="0.25">
      <c r="B36" s="1"/>
      <c r="C36" s="51"/>
      <c r="D36" s="52"/>
      <c r="E36" s="52"/>
      <c r="F36" s="53"/>
      <c r="G36" s="53"/>
      <c r="H36" s="52"/>
      <c r="I36" s="52" t="s">
        <v>78</v>
      </c>
      <c r="J36" s="52"/>
      <c r="K36" s="52"/>
      <c r="L36" s="1"/>
      <c r="M36" s="1"/>
      <c r="N36" s="1"/>
      <c r="O36" s="1"/>
      <c r="P36" s="1"/>
    </row>
    <row r="37" spans="2:16" x14ac:dyDescent="0.25">
      <c r="B37" s="1"/>
      <c r="C37" s="4"/>
      <c r="D37" s="1"/>
      <c r="E37" s="1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/>
      <c r="C38" s="4"/>
      <c r="D38" s="1"/>
      <c r="E38" s="1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F39" s="1"/>
      <c r="G39" s="1"/>
    </row>
  </sheetData>
  <mergeCells count="17">
    <mergeCell ref="A6:A7"/>
    <mergeCell ref="B6:B7"/>
    <mergeCell ref="C6:C7"/>
    <mergeCell ref="D6:D7"/>
    <mergeCell ref="E6:F6"/>
    <mergeCell ref="B29:K29"/>
    <mergeCell ref="M1:N1"/>
    <mergeCell ref="L2:N2"/>
    <mergeCell ref="B30:L30"/>
    <mergeCell ref="M6:N6"/>
    <mergeCell ref="B4:L4"/>
    <mergeCell ref="K1:L1"/>
    <mergeCell ref="B27:C27"/>
    <mergeCell ref="G6:H6"/>
    <mergeCell ref="I6:J6"/>
    <mergeCell ref="K6:L6"/>
    <mergeCell ref="B14:C14"/>
  </mergeCells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2022-07-18T09:02:13Z</dcterms:modified>
</cp:coreProperties>
</file>