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cramioara.huldusan\Desktop\"/>
    </mc:Choice>
  </mc:AlternateContent>
  <xr:revisionPtr revIDLastSave="0" documentId="13_ncr:1_{B5CC08B0-703E-4732-B969-6A71209CC8D0}" xr6:coauthVersionLast="47" xr6:coauthVersionMax="47" xr10:uidLastSave="{00000000-0000-0000-0000-000000000000}"/>
  <bookViews>
    <workbookView xWindow="4065" yWindow="4065" windowWidth="21600" windowHeight="11385" xr2:uid="{9A3E55D9-02F4-4FF6-B123-CC92516861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8" i="1"/>
  <c r="A59" i="1"/>
  <c r="A60" i="1"/>
  <c r="A61" i="1"/>
  <c r="A62" i="1"/>
  <c r="A63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1" i="1"/>
  <c r="F64" i="1"/>
  <c r="H73" i="1"/>
  <c r="G73" i="1"/>
  <c r="F73" i="1"/>
  <c r="G64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H16" i="1"/>
  <c r="A16" i="1"/>
  <c r="H15" i="1"/>
  <c r="A15" i="1"/>
  <c r="H14" i="1"/>
  <c r="A14" i="1"/>
  <c r="H13" i="1"/>
  <c r="A13" i="1"/>
  <c r="H12" i="1"/>
  <c r="A12" i="1"/>
  <c r="A11" i="1"/>
  <c r="H10" i="1"/>
  <c r="A10" i="1"/>
  <c r="F74" i="1" l="1"/>
  <c r="G74" i="1"/>
  <c r="H64" i="1"/>
  <c r="H74" i="1" s="1"/>
</calcChain>
</file>

<file path=xl/sharedStrings.xml><?xml version="1.0" encoding="utf-8"?>
<sst xmlns="http://schemas.openxmlformats.org/spreadsheetml/2006/main" count="130" uniqueCount="78">
  <si>
    <t>JUDEŢUL CLUJ</t>
  </si>
  <si>
    <t>CUI 4288110</t>
  </si>
  <si>
    <t>Calea Dorobanților, nr. 106, Cluj-Napoca, Cluj</t>
  </si>
  <si>
    <t>SITUAŢIA
diferenţelor din reevaluarea activelor fixe corporale din domeniul public şi privat la data de 31.12.2023
CLĂDIRI</t>
  </si>
  <si>
    <t>Nr. crt.</t>
  </si>
  <si>
    <t>Denumire activ fix corporal</t>
  </si>
  <si>
    <t>Nr. inventar</t>
  </si>
  <si>
    <t>Cod de clasificare din catalog</t>
  </si>
  <si>
    <t>Anul şi luna intrării în patrimoniu / Anul şi luna ultimei reevalări</t>
  </si>
  <si>
    <t>Valoare de înregistrare în contabilitate 
-lei-</t>
  </si>
  <si>
    <t>Valoarea justă propusă de evaluator
-lei-</t>
  </si>
  <si>
    <t>Diferenţe din reevaluare de înregistrat în contabilitate la data reevalării
-lei-</t>
  </si>
  <si>
    <t>A</t>
  </si>
  <si>
    <t>B</t>
  </si>
  <si>
    <t>C</t>
  </si>
  <si>
    <t>D</t>
  </si>
  <si>
    <t>3=2-1</t>
  </si>
  <si>
    <t>Clădire, Calea Dorobanțílor, nr. 106, Cluj-Napoca</t>
  </si>
  <si>
    <t>1.6.4</t>
  </si>
  <si>
    <t>Pista atletism</t>
  </si>
  <si>
    <t>1.3.7.3</t>
  </si>
  <si>
    <t>Clădire, Str. Câmpeni, nr. 7, Cluj-Napoca</t>
  </si>
  <si>
    <t>1.6.2</t>
  </si>
  <si>
    <t>Clădire, Stadion Cluj Arena</t>
  </si>
  <si>
    <t>Centru de salvare Comuna Mărgău</t>
  </si>
  <si>
    <t>1.6.8</t>
  </si>
  <si>
    <t>Centru de salvare Comuna Beliș</t>
  </si>
  <si>
    <t>Centru de salvare Comuna Vlădeasa</t>
  </si>
  <si>
    <t>Cladire Str. A.V. Voevod nr. 53-55</t>
  </si>
  <si>
    <t xml:space="preserve">POLICLINICA CU PLATA CORP B, STR. LUDWIG ROTH, NR. 19-21, C3                                                                                          </t>
  </si>
  <si>
    <t xml:space="preserve">POLICLINICA CU PLATA CORP B, STR. LUDWIG ROTH, NR. 19-21, C4                                                                                          </t>
  </si>
  <si>
    <t xml:space="preserve">POLICLINICA CU PLATA CORP B, STR. LUDWIG ROTH, NR. 19-21, C5                                                                                          </t>
  </si>
  <si>
    <t xml:space="preserve">POLICLINICA CU PLATA CORP B, STR. LUDWIG ROTH, NR.19-21, C2                                                                                           </t>
  </si>
  <si>
    <t xml:space="preserve">POL."HOREAMED" STR.HOREA NR.40                                                                                                                        </t>
  </si>
  <si>
    <t xml:space="preserve">CASA VENTILATOR, CLUJ-NAPOCA, STR. IALOMITEI, NR. 17, IN SUPRAFATA CONSTRUITA DE 20 MP, EXTRAS CF NR. 279780-C9                                       </t>
  </si>
  <si>
    <t>1.10</t>
  </si>
  <si>
    <t xml:space="preserve">CASA POARTA, CLUJ-NAPOCA, STR. IALOMITEI, NR. 17, IN SUPRAFATA CONSTRUITA DE 72 MP, EXTRAS CF NR. 279780-C10                                          </t>
  </si>
  <si>
    <t xml:space="preserve">HALA PRODUCTIE, CLUJ-NAPOCA, STR. IALOMITEI, NR. 17, IN SUPRAFATA CONSTRUITA DE 1.182 MP, EXTRAS CF NR. 279780-C11                                    </t>
  </si>
  <si>
    <t xml:space="preserve">CAB.MEDICI FAM.STR.GR.ALEXANDRESCU NR.5 EXTRAS CF NR. 315240 - C1                                                                                     </t>
  </si>
  <si>
    <t xml:space="preserve">INCHIDERE DEPOZIT DESEURI HUEDIN, EXTRAS CF NR. 55598                                                                                                 </t>
  </si>
  <si>
    <t xml:space="preserve">INCHIDERE DEPOZIT DESEURI TURDA, EXTRAS CF NR. 59625                                                                                                  </t>
  </si>
  <si>
    <t xml:space="preserve">INCHIDERE DEPOZIT DESEURI GHERLA, EXTRAS CF NR. 53362                                                                                                 </t>
  </si>
  <si>
    <t xml:space="preserve">INCHIDERE DEPOZIT DESEURI PATA RAT, EXTRAS CF NR. 298780                                                                                              </t>
  </si>
  <si>
    <t xml:space="preserve">PLATFORMA DIN BETON NECESARA PENTRU PRESA STATICA PTS 50                                                                                              </t>
  </si>
  <si>
    <t>1.1.5.1</t>
  </si>
  <si>
    <t xml:space="preserve">DISP.MED.STR.GALAXIEI NR.13                                                                                                                           </t>
  </si>
  <si>
    <t xml:space="preserve">DISPENSAR MEDICAL STR. FANTANELE NR. 3                                                                                                                </t>
  </si>
  <si>
    <t xml:space="preserve">DISPENSAR MEDICAL STR. PADIN, NR.20 C1, FLORA                                                                                                         </t>
  </si>
  <si>
    <t xml:space="preserve">POL.STOMATOLOGICA STR.V.BABES NR.1, IDENTIFICATA CU EXTRAS CF NR. 337362 - C1 (ETAJ)                                                                  </t>
  </si>
  <si>
    <t xml:space="preserve">MICROPOL.GHEORGHENI STR.BAITA NR.9                                                                                                                    </t>
  </si>
  <si>
    <t xml:space="preserve">DISPENSAR SOMESENI STR.TRAIAN VUIA NR.26 CADASTRAL/TOPO C1                                                                                            </t>
  </si>
  <si>
    <t xml:space="preserve">CLADIRE, CLUJ-NAPOCA, STR. DOROBANTILOR, NR. 31, NR. CADASTRAL/TOPO 250761-C4, 299 MP                                                                 </t>
  </si>
  <si>
    <t xml:space="preserve">CLADIRE INTERNAT-CANTINA, CLUJ-NAPOCA, STR. GRUIA, NR. 51, IDENTIFICATA CU EXTRAS CF NR. 316924, CADASTRAL/TOPO C3                                    </t>
  </si>
  <si>
    <t xml:space="preserve">IMPREJMUIRE TEREN AFERENT CLADIRILOR SCOLII GIMNAZIALE SPECIALE PT. DEFICIENTI DE AUZ "KOZMUTZA FLORA", CLUJ-NAPOCA, STR. GRUIA, NR. 51               </t>
  </si>
  <si>
    <t>1.6.3.2</t>
  </si>
  <si>
    <t xml:space="preserve">CABINA POARTA, STR. AVRAM IANCU, NR. 41, AVAND REGIM DE INALTIME P, IDENTIFICATA CU NR. CADASTRAL/TOPO 53196-C1                                       </t>
  </si>
  <si>
    <t>CORP CLADIRE ADMINISTRATIV-SCOALA SPECIALA, HUEDIN, STR. AVRAM IANCU, NR. 41, AVAND REGIM DE INALTIME S+P, IDENTIFICATA CU NR. CADASTRAL/TOPO 53196-C2</t>
  </si>
  <si>
    <t>CORP CLADIRE ADMINISTRATIV-SALI CLASA SI MAGAZII, HUEDIN, STR. AVRAM IANCU, NR. 41, AVAND REGIM DE INALTIME P, IDENTIF. CU NR. CADASTRAL/TOPO 53196-C3</t>
  </si>
  <si>
    <t xml:space="preserve">CORP CLADIRE ADMINISTRATIV-SALI CLASA, HUEDIN, STR. AVRAM IANCU, NR. 41, AVAND REGIM DE INATILME P+1E, IDENTIFICATA CU NR. CADASTRAL/TOPO 53196-C4    </t>
  </si>
  <si>
    <t xml:space="preserve">CLADIRE SCOALA LICEUL TEHNOLOGIC SPACIAL DEJ, STR. MIRON COSTIN, NR. 12, IDENTIFICATA CU EXTRAS CF NR. 50360, CADASTRAL/TOPO C1                       </t>
  </si>
  <si>
    <t xml:space="preserve">CLADIRE SOPRON MATERIALE, CLUJ-NAPOCA, STR. IALOMITEI, NR. 17, IN SUPRAFATA CONSTRUITA DE 218 MP, EXTRAS CF NR. 279780-C3                             </t>
  </si>
  <si>
    <t xml:space="preserve">BAZA DE TRATAMENT + SALA DE SPORT, CLUJ-NAPOCA, STR. IALOMITEI, NR. 17, IN SUPRAF. CONSTR. DE 910 MP, EXTRAS CF NR. 279780-C6                         </t>
  </si>
  <si>
    <t xml:space="preserve">CLADIRE SCOALA, CLUJ-NAPOCA, STR. IALOMITEI, NR. 17, IN SUPRAFATA CONSTRUITA DE 745 MP, EXTRAS CF NR. 279780-C7                                       </t>
  </si>
  <si>
    <t xml:space="preserve">CASA MOTOARELOR VENTILATOR, CLUJ-NAPOCA, STR. IALOMITEI, NR. 17, IN SUPRAFATA CONSTRUITA DE 25 MP, EXTRAS CF NR. 279780-C8                            </t>
  </si>
  <si>
    <t xml:space="preserve">BUCATARIE + MAGAZIE, CLUJ-NAPOCA, STR. IALOMITEI, NR. 17, IN SUPRAFATA CONSTRUITA DE 535 MP, EXTRAS CF NR. 279780-C12                                 </t>
  </si>
  <si>
    <t xml:space="preserve">IMPREJMUIRE DIN CARAMIDA, CLUJ-NAPOCA, STR. IALOMITEI, NR. 17, IN LUNGIME DE 236,29 M                                                                 </t>
  </si>
  <si>
    <t xml:space="preserve">IMPREJMUIRE DIN BETON, CLUJ-NAPOCA, STR. IALOMITEI, NR. 17, IN LUNGIME DE 660 M                                                                       </t>
  </si>
  <si>
    <t>Total domeniu public</t>
  </si>
  <si>
    <t>Total domeniu privat</t>
  </si>
  <si>
    <t>TOTAL</t>
  </si>
  <si>
    <t>NOTĂ:</t>
  </si>
  <si>
    <t>Primul indicator din coloana D se completează la prima reevaluare.
Al doilea indicator din coloana D se completează la reevaluările ulterioare.</t>
  </si>
  <si>
    <t xml:space="preserve">TURNURI VENTILATIE, HALA, SCARI, VENTILATOR - CLUJANA                                                                                                 </t>
  </si>
  <si>
    <t xml:space="preserve">CONSTRUCTIE INDUSTRIALA SI EDILITARA HALA, BIROURI, AFERENTA TEREN IMPREJMUIT - CLUJANA                                                               </t>
  </si>
  <si>
    <t xml:space="preserve">CENTRALA TERMICA, VENTILATOR, DOUA BAZINE - CLUJANA                                                                                                   </t>
  </si>
  <si>
    <t xml:space="preserve">DOUA CASE REGLARE GAZ, DOUA REZERVOARE - CLUJANA                                                                                                      </t>
  </si>
  <si>
    <t xml:space="preserve">CENTRALA TERMICA - CLUJANA                                                                                                                            </t>
  </si>
  <si>
    <t xml:space="preserve">CENTRALA TERMICA, SCARI - CLUJANA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</si>
</sst>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1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14" fontId="2" fillId="0" borderId="11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ADC6-F3FC-4955-95B3-4F5F0915DB8E}">
  <dimension ref="A1:I84"/>
  <sheetViews>
    <sheetView tabSelected="1" topLeftCell="A63" workbookViewId="0">
      <selection activeCell="B79" sqref="B79:H79"/>
    </sheetView>
  </sheetViews>
  <sheetFormatPr defaultColWidth="16.140625" defaultRowHeight="15.75" x14ac:dyDescent="0.25"/>
  <cols>
    <col min="1" max="1" width="5" style="1" customWidth="1"/>
    <col min="2" max="2" width="38.85546875" style="1" customWidth="1"/>
    <col min="3" max="3" width="12.7109375" style="3" customWidth="1"/>
    <col min="4" max="4" width="13.7109375" style="1" customWidth="1"/>
    <col min="5" max="5" width="16.140625" style="3"/>
    <col min="6" max="16384" width="16.140625" style="1"/>
  </cols>
  <sheetData>
    <row r="1" spans="1:8" ht="15" customHeight="1" x14ac:dyDescent="0.25">
      <c r="B1" s="2" t="s">
        <v>0</v>
      </c>
      <c r="G1" s="50"/>
      <c r="H1" s="50"/>
    </row>
    <row r="2" spans="1:8" ht="18.75" customHeight="1" x14ac:dyDescent="0.25">
      <c r="B2" s="5" t="s">
        <v>1</v>
      </c>
      <c r="G2" s="50"/>
      <c r="H2" s="50"/>
    </row>
    <row r="3" spans="1:8" ht="18" customHeight="1" x14ac:dyDescent="0.25">
      <c r="B3" s="1" t="s">
        <v>2</v>
      </c>
      <c r="G3" s="50"/>
      <c r="H3" s="50"/>
    </row>
    <row r="4" spans="1:8" ht="18" customHeight="1" x14ac:dyDescent="0.25">
      <c r="G4" s="4"/>
      <c r="H4" s="4"/>
    </row>
    <row r="5" spans="1:8" ht="18" customHeight="1" x14ac:dyDescent="0.25">
      <c r="G5" s="4"/>
      <c r="H5" s="4"/>
    </row>
    <row r="6" spans="1:8" ht="54.75" customHeight="1" x14ac:dyDescent="0.25">
      <c r="B6" s="51" t="s">
        <v>3</v>
      </c>
      <c r="C6" s="52"/>
      <c r="D6" s="52"/>
      <c r="E6" s="52"/>
      <c r="F6" s="52"/>
      <c r="G6" s="52"/>
      <c r="H6" s="52"/>
    </row>
    <row r="7" spans="1:8" ht="16.5" thickBot="1" x14ac:dyDescent="0.3"/>
    <row r="8" spans="1:8" s="9" customFormat="1" ht="82.5" customHeight="1" thickBot="1" x14ac:dyDescent="0.3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8" t="s">
        <v>11</v>
      </c>
    </row>
    <row r="9" spans="1:8" s="13" customFormat="1" x14ac:dyDescent="0.25">
      <c r="A9" s="10"/>
      <c r="B9" s="11" t="s">
        <v>12</v>
      </c>
      <c r="C9" s="11" t="s">
        <v>13</v>
      </c>
      <c r="D9" s="11" t="s">
        <v>14</v>
      </c>
      <c r="E9" s="11" t="s">
        <v>15</v>
      </c>
      <c r="F9" s="11">
        <v>1</v>
      </c>
      <c r="G9" s="11">
        <v>2</v>
      </c>
      <c r="H9" s="12" t="s">
        <v>16</v>
      </c>
    </row>
    <row r="10" spans="1:8" s="21" customFormat="1" x14ac:dyDescent="0.25">
      <c r="A10" s="14">
        <f>ROW(A1)</f>
        <v>1</v>
      </c>
      <c r="B10" s="15" t="s">
        <v>17</v>
      </c>
      <c r="C10" s="16">
        <v>10944</v>
      </c>
      <c r="D10" s="17" t="s">
        <v>18</v>
      </c>
      <c r="E10" s="18">
        <v>43100</v>
      </c>
      <c r="F10" s="19">
        <v>13359500</v>
      </c>
      <c r="G10" s="19"/>
      <c r="H10" s="20">
        <f>G10-F10</f>
        <v>-13359500</v>
      </c>
    </row>
    <row r="11" spans="1:8" s="21" customFormat="1" x14ac:dyDescent="0.25">
      <c r="A11" s="14">
        <f t="shared" ref="A11:A63" si="0">ROW(A2)</f>
        <v>2</v>
      </c>
      <c r="B11" s="15" t="s">
        <v>19</v>
      </c>
      <c r="C11" s="16">
        <v>10943</v>
      </c>
      <c r="D11" s="17" t="s">
        <v>20</v>
      </c>
      <c r="E11" s="18">
        <v>40878</v>
      </c>
      <c r="F11" s="19">
        <v>2316513.7599999998</v>
      </c>
      <c r="G11" s="19"/>
      <c r="H11" s="20">
        <f>G11-F11</f>
        <v>-2316513.7599999998</v>
      </c>
    </row>
    <row r="12" spans="1:8" s="22" customFormat="1" x14ac:dyDescent="0.25">
      <c r="A12" s="14">
        <f t="shared" si="0"/>
        <v>3</v>
      </c>
      <c r="B12" s="15" t="s">
        <v>21</v>
      </c>
      <c r="C12" s="16">
        <v>10963</v>
      </c>
      <c r="D12" s="17" t="s">
        <v>22</v>
      </c>
      <c r="E12" s="18">
        <v>43100</v>
      </c>
      <c r="F12" s="19">
        <v>195599</v>
      </c>
      <c r="G12" s="19"/>
      <c r="H12" s="20">
        <f>G12-F12</f>
        <v>-195599</v>
      </c>
    </row>
    <row r="13" spans="1:8" s="22" customFormat="1" x14ac:dyDescent="0.25">
      <c r="A13" s="14">
        <f t="shared" si="0"/>
        <v>4</v>
      </c>
      <c r="B13" s="15" t="s">
        <v>23</v>
      </c>
      <c r="C13" s="16">
        <v>1001128</v>
      </c>
      <c r="D13" s="17" t="s">
        <v>22</v>
      </c>
      <c r="E13" s="18">
        <v>43100</v>
      </c>
      <c r="F13" s="19">
        <v>158170200</v>
      </c>
      <c r="G13" s="19"/>
      <c r="H13" s="20">
        <f t="shared" ref="H13:H63" si="1">G13-F13</f>
        <v>-158170200</v>
      </c>
    </row>
    <row r="14" spans="1:8" s="22" customFormat="1" x14ac:dyDescent="0.25">
      <c r="A14" s="14">
        <f t="shared" si="0"/>
        <v>5</v>
      </c>
      <c r="B14" s="15" t="s">
        <v>24</v>
      </c>
      <c r="C14" s="16">
        <v>10227</v>
      </c>
      <c r="D14" s="17" t="s">
        <v>25</v>
      </c>
      <c r="E14" s="18">
        <v>43100</v>
      </c>
      <c r="F14" s="19">
        <v>795836</v>
      </c>
      <c r="G14" s="19"/>
      <c r="H14" s="20">
        <f t="shared" si="1"/>
        <v>-795836</v>
      </c>
    </row>
    <row r="15" spans="1:8" s="22" customFormat="1" x14ac:dyDescent="0.25">
      <c r="A15" s="14">
        <f t="shared" si="0"/>
        <v>6</v>
      </c>
      <c r="B15" s="15" t="s">
        <v>26</v>
      </c>
      <c r="C15" s="16">
        <v>10228</v>
      </c>
      <c r="D15" s="17" t="s">
        <v>25</v>
      </c>
      <c r="E15" s="18">
        <v>43100</v>
      </c>
      <c r="F15" s="19">
        <v>551059</v>
      </c>
      <c r="G15" s="19"/>
      <c r="H15" s="20">
        <f t="shared" si="1"/>
        <v>-551059</v>
      </c>
    </row>
    <row r="16" spans="1:8" s="22" customFormat="1" x14ac:dyDescent="0.25">
      <c r="A16" s="14">
        <f t="shared" si="0"/>
        <v>7</v>
      </c>
      <c r="B16" s="15" t="s">
        <v>27</v>
      </c>
      <c r="C16" s="16">
        <v>10229</v>
      </c>
      <c r="D16" s="17" t="s">
        <v>25</v>
      </c>
      <c r="E16" s="18">
        <v>43100</v>
      </c>
      <c r="F16" s="19">
        <v>551059</v>
      </c>
      <c r="G16" s="19"/>
      <c r="H16" s="20">
        <f t="shared" si="1"/>
        <v>-551059</v>
      </c>
    </row>
    <row r="17" spans="1:8" s="22" customFormat="1" x14ac:dyDescent="0.25">
      <c r="A17" s="14">
        <f t="shared" si="0"/>
        <v>8</v>
      </c>
      <c r="B17" s="15" t="s">
        <v>28</v>
      </c>
      <c r="C17" s="16">
        <v>102217</v>
      </c>
      <c r="D17" s="16" t="s">
        <v>18</v>
      </c>
      <c r="E17" s="18">
        <v>41944</v>
      </c>
      <c r="F17" s="19">
        <v>1180867</v>
      </c>
      <c r="G17" s="19"/>
      <c r="H17" s="20">
        <f t="shared" si="1"/>
        <v>-1180867</v>
      </c>
    </row>
    <row r="18" spans="1:8" s="22" customFormat="1" ht="25.5" x14ac:dyDescent="0.25">
      <c r="A18" s="14">
        <f t="shared" si="0"/>
        <v>9</v>
      </c>
      <c r="B18" s="15" t="s">
        <v>29</v>
      </c>
      <c r="C18" s="16">
        <v>1056757</v>
      </c>
      <c r="D18" s="17" t="s">
        <v>22</v>
      </c>
      <c r="E18" s="18">
        <v>43846</v>
      </c>
      <c r="F18" s="19">
        <v>15885</v>
      </c>
      <c r="G18" s="19"/>
      <c r="H18" s="20">
        <f t="shared" si="1"/>
        <v>-15885</v>
      </c>
    </row>
    <row r="19" spans="1:8" s="22" customFormat="1" ht="25.5" x14ac:dyDescent="0.25">
      <c r="A19" s="14">
        <f t="shared" si="0"/>
        <v>10</v>
      </c>
      <c r="B19" s="15" t="s">
        <v>30</v>
      </c>
      <c r="C19" s="16">
        <v>1056758</v>
      </c>
      <c r="D19" s="17" t="s">
        <v>22</v>
      </c>
      <c r="E19" s="18">
        <v>43846</v>
      </c>
      <c r="F19" s="19">
        <v>23105</v>
      </c>
      <c r="G19" s="19"/>
      <c r="H19" s="20">
        <f t="shared" si="1"/>
        <v>-23105</v>
      </c>
    </row>
    <row r="20" spans="1:8" s="22" customFormat="1" ht="25.5" x14ac:dyDescent="0.25">
      <c r="A20" s="14">
        <f t="shared" si="0"/>
        <v>11</v>
      </c>
      <c r="B20" s="15" t="s">
        <v>31</v>
      </c>
      <c r="C20" s="16">
        <v>1056759</v>
      </c>
      <c r="D20" s="17" t="s">
        <v>22</v>
      </c>
      <c r="E20" s="18">
        <v>43846</v>
      </c>
      <c r="F20" s="19">
        <v>21180</v>
      </c>
      <c r="G20" s="19"/>
      <c r="H20" s="20">
        <f t="shared" si="1"/>
        <v>-21180</v>
      </c>
    </row>
    <row r="21" spans="1:8" s="22" customFormat="1" ht="25.5" x14ac:dyDescent="0.25">
      <c r="A21" s="14">
        <f t="shared" si="0"/>
        <v>12</v>
      </c>
      <c r="B21" s="15" t="s">
        <v>32</v>
      </c>
      <c r="C21" s="16">
        <v>111806</v>
      </c>
      <c r="D21" s="17" t="s">
        <v>22</v>
      </c>
      <c r="E21" s="18">
        <v>42247</v>
      </c>
      <c r="F21" s="19">
        <v>60169</v>
      </c>
      <c r="G21" s="19"/>
      <c r="H21" s="20">
        <f t="shared" si="1"/>
        <v>-60169</v>
      </c>
    </row>
    <row r="22" spans="1:8" s="22" customFormat="1" x14ac:dyDescent="0.25">
      <c r="A22" s="14">
        <f t="shared" si="0"/>
        <v>13</v>
      </c>
      <c r="B22" s="15" t="s">
        <v>33</v>
      </c>
      <c r="C22" s="16">
        <v>1001118</v>
      </c>
      <c r="D22" s="17" t="s">
        <v>22</v>
      </c>
      <c r="E22" s="18">
        <v>42370</v>
      </c>
      <c r="F22" s="19">
        <v>687280</v>
      </c>
      <c r="G22" s="19"/>
      <c r="H22" s="20">
        <f t="shared" si="1"/>
        <v>-687280</v>
      </c>
    </row>
    <row r="23" spans="1:8" s="22" customFormat="1" ht="51" x14ac:dyDescent="0.25">
      <c r="A23" s="14">
        <f t="shared" si="0"/>
        <v>14</v>
      </c>
      <c r="B23" s="15" t="s">
        <v>34</v>
      </c>
      <c r="C23" s="16">
        <v>1001163</v>
      </c>
      <c r="D23" s="17" t="s">
        <v>35</v>
      </c>
      <c r="E23" s="18">
        <v>43008</v>
      </c>
      <c r="F23" s="19">
        <v>5187.78</v>
      </c>
      <c r="G23" s="19"/>
      <c r="H23" s="20">
        <f t="shared" si="1"/>
        <v>-5187.78</v>
      </c>
    </row>
    <row r="24" spans="1:8" s="22" customFormat="1" ht="51" x14ac:dyDescent="0.25">
      <c r="A24" s="14">
        <f t="shared" si="0"/>
        <v>15</v>
      </c>
      <c r="B24" s="15" t="s">
        <v>36</v>
      </c>
      <c r="C24" s="16">
        <v>1001164</v>
      </c>
      <c r="D24" s="17" t="s">
        <v>18</v>
      </c>
      <c r="E24" s="18">
        <v>43008</v>
      </c>
      <c r="F24" s="19">
        <v>33956.379999999997</v>
      </c>
      <c r="G24" s="19"/>
      <c r="H24" s="20">
        <f t="shared" si="1"/>
        <v>-33956.379999999997</v>
      </c>
    </row>
    <row r="25" spans="1:8" s="22" customFormat="1" ht="51" x14ac:dyDescent="0.25">
      <c r="A25" s="14">
        <f t="shared" si="0"/>
        <v>16</v>
      </c>
      <c r="B25" s="15" t="s">
        <v>37</v>
      </c>
      <c r="C25" s="16">
        <v>1001165</v>
      </c>
      <c r="D25" s="17" t="s">
        <v>22</v>
      </c>
      <c r="E25" s="18">
        <v>43008</v>
      </c>
      <c r="F25" s="19">
        <v>3201060.86</v>
      </c>
      <c r="G25" s="19"/>
      <c r="H25" s="20">
        <f t="shared" si="1"/>
        <v>-3201060.86</v>
      </c>
    </row>
    <row r="26" spans="1:8" s="22" customFormat="1" ht="25.5" x14ac:dyDescent="0.25">
      <c r="A26" s="14">
        <f t="shared" si="0"/>
        <v>17</v>
      </c>
      <c r="B26" s="15" t="s">
        <v>38</v>
      </c>
      <c r="C26" s="16">
        <v>1001121</v>
      </c>
      <c r="D26" s="17" t="s">
        <v>22</v>
      </c>
      <c r="E26" s="18">
        <v>42370</v>
      </c>
      <c r="F26" s="19">
        <v>1015518</v>
      </c>
      <c r="G26" s="19"/>
      <c r="H26" s="20">
        <f t="shared" si="1"/>
        <v>-1015518</v>
      </c>
    </row>
    <row r="27" spans="1:8" s="22" customFormat="1" ht="25.5" x14ac:dyDescent="0.25">
      <c r="A27" s="14">
        <f t="shared" si="0"/>
        <v>18</v>
      </c>
      <c r="B27" s="15" t="s">
        <v>32</v>
      </c>
      <c r="C27" s="16">
        <v>111806</v>
      </c>
      <c r="D27" s="17" t="s">
        <v>22</v>
      </c>
      <c r="E27" s="18">
        <v>42247</v>
      </c>
      <c r="F27" s="19">
        <v>60169</v>
      </c>
      <c r="G27" s="19"/>
      <c r="H27" s="20">
        <f t="shared" si="1"/>
        <v>-60169</v>
      </c>
    </row>
    <row r="28" spans="1:8" s="22" customFormat="1" ht="25.5" x14ac:dyDescent="0.25">
      <c r="A28" s="14">
        <f t="shared" si="0"/>
        <v>19</v>
      </c>
      <c r="B28" s="15" t="s">
        <v>39</v>
      </c>
      <c r="C28" s="16">
        <v>1001214</v>
      </c>
      <c r="D28" s="17" t="s">
        <v>35</v>
      </c>
      <c r="E28" s="18">
        <v>43466</v>
      </c>
      <c r="F28" s="19">
        <v>2262207.4500000002</v>
      </c>
      <c r="G28" s="19"/>
      <c r="H28" s="20">
        <f t="shared" si="1"/>
        <v>-2262207.4500000002</v>
      </c>
    </row>
    <row r="29" spans="1:8" s="22" customFormat="1" ht="25.5" x14ac:dyDescent="0.25">
      <c r="A29" s="14">
        <f t="shared" si="0"/>
        <v>20</v>
      </c>
      <c r="B29" s="15" t="s">
        <v>40</v>
      </c>
      <c r="C29" s="16">
        <v>1001215</v>
      </c>
      <c r="D29" s="17" t="s">
        <v>35</v>
      </c>
      <c r="E29" s="18">
        <v>43466</v>
      </c>
      <c r="F29" s="19">
        <v>3168508.85</v>
      </c>
      <c r="G29" s="19"/>
      <c r="H29" s="20">
        <f t="shared" si="1"/>
        <v>-3168508.85</v>
      </c>
    </row>
    <row r="30" spans="1:8" s="22" customFormat="1" ht="25.5" x14ac:dyDescent="0.25">
      <c r="A30" s="14">
        <f t="shared" si="0"/>
        <v>21</v>
      </c>
      <c r="B30" s="15" t="s">
        <v>41</v>
      </c>
      <c r="C30" s="16">
        <v>1001216</v>
      </c>
      <c r="D30" s="17" t="s">
        <v>35</v>
      </c>
      <c r="E30" s="18">
        <v>43466</v>
      </c>
      <c r="F30" s="19">
        <v>3193784.54</v>
      </c>
      <c r="G30" s="19"/>
      <c r="H30" s="20">
        <f t="shared" si="1"/>
        <v>-3193784.54</v>
      </c>
    </row>
    <row r="31" spans="1:8" s="22" customFormat="1" ht="25.5" x14ac:dyDescent="0.25">
      <c r="A31" s="14">
        <f t="shared" si="0"/>
        <v>22</v>
      </c>
      <c r="B31" s="15" t="s">
        <v>42</v>
      </c>
      <c r="C31" s="16">
        <v>1056769</v>
      </c>
      <c r="D31" s="17" t="s">
        <v>35</v>
      </c>
      <c r="E31" s="18">
        <v>43943</v>
      </c>
      <c r="F31" s="19">
        <v>54312171.880000003</v>
      </c>
      <c r="G31" s="19"/>
      <c r="H31" s="20">
        <f t="shared" si="1"/>
        <v>-54312171.880000003</v>
      </c>
    </row>
    <row r="32" spans="1:8" s="22" customFormat="1" ht="25.5" x14ac:dyDescent="0.25">
      <c r="A32" s="14">
        <f t="shared" si="0"/>
        <v>23</v>
      </c>
      <c r="B32" s="15" t="s">
        <v>43</v>
      </c>
      <c r="C32" s="16">
        <v>1056779</v>
      </c>
      <c r="D32" s="17" t="s">
        <v>44</v>
      </c>
      <c r="E32" s="18">
        <v>44182</v>
      </c>
      <c r="F32" s="19">
        <v>402799.73</v>
      </c>
      <c r="G32" s="19"/>
      <c r="H32" s="20">
        <f t="shared" si="1"/>
        <v>-402799.73</v>
      </c>
    </row>
    <row r="33" spans="1:8" s="22" customFormat="1" x14ac:dyDescent="0.25">
      <c r="A33" s="14">
        <f t="shared" si="0"/>
        <v>24</v>
      </c>
      <c r="B33" s="15" t="s">
        <v>45</v>
      </c>
      <c r="C33" s="16">
        <v>1001114</v>
      </c>
      <c r="D33" s="17" t="s">
        <v>22</v>
      </c>
      <c r="E33" s="18">
        <v>42370</v>
      </c>
      <c r="F33" s="19">
        <v>299478</v>
      </c>
      <c r="G33" s="19"/>
      <c r="H33" s="20">
        <f t="shared" si="1"/>
        <v>-299478</v>
      </c>
    </row>
    <row r="34" spans="1:8" s="22" customFormat="1" ht="25.5" x14ac:dyDescent="0.25">
      <c r="A34" s="14">
        <f t="shared" si="0"/>
        <v>25</v>
      </c>
      <c r="B34" s="15" t="s">
        <v>46</v>
      </c>
      <c r="C34" s="16">
        <v>1001115</v>
      </c>
      <c r="D34" s="17" t="s">
        <v>22</v>
      </c>
      <c r="E34" s="18">
        <v>42370</v>
      </c>
      <c r="F34" s="19">
        <v>1306396</v>
      </c>
      <c r="G34" s="19"/>
      <c r="H34" s="20">
        <f t="shared" si="1"/>
        <v>-1306396</v>
      </c>
    </row>
    <row r="35" spans="1:8" s="22" customFormat="1" ht="25.5" x14ac:dyDescent="0.25">
      <c r="A35" s="14">
        <f t="shared" si="0"/>
        <v>26</v>
      </c>
      <c r="B35" s="15" t="s">
        <v>47</v>
      </c>
      <c r="C35" s="16">
        <v>1001116</v>
      </c>
      <c r="D35" s="17" t="s">
        <v>22</v>
      </c>
      <c r="E35" s="18">
        <v>42370</v>
      </c>
      <c r="F35" s="19">
        <v>557094</v>
      </c>
      <c r="G35" s="19"/>
      <c r="H35" s="20">
        <f t="shared" si="1"/>
        <v>-557094</v>
      </c>
    </row>
    <row r="36" spans="1:8" s="22" customFormat="1" ht="38.25" x14ac:dyDescent="0.25">
      <c r="A36" s="14">
        <f t="shared" si="0"/>
        <v>27</v>
      </c>
      <c r="B36" s="15" t="s">
        <v>48</v>
      </c>
      <c r="C36" s="16">
        <v>1001117</v>
      </c>
      <c r="D36" s="17" t="s">
        <v>22</v>
      </c>
      <c r="E36" s="18">
        <v>42370</v>
      </c>
      <c r="F36" s="19">
        <v>459582</v>
      </c>
      <c r="G36" s="19"/>
      <c r="H36" s="20">
        <f t="shared" si="1"/>
        <v>-459582</v>
      </c>
    </row>
    <row r="37" spans="1:8" s="22" customFormat="1" x14ac:dyDescent="0.25">
      <c r="A37" s="14">
        <f t="shared" si="0"/>
        <v>28</v>
      </c>
      <c r="B37" s="15" t="s">
        <v>49</v>
      </c>
      <c r="C37" s="16">
        <v>1001119</v>
      </c>
      <c r="D37" s="17" t="s">
        <v>22</v>
      </c>
      <c r="E37" s="18">
        <v>42370</v>
      </c>
      <c r="F37" s="19">
        <v>980079</v>
      </c>
      <c r="G37" s="19"/>
      <c r="H37" s="20">
        <f t="shared" si="1"/>
        <v>-980079</v>
      </c>
    </row>
    <row r="38" spans="1:8" s="22" customFormat="1" ht="25.5" x14ac:dyDescent="0.25">
      <c r="A38" s="14">
        <f t="shared" si="0"/>
        <v>29</v>
      </c>
      <c r="B38" s="15" t="s">
        <v>50</v>
      </c>
      <c r="C38" s="16">
        <v>1001120</v>
      </c>
      <c r="D38" s="17" t="s">
        <v>22</v>
      </c>
      <c r="E38" s="18">
        <v>42370</v>
      </c>
      <c r="F38" s="19">
        <v>505902</v>
      </c>
      <c r="G38" s="19"/>
      <c r="H38" s="20">
        <f t="shared" si="1"/>
        <v>-505902</v>
      </c>
    </row>
    <row r="39" spans="1:8" s="22" customFormat="1" ht="38.25" x14ac:dyDescent="0.25">
      <c r="A39" s="14">
        <f t="shared" si="0"/>
        <v>30</v>
      </c>
      <c r="B39" s="15" t="s">
        <v>51</v>
      </c>
      <c r="C39" s="16">
        <v>1001136</v>
      </c>
      <c r="D39" s="17" t="s">
        <v>22</v>
      </c>
      <c r="E39" s="18">
        <v>43008</v>
      </c>
      <c r="F39" s="19">
        <v>1261244.93</v>
      </c>
      <c r="G39" s="19"/>
      <c r="H39" s="20">
        <f t="shared" si="1"/>
        <v>-1261244.93</v>
      </c>
    </row>
    <row r="40" spans="1:8" s="22" customFormat="1" ht="51" x14ac:dyDescent="0.25">
      <c r="A40" s="14">
        <f t="shared" si="0"/>
        <v>31</v>
      </c>
      <c r="B40" s="15" t="s">
        <v>52</v>
      </c>
      <c r="C40" s="16">
        <v>1001142</v>
      </c>
      <c r="D40" s="17" t="s">
        <v>22</v>
      </c>
      <c r="E40" s="18">
        <v>43008</v>
      </c>
      <c r="F40" s="19">
        <v>3934472.98</v>
      </c>
      <c r="G40" s="19"/>
      <c r="H40" s="20">
        <f t="shared" si="1"/>
        <v>-3934472.98</v>
      </c>
    </row>
    <row r="41" spans="1:8" s="22" customFormat="1" ht="51" x14ac:dyDescent="0.25">
      <c r="A41" s="14">
        <f t="shared" si="0"/>
        <v>32</v>
      </c>
      <c r="B41" s="15" t="s">
        <v>53</v>
      </c>
      <c r="C41" s="16">
        <v>1001145</v>
      </c>
      <c r="D41" s="17" t="s">
        <v>54</v>
      </c>
      <c r="E41" s="18">
        <v>43008</v>
      </c>
      <c r="F41" s="19">
        <v>259321.5</v>
      </c>
      <c r="G41" s="19"/>
      <c r="H41" s="20">
        <f t="shared" si="1"/>
        <v>-259321.5</v>
      </c>
    </row>
    <row r="42" spans="1:8" s="22" customFormat="1" ht="51" x14ac:dyDescent="0.25">
      <c r="A42" s="14">
        <f t="shared" si="0"/>
        <v>33</v>
      </c>
      <c r="B42" s="15" t="s">
        <v>55</v>
      </c>
      <c r="C42" s="16">
        <v>1001146</v>
      </c>
      <c r="D42" s="17" t="s">
        <v>18</v>
      </c>
      <c r="E42" s="18">
        <v>43008</v>
      </c>
      <c r="F42" s="19">
        <v>2798</v>
      </c>
      <c r="G42" s="19"/>
      <c r="H42" s="20">
        <f t="shared" si="1"/>
        <v>-2798</v>
      </c>
    </row>
    <row r="43" spans="1:8" s="22" customFormat="1" ht="63.75" x14ac:dyDescent="0.25">
      <c r="A43" s="14">
        <f t="shared" si="0"/>
        <v>34</v>
      </c>
      <c r="B43" s="15" t="s">
        <v>56</v>
      </c>
      <c r="C43" s="16">
        <v>1001147</v>
      </c>
      <c r="D43" s="17" t="s">
        <v>18</v>
      </c>
      <c r="E43" s="18">
        <v>43008</v>
      </c>
      <c r="F43" s="19">
        <v>385772</v>
      </c>
      <c r="G43" s="19"/>
      <c r="H43" s="20">
        <f t="shared" si="1"/>
        <v>-385772</v>
      </c>
    </row>
    <row r="44" spans="1:8" s="22" customFormat="1" ht="63.75" x14ac:dyDescent="0.25">
      <c r="A44" s="14">
        <f t="shared" si="0"/>
        <v>35</v>
      </c>
      <c r="B44" s="15" t="s">
        <v>57</v>
      </c>
      <c r="C44" s="16">
        <v>1001148</v>
      </c>
      <c r="D44" s="17" t="s">
        <v>18</v>
      </c>
      <c r="E44" s="18">
        <v>43008</v>
      </c>
      <c r="F44" s="19">
        <v>162869</v>
      </c>
      <c r="G44" s="19"/>
      <c r="H44" s="20">
        <f t="shared" si="1"/>
        <v>-162869</v>
      </c>
    </row>
    <row r="45" spans="1:8" s="22" customFormat="1" ht="63.75" x14ac:dyDescent="0.25">
      <c r="A45" s="14">
        <f t="shared" si="0"/>
        <v>36</v>
      </c>
      <c r="B45" s="15" t="s">
        <v>58</v>
      </c>
      <c r="C45" s="16">
        <v>1001149</v>
      </c>
      <c r="D45" s="17" t="s">
        <v>18</v>
      </c>
      <c r="E45" s="18">
        <v>43008</v>
      </c>
      <c r="F45" s="19">
        <v>244516</v>
      </c>
      <c r="G45" s="19"/>
      <c r="H45" s="20">
        <f t="shared" si="1"/>
        <v>-244516</v>
      </c>
    </row>
    <row r="46" spans="1:8" s="22" customFormat="1" ht="51" x14ac:dyDescent="0.25">
      <c r="A46" s="14">
        <f t="shared" si="0"/>
        <v>37</v>
      </c>
      <c r="B46" s="15" t="s">
        <v>59</v>
      </c>
      <c r="C46" s="16">
        <v>1001150</v>
      </c>
      <c r="D46" s="17" t="s">
        <v>22</v>
      </c>
      <c r="E46" s="18">
        <v>43008</v>
      </c>
      <c r="F46" s="19">
        <v>2280478.4500000002</v>
      </c>
      <c r="G46" s="19"/>
      <c r="H46" s="20">
        <f t="shared" si="1"/>
        <v>-2280478.4500000002</v>
      </c>
    </row>
    <row r="47" spans="1:8" s="22" customFormat="1" ht="51" x14ac:dyDescent="0.25">
      <c r="A47" s="14">
        <f t="shared" si="0"/>
        <v>38</v>
      </c>
      <c r="B47" s="15" t="s">
        <v>60</v>
      </c>
      <c r="C47" s="16">
        <v>1001157</v>
      </c>
      <c r="D47" s="17" t="s">
        <v>18</v>
      </c>
      <c r="E47" s="18">
        <v>43008</v>
      </c>
      <c r="F47" s="19">
        <v>90961.73</v>
      </c>
      <c r="G47" s="19"/>
      <c r="H47" s="20">
        <f t="shared" si="1"/>
        <v>-90961.73</v>
      </c>
    </row>
    <row r="48" spans="1:8" s="22" customFormat="1" ht="51" x14ac:dyDescent="0.25">
      <c r="A48" s="14">
        <f t="shared" si="0"/>
        <v>39</v>
      </c>
      <c r="B48" s="15" t="s">
        <v>61</v>
      </c>
      <c r="C48" s="16">
        <v>1001160</v>
      </c>
      <c r="D48" s="17" t="s">
        <v>22</v>
      </c>
      <c r="E48" s="18">
        <v>43008</v>
      </c>
      <c r="F48" s="19">
        <v>709943.47</v>
      </c>
      <c r="G48" s="19"/>
      <c r="H48" s="20">
        <f t="shared" si="1"/>
        <v>-709943.47</v>
      </c>
    </row>
    <row r="49" spans="1:9" s="22" customFormat="1" ht="51" x14ac:dyDescent="0.25">
      <c r="A49" s="14">
        <f t="shared" si="0"/>
        <v>40</v>
      </c>
      <c r="B49" s="15" t="s">
        <v>62</v>
      </c>
      <c r="C49" s="16">
        <v>1001161</v>
      </c>
      <c r="D49" s="17" t="s">
        <v>22</v>
      </c>
      <c r="E49" s="18">
        <v>43008</v>
      </c>
      <c r="F49" s="19">
        <v>3460110.2</v>
      </c>
      <c r="G49" s="19"/>
      <c r="H49" s="20">
        <f t="shared" si="1"/>
        <v>-3460110.2</v>
      </c>
    </row>
    <row r="50" spans="1:9" s="22" customFormat="1" ht="51" x14ac:dyDescent="0.25">
      <c r="A50" s="14">
        <f t="shared" si="0"/>
        <v>41</v>
      </c>
      <c r="B50" s="15" t="s">
        <v>63</v>
      </c>
      <c r="C50" s="16">
        <v>1001162</v>
      </c>
      <c r="D50" s="17" t="s">
        <v>35</v>
      </c>
      <c r="E50" s="18">
        <v>43008</v>
      </c>
      <c r="F50" s="19">
        <v>52158.69</v>
      </c>
      <c r="G50" s="19"/>
      <c r="H50" s="20">
        <f t="shared" si="1"/>
        <v>-52158.69</v>
      </c>
    </row>
    <row r="51" spans="1:9" s="22" customFormat="1" ht="51" x14ac:dyDescent="0.25">
      <c r="A51" s="14">
        <f t="shared" si="0"/>
        <v>42</v>
      </c>
      <c r="B51" s="15" t="s">
        <v>34</v>
      </c>
      <c r="C51" s="16">
        <v>1001163</v>
      </c>
      <c r="D51" s="17" t="s">
        <v>35</v>
      </c>
      <c r="E51" s="18">
        <v>43008</v>
      </c>
      <c r="F51" s="19">
        <v>5187.78</v>
      </c>
      <c r="G51" s="19"/>
      <c r="H51" s="20">
        <f t="shared" si="1"/>
        <v>-5187.78</v>
      </c>
    </row>
    <row r="52" spans="1:9" s="22" customFormat="1" ht="51" x14ac:dyDescent="0.25">
      <c r="A52" s="14">
        <f t="shared" si="0"/>
        <v>43</v>
      </c>
      <c r="B52" s="15" t="s">
        <v>36</v>
      </c>
      <c r="C52" s="16">
        <v>1001164</v>
      </c>
      <c r="D52" s="17" t="s">
        <v>18</v>
      </c>
      <c r="E52" s="18">
        <v>43008</v>
      </c>
      <c r="F52" s="19">
        <v>33956.379999999997</v>
      </c>
      <c r="G52" s="19"/>
      <c r="H52" s="20">
        <f t="shared" si="1"/>
        <v>-33956.379999999997</v>
      </c>
    </row>
    <row r="53" spans="1:9" s="22" customFormat="1" ht="51" x14ac:dyDescent="0.25">
      <c r="A53" s="14">
        <f t="shared" si="0"/>
        <v>44</v>
      </c>
      <c r="B53" s="15" t="s">
        <v>37</v>
      </c>
      <c r="C53" s="16">
        <v>1001165</v>
      </c>
      <c r="D53" s="17" t="s">
        <v>22</v>
      </c>
      <c r="E53" s="18">
        <v>43008</v>
      </c>
      <c r="F53" s="19">
        <v>3201060.86</v>
      </c>
      <c r="G53" s="19"/>
      <c r="H53" s="20">
        <f t="shared" si="1"/>
        <v>-3201060.86</v>
      </c>
    </row>
    <row r="54" spans="1:9" s="22" customFormat="1" ht="51" x14ac:dyDescent="0.25">
      <c r="A54" s="14">
        <f t="shared" si="0"/>
        <v>45</v>
      </c>
      <c r="B54" s="15" t="s">
        <v>64</v>
      </c>
      <c r="C54" s="16">
        <v>1001166</v>
      </c>
      <c r="D54" s="17" t="s">
        <v>22</v>
      </c>
      <c r="E54" s="18">
        <v>43008</v>
      </c>
      <c r="F54" s="19">
        <v>1157044.95</v>
      </c>
      <c r="G54" s="19"/>
      <c r="H54" s="20">
        <f t="shared" si="1"/>
        <v>-1157044.95</v>
      </c>
    </row>
    <row r="55" spans="1:9" s="22" customFormat="1" ht="38.25" x14ac:dyDescent="0.25">
      <c r="A55" s="14">
        <f t="shared" si="0"/>
        <v>46</v>
      </c>
      <c r="B55" s="15" t="s">
        <v>65</v>
      </c>
      <c r="C55" s="16">
        <v>1001168</v>
      </c>
      <c r="D55" s="17" t="s">
        <v>54</v>
      </c>
      <c r="E55" s="18">
        <v>43008</v>
      </c>
      <c r="F55" s="19">
        <v>57960.29</v>
      </c>
      <c r="G55" s="19"/>
      <c r="H55" s="20">
        <f t="shared" si="1"/>
        <v>-57960.29</v>
      </c>
    </row>
    <row r="56" spans="1:9" s="22" customFormat="1" ht="38.25" x14ac:dyDescent="0.25">
      <c r="A56" s="14">
        <f t="shared" si="0"/>
        <v>47</v>
      </c>
      <c r="B56" s="15" t="s">
        <v>66</v>
      </c>
      <c r="C56" s="16">
        <v>1001169</v>
      </c>
      <c r="D56" s="17" t="s">
        <v>54</v>
      </c>
      <c r="E56" s="18">
        <v>43008</v>
      </c>
      <c r="F56" s="19">
        <v>27288.52</v>
      </c>
      <c r="G56" s="19"/>
      <c r="H56" s="20">
        <f t="shared" si="1"/>
        <v>-27288.52</v>
      </c>
    </row>
    <row r="57" spans="1:9" s="22" customFormat="1" ht="25.5" x14ac:dyDescent="0.25">
      <c r="A57" s="14">
        <f t="shared" si="0"/>
        <v>48</v>
      </c>
      <c r="B57" s="24" t="s">
        <v>72</v>
      </c>
      <c r="C57" s="25">
        <v>1001207</v>
      </c>
      <c r="D57" s="26" t="s">
        <v>35</v>
      </c>
      <c r="E57" s="27">
        <v>43452</v>
      </c>
      <c r="F57" s="28">
        <v>9072392</v>
      </c>
      <c r="G57" s="28"/>
      <c r="H57" s="29">
        <f t="shared" si="1"/>
        <v>-9072392</v>
      </c>
    </row>
    <row r="58" spans="1:9" s="22" customFormat="1" ht="38.25" x14ac:dyDescent="0.25">
      <c r="A58" s="14">
        <f t="shared" si="0"/>
        <v>49</v>
      </c>
      <c r="B58" s="24" t="s">
        <v>73</v>
      </c>
      <c r="C58" s="25">
        <v>1001208</v>
      </c>
      <c r="D58" s="26" t="s">
        <v>35</v>
      </c>
      <c r="E58" s="27">
        <v>43452</v>
      </c>
      <c r="F58" s="28">
        <v>2346515</v>
      </c>
      <c r="G58" s="28"/>
      <c r="H58" s="29">
        <f t="shared" si="1"/>
        <v>-2346515</v>
      </c>
    </row>
    <row r="59" spans="1:9" ht="25.5" x14ac:dyDescent="0.25">
      <c r="A59" s="14">
        <f t="shared" si="0"/>
        <v>50</v>
      </c>
      <c r="B59" s="24" t="s">
        <v>74</v>
      </c>
      <c r="C59" s="25">
        <v>1001209</v>
      </c>
      <c r="D59" s="26" t="s">
        <v>35</v>
      </c>
      <c r="E59" s="27">
        <v>43452</v>
      </c>
      <c r="F59" s="28">
        <v>1061994.08</v>
      </c>
      <c r="G59" s="28"/>
      <c r="H59" s="29">
        <f t="shared" si="1"/>
        <v>-1061994.08</v>
      </c>
    </row>
    <row r="60" spans="1:9" ht="25.5" x14ac:dyDescent="0.25">
      <c r="A60" s="14">
        <f t="shared" si="0"/>
        <v>51</v>
      </c>
      <c r="B60" s="24" t="s">
        <v>75</v>
      </c>
      <c r="C60" s="25">
        <v>1001210</v>
      </c>
      <c r="D60" s="26" t="s">
        <v>35</v>
      </c>
      <c r="E60" s="27">
        <v>43452</v>
      </c>
      <c r="F60" s="28">
        <v>0.01</v>
      </c>
      <c r="G60" s="28"/>
      <c r="H60" s="29">
        <f t="shared" si="1"/>
        <v>-0.01</v>
      </c>
    </row>
    <row r="61" spans="1:9" x14ac:dyDescent="0.25">
      <c r="A61" s="14">
        <f t="shared" si="0"/>
        <v>52</v>
      </c>
      <c r="B61" s="24" t="s">
        <v>76</v>
      </c>
      <c r="C61" s="25">
        <v>1001211</v>
      </c>
      <c r="D61" s="26" t="s">
        <v>35</v>
      </c>
      <c r="E61" s="27">
        <v>43452</v>
      </c>
      <c r="F61" s="28">
        <v>0.01</v>
      </c>
      <c r="G61" s="28"/>
      <c r="H61" s="29">
        <f t="shared" si="1"/>
        <v>-0.01</v>
      </c>
    </row>
    <row r="62" spans="1:9" x14ac:dyDescent="0.25">
      <c r="A62" s="14">
        <f t="shared" si="0"/>
        <v>53</v>
      </c>
      <c r="B62" s="24" t="s">
        <v>76</v>
      </c>
      <c r="C62" s="25">
        <v>1001212</v>
      </c>
      <c r="D62" s="26" t="s">
        <v>35</v>
      </c>
      <c r="E62" s="27">
        <v>43452</v>
      </c>
      <c r="F62" s="28">
        <v>0.01</v>
      </c>
      <c r="G62" s="28"/>
      <c r="H62" s="29">
        <f t="shared" si="1"/>
        <v>-0.01</v>
      </c>
    </row>
    <row r="63" spans="1:9" ht="16.5" thickBot="1" x14ac:dyDescent="0.3">
      <c r="A63" s="14">
        <f t="shared" si="0"/>
        <v>54</v>
      </c>
      <c r="B63" s="24" t="s">
        <v>77</v>
      </c>
      <c r="C63" s="25">
        <v>1001213</v>
      </c>
      <c r="D63" s="26" t="s">
        <v>35</v>
      </c>
      <c r="E63" s="27">
        <v>43452</v>
      </c>
      <c r="F63" s="28">
        <v>0.01</v>
      </c>
      <c r="G63" s="28"/>
      <c r="H63" s="29">
        <f t="shared" si="1"/>
        <v>-0.01</v>
      </c>
    </row>
    <row r="64" spans="1:9" s="36" customFormat="1" hidden="1" x14ac:dyDescent="0.25">
      <c r="A64" s="23"/>
      <c r="B64" s="30" t="s">
        <v>67</v>
      </c>
      <c r="C64" s="31"/>
      <c r="D64" s="32"/>
      <c r="E64" s="27"/>
      <c r="F64" s="33">
        <f>SUM(F10:F63)</f>
        <v>279500195.07999986</v>
      </c>
      <c r="G64" s="33">
        <f>SUM(G10:G16)</f>
        <v>0</v>
      </c>
      <c r="H64" s="34">
        <f>SUM(H10:H63)</f>
        <v>-279500195.07999986</v>
      </c>
      <c r="I64" s="35"/>
    </row>
    <row r="65" spans="1:8" hidden="1" x14ac:dyDescent="0.25">
      <c r="A65" s="23"/>
      <c r="B65" s="24"/>
      <c r="C65" s="25"/>
      <c r="D65" s="37"/>
      <c r="E65" s="27"/>
      <c r="F65" s="28"/>
      <c r="G65" s="28"/>
      <c r="H65" s="29"/>
    </row>
    <row r="66" spans="1:8" hidden="1" x14ac:dyDescent="0.25">
      <c r="A66" s="23"/>
      <c r="B66" s="24"/>
      <c r="C66" s="25"/>
      <c r="D66" s="37"/>
      <c r="E66" s="27"/>
      <c r="F66" s="28"/>
      <c r="G66" s="28"/>
      <c r="H66" s="29"/>
    </row>
    <row r="67" spans="1:8" hidden="1" x14ac:dyDescent="0.25">
      <c r="A67" s="23"/>
      <c r="B67" s="24"/>
      <c r="C67" s="25"/>
      <c r="D67" s="37"/>
      <c r="E67" s="27"/>
      <c r="F67" s="28"/>
      <c r="G67" s="28"/>
      <c r="H67" s="29"/>
    </row>
    <row r="68" spans="1:8" hidden="1" x14ac:dyDescent="0.25">
      <c r="A68" s="23"/>
      <c r="B68" s="24"/>
      <c r="C68" s="25"/>
      <c r="D68" s="37"/>
      <c r="E68" s="27"/>
      <c r="F68" s="28"/>
      <c r="G68" s="28"/>
      <c r="H68" s="29"/>
    </row>
    <row r="69" spans="1:8" hidden="1" x14ac:dyDescent="0.25">
      <c r="A69" s="23"/>
      <c r="B69" s="24"/>
      <c r="C69" s="25"/>
      <c r="D69" s="37"/>
      <c r="E69" s="27"/>
      <c r="F69" s="28"/>
      <c r="G69" s="28"/>
      <c r="H69" s="29"/>
    </row>
    <row r="70" spans="1:8" hidden="1" x14ac:dyDescent="0.25">
      <c r="A70" s="23"/>
      <c r="B70" s="24"/>
      <c r="C70" s="25"/>
      <c r="D70" s="37"/>
      <c r="E70" s="27"/>
      <c r="F70" s="28"/>
      <c r="G70" s="28"/>
      <c r="H70" s="29"/>
    </row>
    <row r="71" spans="1:8" hidden="1" x14ac:dyDescent="0.25">
      <c r="A71" s="23"/>
      <c r="B71" s="24"/>
      <c r="C71" s="25"/>
      <c r="D71" s="37"/>
      <c r="E71" s="27"/>
      <c r="F71" s="28"/>
      <c r="G71" s="28"/>
      <c r="H71" s="29"/>
    </row>
    <row r="72" spans="1:8" hidden="1" x14ac:dyDescent="0.25">
      <c r="A72" s="23"/>
      <c r="B72" s="24"/>
      <c r="C72" s="25"/>
      <c r="D72" s="37"/>
      <c r="E72" s="27"/>
      <c r="F72" s="28"/>
      <c r="G72" s="28"/>
      <c r="H72" s="29"/>
    </row>
    <row r="73" spans="1:8" s="36" customFormat="1" ht="16.5" hidden="1" thickBot="1" x14ac:dyDescent="0.3">
      <c r="A73" s="38"/>
      <c r="B73" s="39" t="s">
        <v>68</v>
      </c>
      <c r="C73" s="40"/>
      <c r="D73" s="41"/>
      <c r="E73" s="42"/>
      <c r="F73" s="43">
        <f>SUM(F65:F72)</f>
        <v>0</v>
      </c>
      <c r="G73" s="43">
        <f>SUM(G65:G72)</f>
        <v>0</v>
      </c>
      <c r="H73" s="44">
        <f>SUM(H65:H72)</f>
        <v>0</v>
      </c>
    </row>
    <row r="74" spans="1:8" s="36" customFormat="1" ht="16.5" thickBot="1" x14ac:dyDescent="0.3">
      <c r="A74" s="45"/>
      <c r="B74" s="46" t="s">
        <v>69</v>
      </c>
      <c r="C74" s="47"/>
      <c r="D74" s="46"/>
      <c r="E74" s="47"/>
      <c r="F74" s="48">
        <f>F64+F73</f>
        <v>279500195.07999986</v>
      </c>
      <c r="G74" s="48">
        <f t="shared" ref="G74:H74" si="2">G64+G73</f>
        <v>0</v>
      </c>
      <c r="H74" s="49">
        <f t="shared" si="2"/>
        <v>-279500195.07999986</v>
      </c>
    </row>
    <row r="76" spans="1:8" x14ac:dyDescent="0.25">
      <c r="B76" s="36" t="s">
        <v>70</v>
      </c>
    </row>
    <row r="77" spans="1:8" ht="34.5" customHeight="1" x14ac:dyDescent="0.25">
      <c r="B77" s="53" t="s">
        <v>71</v>
      </c>
      <c r="C77" s="53"/>
      <c r="D77" s="53"/>
      <c r="E77" s="53"/>
      <c r="F77" s="53"/>
      <c r="G77" s="53"/>
      <c r="H77" s="53"/>
    </row>
    <row r="79" spans="1:8" s="36" customFormat="1" ht="34.5" customHeight="1" x14ac:dyDescent="0.25">
      <c r="B79" s="50"/>
      <c r="C79" s="54"/>
      <c r="D79" s="54"/>
      <c r="E79" s="54"/>
      <c r="F79" s="54"/>
      <c r="G79" s="54"/>
      <c r="H79" s="54"/>
    </row>
    <row r="80" spans="1:8" s="36" customFormat="1" x14ac:dyDescent="0.25">
      <c r="C80" s="13"/>
      <c r="E80" s="13"/>
    </row>
    <row r="81" spans="3:5" s="36" customFormat="1" x14ac:dyDescent="0.25">
      <c r="C81" s="13"/>
      <c r="E81" s="13"/>
    </row>
    <row r="82" spans="3:5" s="36" customFormat="1" ht="37.5" customHeight="1" x14ac:dyDescent="0.25">
      <c r="C82" s="13"/>
      <c r="E82" s="13"/>
    </row>
    <row r="83" spans="3:5" s="36" customFormat="1" x14ac:dyDescent="0.25">
      <c r="C83" s="13"/>
      <c r="E83" s="13"/>
    </row>
    <row r="84" spans="3:5" s="36" customFormat="1" x14ac:dyDescent="0.25">
      <c r="C84" s="13"/>
      <c r="E84" s="13"/>
    </row>
  </sheetData>
  <mergeCells count="4">
    <mergeCell ref="G1:H3"/>
    <mergeCell ref="B6:H6"/>
    <mergeCell ref="B77:H77"/>
    <mergeCell ref="B79:H7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Ileana Olariu</dc:creator>
  <cp:lastModifiedBy>Lacramioara Huldusan</cp:lastModifiedBy>
  <cp:lastPrinted>2024-01-11T15:10:48Z</cp:lastPrinted>
  <dcterms:created xsi:type="dcterms:W3CDTF">2024-01-11T15:04:26Z</dcterms:created>
  <dcterms:modified xsi:type="dcterms:W3CDTF">2024-01-16T12:35:30Z</dcterms:modified>
</cp:coreProperties>
</file>