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cramioara.huldusan\Desktop\"/>
    </mc:Choice>
  </mc:AlternateContent>
  <xr:revisionPtr revIDLastSave="0" documentId="13_ncr:1_{C820DBBD-5146-4030-B632-2DD7F50A8926}" xr6:coauthVersionLast="47" xr6:coauthVersionMax="47" xr10:uidLastSave="{00000000-0000-0000-0000-000000000000}"/>
  <bookViews>
    <workbookView xWindow="4065" yWindow="4065" windowWidth="21600" windowHeight="11385" xr2:uid="{DFED1444-E2AD-47B1-8B00-EAB40EA03C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A25" i="1"/>
  <c r="A26" i="1"/>
  <c r="A27" i="1"/>
  <c r="A28" i="1"/>
  <c r="A29" i="1"/>
  <c r="A30" i="1"/>
  <c r="A31" i="1"/>
  <c r="A32" i="1"/>
  <c r="A33" i="1"/>
  <c r="A34" i="1"/>
  <c r="A35" i="1"/>
  <c r="H36" i="1"/>
  <c r="F36" i="1"/>
  <c r="H35" i="1"/>
  <c r="H34" i="1"/>
  <c r="H33" i="1"/>
  <c r="H32" i="1"/>
  <c r="H31" i="1"/>
  <c r="H30" i="1"/>
  <c r="H29" i="1"/>
  <c r="H28" i="1"/>
  <c r="H27" i="1"/>
  <c r="H26" i="1"/>
  <c r="H25" i="1"/>
  <c r="H24" i="1"/>
  <c r="G38" i="1"/>
  <c r="F38" i="1"/>
  <c r="G36" i="1"/>
  <c r="H23" i="1"/>
  <c r="A23" i="1"/>
  <c r="H22" i="1"/>
  <c r="A22" i="1"/>
  <c r="H21" i="1"/>
  <c r="A21" i="1"/>
  <c r="H20" i="1"/>
  <c r="A20" i="1"/>
  <c r="H19" i="1"/>
  <c r="A19" i="1"/>
  <c r="H18" i="1"/>
  <c r="A18" i="1"/>
  <c r="H17" i="1"/>
  <c r="A17" i="1"/>
  <c r="H16" i="1"/>
  <c r="A16" i="1"/>
  <c r="H15" i="1"/>
  <c r="A15" i="1"/>
  <c r="H14" i="1"/>
  <c r="A14" i="1"/>
  <c r="H13" i="1"/>
  <c r="A13" i="1"/>
  <c r="H12" i="1"/>
  <c r="A12" i="1"/>
  <c r="H11" i="1"/>
  <c r="A11" i="1"/>
  <c r="H10" i="1"/>
  <c r="A10" i="1"/>
  <c r="G39" i="1" l="1"/>
  <c r="H39" i="1"/>
  <c r="F39" i="1"/>
</calcChain>
</file>

<file path=xl/sharedStrings.xml><?xml version="1.0" encoding="utf-8"?>
<sst xmlns="http://schemas.openxmlformats.org/spreadsheetml/2006/main" count="74" uniqueCount="48">
  <si>
    <t>JUDEŢUL CLUJ</t>
  </si>
  <si>
    <t>CUI 4288110</t>
  </si>
  <si>
    <t>Calea Dorobanților, nr. 106, Cluj-Napoca, Cluj</t>
  </si>
  <si>
    <t>SITUAŢIA
diferenţelor din reevaluarea activelor fixe corporale din domeniul public şi privat care nu se amortizează
la data de 31.12.2023
TERENURI</t>
  </si>
  <si>
    <t>Nr.    crt.</t>
  </si>
  <si>
    <t>Denumire activ fix corporal</t>
  </si>
  <si>
    <t>Nr. inventar</t>
  </si>
  <si>
    <t>Cod de clasificare din catalog</t>
  </si>
  <si>
    <t>Anul şi luna intrării în patrimoniu / Anul şi luna ultimei reevalări</t>
  </si>
  <si>
    <t>Valoare de înregistrare în contabilitate 
-lei-</t>
  </si>
  <si>
    <t>Valoarea justă propusă de evaluator
-lei-</t>
  </si>
  <si>
    <t>Diferenţe din reevaluare de înregistrat în contabilitate la data reevalării
-lei-</t>
  </si>
  <si>
    <t>A</t>
  </si>
  <si>
    <t>B</t>
  </si>
  <si>
    <t>C</t>
  </si>
  <si>
    <t>D</t>
  </si>
  <si>
    <t>3=2-1</t>
  </si>
  <si>
    <t>Teren Stadion Cluj Arena</t>
  </si>
  <si>
    <t>-</t>
  </si>
  <si>
    <t>Teren Comuna Apahida</t>
  </si>
  <si>
    <t xml:space="preserve">TEREN CMID LOC. DEZMIR - DESEURI, IN SUPRAFATA DE 2.369 MP, EXTRAS CF NR. 59076                                                                       </t>
  </si>
  <si>
    <t xml:space="preserve">TEREN AFERENT CLADIRII SCOALA CLUJ-NAPOCA, STR. DOROBANTILOR, NR. 31, IN SUPRAF. DE 6.907 MP, NR. CADASTRAL/TOPO 250761                               </t>
  </si>
  <si>
    <t xml:space="preserve">TEREN AFERENT CLADIRII-SCOALA, STR. DOROBANTILOR, NR. 40, IN SUPRAF. DE 4.677 MP, NR.CADASTRAL/TOPO 336919                                            </t>
  </si>
  <si>
    <t xml:space="preserve">TEREN AFERENT CLADIRII GRADINITA, CLUJ-NAPOCA, STR. DOROBANTILOR, NR. 46, IN SUPRAF. DE 1.900 MP                                                      </t>
  </si>
  <si>
    <t xml:space="preserve">TEREN AFERENT CLADIRII SCOALA, CLUJ-NAPOCA, STR. BUCURESTI, NR. 32, IN SUPRAFATA DE 1.405 MP, EXTRAS CF/TOPO 327200                                   </t>
  </si>
  <si>
    <t xml:space="preserve">TEREN CLUJ-NAPOCA, STR. BUCURESTI, NR. 32, IN SUPRAFATA DE 692 MP, EXTRAS CF NR. 327199                                                               </t>
  </si>
  <si>
    <t>TEREN AFERENT CLADIRILOR SCOLII GIMNAZIALE SPECIALE PT. DEFICIENTI DE AUZ "KOZMUTZA FLORA", CLUJ-NAPOCA, STR. GRUIA, NR. 51, IN SUPRAFATA DE 18.656 MP</t>
  </si>
  <si>
    <t xml:space="preserve">TEREN AFERENT SCOLII GIMNAZIALE SPECIALE HUEDIN, STR. AVRAM IANCU, NR. 41, IDENTIFICAT CU NR. CADASTRAL/TOPO 53196                                    </t>
  </si>
  <si>
    <t xml:space="preserve">TEREN AFERENT CLADIRII SCOALA, DEJ, STR. MIRON COSTIN, NR. 12, 2.281 MP, IDENTIFICAT CU EXTRAS CF NR. 50360, CADASTRAL/TOPO 50360                     </t>
  </si>
  <si>
    <t xml:space="preserve">TEREN AFERENT CLADIRII SCOALA CORP VECHI, COM. BACIU, STR. TRANSILVANIEI, NR. 390, IN SUPRAFATA DE 975 MP                                             </t>
  </si>
  <si>
    <t xml:space="preserve">TEREN AFERENT CLADIRII SCOALA, CLUJ-NAPOCA, STR. ALEEA BORSA, NR. 2, IN SUPRAFATA DE 2.238 MP, IDENTIFICAT CU NR. CADASTRAL/TOPO 23487                </t>
  </si>
  <si>
    <t xml:space="preserve">TEREN AFERENT CLADIRII SCOALA, CLUJ-NAPOCA, STR. IALOMITEI, NR. 17, IN SUPRAFATA DE 27.278 MP, EXTRAS CF NR. 279780                                   </t>
  </si>
  <si>
    <t>Total domeniu public</t>
  </si>
  <si>
    <t>Total domeniu privat</t>
  </si>
  <si>
    <t>TOTAL</t>
  </si>
  <si>
    <t>NOTĂ:</t>
  </si>
  <si>
    <t>Primul indicator din coloana D se completează la prima reevaluare.
Al doilea indicator din coloana D se completează la reevaluările ulterioare.</t>
  </si>
  <si>
    <t xml:space="preserve">TEREN STR. CAMPENI NR. 7 (FOSTA STR. CALVIN NR.1)                                                                                                     </t>
  </si>
  <si>
    <t xml:space="preserve">TEREN 784 MP STR. CUZA VODA NR.1                                                                                                                      </t>
  </si>
  <si>
    <t xml:space="preserve">TEREN AFERENT TURNURI DE VENTILATIE, HALA, SCARI, VENTILATOR - CLUJANA                                                                                </t>
  </si>
  <si>
    <t xml:space="preserve">TEREN IMPREJMUIT - CLUJANA                                                                                                                            </t>
  </si>
  <si>
    <t xml:space="preserve">ALEI SPATII VERZI, PLATFORME DEPOZIT - CLUJANA                                                                                                        </t>
  </si>
  <si>
    <t xml:space="preserve">ALEI SPATII VERZI, PLATFORME DEPOZITARE - CLUJANA                                                                                                     </t>
  </si>
  <si>
    <t xml:space="preserve">TEREN AFERENT CASE REGLARE GAZ, DOUA REZERVOARE - CLUJANA                                                                                             </t>
  </si>
  <si>
    <t xml:space="preserve">TEREN AFERENT CENTRALA TERMICA - CLUJANA                                                                                                              </t>
  </si>
  <si>
    <t xml:space="preserve">TEREN AFERENT CENTRALA TERMICA, SCARI - CLUJANA                                                                                                       </t>
  </si>
  <si>
    <t xml:space="preserve">TEREN AFERENT CENTRALA TERMICA, VENTILATOR, DOUA BAZINE - CLUJANA                                                                                     </t>
  </si>
  <si>
    <t xml:space="preserve">TEREN, STR. BORHANCIULUI, NR. 9, CLUJ-NAPOCA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</si>
</sst>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14" fontId="1" fillId="2" borderId="8" xfId="0" applyNumberFormat="1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4" fontId="3" fillId="2" borderId="8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4" fontId="2" fillId="2" borderId="12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4" fontId="1" fillId="2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" fontId="3" fillId="2" borderId="9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18AA5-5140-4FD0-B12B-08107744E98E}">
  <dimension ref="A1:I48"/>
  <sheetViews>
    <sheetView tabSelected="1" topLeftCell="A39" workbookViewId="0">
      <selection activeCell="B44" sqref="B44:H45"/>
    </sheetView>
  </sheetViews>
  <sheetFormatPr defaultColWidth="16.140625" defaultRowHeight="15" x14ac:dyDescent="0.25"/>
  <cols>
    <col min="1" max="1" width="5.28515625" style="1" customWidth="1"/>
    <col min="2" max="2" width="38.85546875" style="5" customWidth="1"/>
    <col min="3" max="3" width="12.7109375" style="3" customWidth="1"/>
    <col min="4" max="4" width="13.7109375" style="1" customWidth="1"/>
    <col min="5" max="5" width="16.140625" style="3"/>
    <col min="6" max="8" width="16.140625" style="1"/>
    <col min="9" max="9" width="7.42578125" style="1" bestFit="1" customWidth="1"/>
    <col min="10" max="16384" width="16.140625" style="1"/>
  </cols>
  <sheetData>
    <row r="1" spans="1:9" x14ac:dyDescent="0.25">
      <c r="B1" s="2" t="s">
        <v>0</v>
      </c>
      <c r="G1" s="53"/>
      <c r="H1" s="53"/>
    </row>
    <row r="2" spans="1:9" x14ac:dyDescent="0.25">
      <c r="B2" s="5" t="s">
        <v>1</v>
      </c>
      <c r="G2" s="53"/>
      <c r="H2" s="53"/>
    </row>
    <row r="3" spans="1:9" ht="30" x14ac:dyDescent="0.25">
      <c r="B3" s="5" t="s">
        <v>2</v>
      </c>
      <c r="G3" s="53"/>
      <c r="H3" s="53"/>
    </row>
    <row r="4" spans="1:9" ht="15.75" customHeight="1" x14ac:dyDescent="0.25">
      <c r="G4" s="4"/>
      <c r="H4" s="4"/>
    </row>
    <row r="5" spans="1:9" ht="73.5" customHeight="1" x14ac:dyDescent="0.25">
      <c r="B5" s="53" t="s">
        <v>3</v>
      </c>
      <c r="C5" s="54"/>
      <c r="D5" s="54"/>
      <c r="E5" s="54"/>
      <c r="F5" s="54"/>
      <c r="G5" s="54"/>
      <c r="H5" s="54"/>
    </row>
    <row r="6" spans="1:9" ht="16.5" hidden="1" customHeight="1" x14ac:dyDescent="0.25">
      <c r="B6" s="4"/>
      <c r="C6" s="6"/>
      <c r="D6" s="6"/>
      <c r="E6" s="6"/>
      <c r="F6" s="6"/>
      <c r="G6" s="6"/>
      <c r="H6" s="6"/>
    </row>
    <row r="7" spans="1:9" ht="15.75" thickBot="1" x14ac:dyDescent="0.3"/>
    <row r="8" spans="1:9" s="3" customFormat="1" ht="90.75" thickBot="1" x14ac:dyDescent="0.3">
      <c r="A8" s="7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9" t="s">
        <v>11</v>
      </c>
    </row>
    <row r="9" spans="1:9" s="6" customFormat="1" ht="14.25" x14ac:dyDescent="0.25">
      <c r="A9" s="10"/>
      <c r="B9" s="11" t="s">
        <v>12</v>
      </c>
      <c r="C9" s="12" t="s">
        <v>13</v>
      </c>
      <c r="D9" s="12" t="s">
        <v>14</v>
      </c>
      <c r="E9" s="12" t="s">
        <v>15</v>
      </c>
      <c r="F9" s="12">
        <v>1</v>
      </c>
      <c r="G9" s="12">
        <v>2</v>
      </c>
      <c r="H9" s="13" t="s">
        <v>16</v>
      </c>
    </row>
    <row r="10" spans="1:9" s="22" customFormat="1" x14ac:dyDescent="0.25">
      <c r="A10" s="14">
        <f>ROW(A1)</f>
        <v>1</v>
      </c>
      <c r="B10" s="15" t="s">
        <v>17</v>
      </c>
      <c r="C10" s="16">
        <v>154</v>
      </c>
      <c r="D10" s="17" t="s">
        <v>18</v>
      </c>
      <c r="E10" s="18">
        <v>43311</v>
      </c>
      <c r="F10" s="19">
        <v>47900678</v>
      </c>
      <c r="G10" s="19"/>
      <c r="H10" s="20">
        <f t="shared" ref="H10:H35" si="0">G10-F10</f>
        <v>-47900678</v>
      </c>
      <c r="I10" s="21"/>
    </row>
    <row r="11" spans="1:9" s="27" customFormat="1" x14ac:dyDescent="0.25">
      <c r="A11" s="14">
        <f t="shared" ref="A11:A22" si="1">ROW(A2)</f>
        <v>2</v>
      </c>
      <c r="B11" s="23" t="s">
        <v>19</v>
      </c>
      <c r="C11" s="24">
        <v>16</v>
      </c>
      <c r="D11" s="25" t="s">
        <v>18</v>
      </c>
      <c r="E11" s="18">
        <v>40724</v>
      </c>
      <c r="F11" s="26">
        <v>92413</v>
      </c>
      <c r="G11" s="26"/>
      <c r="H11" s="20">
        <f t="shared" si="0"/>
        <v>-92413</v>
      </c>
      <c r="I11" s="21"/>
    </row>
    <row r="12" spans="1:9" s="27" customFormat="1" ht="45" x14ac:dyDescent="0.25">
      <c r="A12" s="14">
        <f t="shared" si="1"/>
        <v>3</v>
      </c>
      <c r="B12" s="15" t="s">
        <v>20</v>
      </c>
      <c r="C12" s="16">
        <v>188</v>
      </c>
      <c r="D12" s="17" t="s">
        <v>18</v>
      </c>
      <c r="E12" s="18">
        <v>43903</v>
      </c>
      <c r="F12" s="19">
        <v>160758</v>
      </c>
      <c r="G12" s="19"/>
      <c r="H12" s="20">
        <f t="shared" si="0"/>
        <v>-160758</v>
      </c>
      <c r="I12" s="21"/>
    </row>
    <row r="13" spans="1:9" s="27" customFormat="1" ht="75" x14ac:dyDescent="0.25">
      <c r="A13" s="14">
        <f t="shared" si="1"/>
        <v>4</v>
      </c>
      <c r="B13" s="15" t="s">
        <v>21</v>
      </c>
      <c r="C13" s="16">
        <v>121</v>
      </c>
      <c r="D13" s="17" t="s">
        <v>18</v>
      </c>
      <c r="E13" s="18">
        <v>43008</v>
      </c>
      <c r="F13" s="19">
        <v>6561650</v>
      </c>
      <c r="G13" s="19"/>
      <c r="H13" s="20">
        <f t="shared" si="0"/>
        <v>-6561650</v>
      </c>
      <c r="I13" s="21"/>
    </row>
    <row r="14" spans="1:9" s="27" customFormat="1" ht="60" x14ac:dyDescent="0.25">
      <c r="A14" s="14">
        <f t="shared" si="1"/>
        <v>5</v>
      </c>
      <c r="B14" s="15" t="s">
        <v>22</v>
      </c>
      <c r="C14" s="16">
        <v>122</v>
      </c>
      <c r="D14" s="17" t="s">
        <v>18</v>
      </c>
      <c r="E14" s="18">
        <v>43008</v>
      </c>
      <c r="F14" s="19">
        <v>951563.33</v>
      </c>
      <c r="G14" s="19"/>
      <c r="H14" s="20">
        <f t="shared" si="0"/>
        <v>-951563.33</v>
      </c>
      <c r="I14" s="21"/>
    </row>
    <row r="15" spans="1:9" s="27" customFormat="1" ht="60" x14ac:dyDescent="0.25">
      <c r="A15" s="14">
        <f t="shared" si="1"/>
        <v>6</v>
      </c>
      <c r="B15" s="15" t="s">
        <v>23</v>
      </c>
      <c r="C15" s="16">
        <v>123</v>
      </c>
      <c r="D15" s="17" t="s">
        <v>18</v>
      </c>
      <c r="E15" s="18">
        <v>43008</v>
      </c>
      <c r="F15" s="19">
        <v>437036.67</v>
      </c>
      <c r="G15" s="19"/>
      <c r="H15" s="20">
        <f t="shared" si="0"/>
        <v>-437036.67</v>
      </c>
      <c r="I15" s="21"/>
    </row>
    <row r="16" spans="1:9" s="27" customFormat="1" ht="60" x14ac:dyDescent="0.25">
      <c r="A16" s="14">
        <f t="shared" si="1"/>
        <v>7</v>
      </c>
      <c r="B16" s="15" t="s">
        <v>24</v>
      </c>
      <c r="C16" s="16">
        <v>124</v>
      </c>
      <c r="D16" s="17" t="s">
        <v>18</v>
      </c>
      <c r="E16" s="18">
        <v>43008</v>
      </c>
      <c r="F16" s="19">
        <v>969450</v>
      </c>
      <c r="G16" s="19"/>
      <c r="H16" s="20">
        <f t="shared" si="0"/>
        <v>-969450</v>
      </c>
      <c r="I16" s="21"/>
    </row>
    <row r="17" spans="1:8" s="27" customFormat="1" ht="45" x14ac:dyDescent="0.25">
      <c r="A17" s="14">
        <f t="shared" si="1"/>
        <v>8</v>
      </c>
      <c r="B17" s="15" t="s">
        <v>25</v>
      </c>
      <c r="C17" s="16">
        <v>135</v>
      </c>
      <c r="D17" s="17" t="s">
        <v>18</v>
      </c>
      <c r="E17" s="18">
        <v>43101</v>
      </c>
      <c r="F17" s="19">
        <v>477480</v>
      </c>
      <c r="G17" s="19"/>
      <c r="H17" s="20">
        <f t="shared" si="0"/>
        <v>-477480</v>
      </c>
    </row>
    <row r="18" spans="1:8" s="29" customFormat="1" ht="75" x14ac:dyDescent="0.25">
      <c r="A18" s="14">
        <f t="shared" si="1"/>
        <v>9</v>
      </c>
      <c r="B18" s="23" t="s">
        <v>26</v>
      </c>
      <c r="C18" s="24">
        <v>125</v>
      </c>
      <c r="D18" s="25" t="s">
        <v>18</v>
      </c>
      <c r="E18" s="28">
        <v>43008</v>
      </c>
      <c r="F18" s="26">
        <v>13418836</v>
      </c>
      <c r="G18" s="26"/>
      <c r="H18" s="20">
        <f t="shared" si="0"/>
        <v>-13418836</v>
      </c>
    </row>
    <row r="19" spans="1:8" s="27" customFormat="1" ht="75" x14ac:dyDescent="0.25">
      <c r="A19" s="14">
        <f t="shared" si="1"/>
        <v>10</v>
      </c>
      <c r="B19" s="15" t="s">
        <v>27</v>
      </c>
      <c r="C19" s="16">
        <v>126</v>
      </c>
      <c r="D19" s="17" t="s">
        <v>18</v>
      </c>
      <c r="E19" s="18">
        <v>43008</v>
      </c>
      <c r="F19" s="19">
        <v>180400</v>
      </c>
      <c r="G19" s="19"/>
      <c r="H19" s="20">
        <f t="shared" si="0"/>
        <v>-180400</v>
      </c>
    </row>
    <row r="20" spans="1:8" s="29" customFormat="1" ht="75" x14ac:dyDescent="0.25">
      <c r="A20" s="14">
        <f t="shared" si="1"/>
        <v>11</v>
      </c>
      <c r="B20" s="23" t="s">
        <v>28</v>
      </c>
      <c r="C20" s="24">
        <v>127</v>
      </c>
      <c r="D20" s="25" t="s">
        <v>18</v>
      </c>
      <c r="E20" s="18">
        <v>43008</v>
      </c>
      <c r="F20" s="26">
        <v>50736</v>
      </c>
      <c r="G20" s="26"/>
      <c r="H20" s="20">
        <f t="shared" si="0"/>
        <v>-50736</v>
      </c>
    </row>
    <row r="21" spans="1:8" s="29" customFormat="1" ht="60" x14ac:dyDescent="0.25">
      <c r="A21" s="14">
        <f t="shared" si="1"/>
        <v>12</v>
      </c>
      <c r="B21" s="23" t="s">
        <v>29</v>
      </c>
      <c r="C21" s="24">
        <v>128</v>
      </c>
      <c r="D21" s="25" t="s">
        <v>18</v>
      </c>
      <c r="E21" s="18">
        <v>43008</v>
      </c>
      <c r="F21" s="26">
        <v>64820</v>
      </c>
      <c r="G21" s="26"/>
      <c r="H21" s="20">
        <f t="shared" si="0"/>
        <v>-64820</v>
      </c>
    </row>
    <row r="22" spans="1:8" s="29" customFormat="1" ht="75" x14ac:dyDescent="0.25">
      <c r="A22" s="14">
        <f t="shared" si="1"/>
        <v>13</v>
      </c>
      <c r="B22" s="23" t="s">
        <v>30</v>
      </c>
      <c r="C22" s="24">
        <v>129</v>
      </c>
      <c r="D22" s="25" t="s">
        <v>18</v>
      </c>
      <c r="E22" s="18">
        <v>43008</v>
      </c>
      <c r="F22" s="26">
        <v>1611819</v>
      </c>
      <c r="G22" s="26"/>
      <c r="H22" s="20">
        <f t="shared" si="0"/>
        <v>-1611819</v>
      </c>
    </row>
    <row r="23" spans="1:8" s="29" customFormat="1" ht="60" x14ac:dyDescent="0.25">
      <c r="A23" s="14">
        <f>ROW(A14)</f>
        <v>14</v>
      </c>
      <c r="B23" s="23" t="s">
        <v>31</v>
      </c>
      <c r="C23" s="24">
        <v>130</v>
      </c>
      <c r="D23" s="25" t="s">
        <v>18</v>
      </c>
      <c r="E23" s="18">
        <v>43008</v>
      </c>
      <c r="F23" s="26">
        <v>37643640</v>
      </c>
      <c r="G23" s="26"/>
      <c r="H23" s="20">
        <f t="shared" si="0"/>
        <v>-37643640</v>
      </c>
    </row>
    <row r="24" spans="1:8" s="29" customFormat="1" ht="30" x14ac:dyDescent="0.25">
      <c r="A24" s="14">
        <f t="shared" ref="A24:A35" si="2">ROW(A15)</f>
        <v>15</v>
      </c>
      <c r="B24" s="23" t="s">
        <v>37</v>
      </c>
      <c r="C24" s="24">
        <v>33</v>
      </c>
      <c r="D24" s="25" t="s">
        <v>18</v>
      </c>
      <c r="E24" s="18">
        <v>41182</v>
      </c>
      <c r="F24" s="26">
        <v>563992</v>
      </c>
      <c r="G24" s="26"/>
      <c r="H24" s="52">
        <f t="shared" si="0"/>
        <v>-563992</v>
      </c>
    </row>
    <row r="25" spans="1:8" s="29" customFormat="1" ht="30" x14ac:dyDescent="0.25">
      <c r="A25" s="14">
        <f t="shared" si="2"/>
        <v>16</v>
      </c>
      <c r="B25" s="23" t="s">
        <v>38</v>
      </c>
      <c r="C25" s="24">
        <v>82</v>
      </c>
      <c r="D25" s="25" t="s">
        <v>18</v>
      </c>
      <c r="E25" s="18">
        <v>42277</v>
      </c>
      <c r="F25" s="26">
        <v>1348910</v>
      </c>
      <c r="G25" s="26"/>
      <c r="H25" s="52">
        <f t="shared" si="0"/>
        <v>-1348910</v>
      </c>
    </row>
    <row r="26" spans="1:8" s="29" customFormat="1" ht="45" x14ac:dyDescent="0.25">
      <c r="A26" s="14">
        <f t="shared" si="2"/>
        <v>17</v>
      </c>
      <c r="B26" s="23" t="s">
        <v>39</v>
      </c>
      <c r="C26" s="24">
        <v>141</v>
      </c>
      <c r="D26" s="25" t="s">
        <v>18</v>
      </c>
      <c r="E26" s="18">
        <v>43452</v>
      </c>
      <c r="F26" s="26">
        <v>3614288</v>
      </c>
      <c r="G26" s="26"/>
      <c r="H26" s="52">
        <f t="shared" si="0"/>
        <v>-3614288</v>
      </c>
    </row>
    <row r="27" spans="1:8" s="29" customFormat="1" x14ac:dyDescent="0.25">
      <c r="A27" s="14">
        <f t="shared" si="2"/>
        <v>18</v>
      </c>
      <c r="B27" s="23" t="s">
        <v>40</v>
      </c>
      <c r="C27" s="24">
        <v>142</v>
      </c>
      <c r="D27" s="25" t="s">
        <v>18</v>
      </c>
      <c r="E27" s="18">
        <v>43452</v>
      </c>
      <c r="F27" s="26">
        <v>516327</v>
      </c>
      <c r="G27" s="26"/>
      <c r="H27" s="52">
        <f t="shared" si="0"/>
        <v>-516327</v>
      </c>
    </row>
    <row r="28" spans="1:8" s="29" customFormat="1" ht="30" x14ac:dyDescent="0.25">
      <c r="A28" s="14">
        <f t="shared" si="2"/>
        <v>19</v>
      </c>
      <c r="B28" s="23" t="s">
        <v>41</v>
      </c>
      <c r="C28" s="24">
        <v>143</v>
      </c>
      <c r="D28" s="25" t="s">
        <v>18</v>
      </c>
      <c r="E28" s="18">
        <v>43452</v>
      </c>
      <c r="F28" s="26">
        <v>1856400</v>
      </c>
      <c r="G28" s="26"/>
      <c r="H28" s="52">
        <f t="shared" si="0"/>
        <v>-1856400</v>
      </c>
    </row>
    <row r="29" spans="1:8" s="29" customFormat="1" ht="30" x14ac:dyDescent="0.25">
      <c r="A29" s="14">
        <f t="shared" si="2"/>
        <v>20</v>
      </c>
      <c r="B29" s="23" t="s">
        <v>42</v>
      </c>
      <c r="C29" s="24">
        <v>144</v>
      </c>
      <c r="D29" s="25" t="s">
        <v>18</v>
      </c>
      <c r="E29" s="18">
        <v>43452</v>
      </c>
      <c r="F29" s="26">
        <v>798074.69</v>
      </c>
      <c r="G29" s="26"/>
      <c r="H29" s="52">
        <f t="shared" si="0"/>
        <v>-798074.69</v>
      </c>
    </row>
    <row r="30" spans="1:8" s="29" customFormat="1" ht="45" x14ac:dyDescent="0.25">
      <c r="A30" s="14">
        <f t="shared" si="2"/>
        <v>21</v>
      </c>
      <c r="B30" s="23" t="s">
        <v>43</v>
      </c>
      <c r="C30" s="24">
        <v>145</v>
      </c>
      <c r="D30" s="25" t="s">
        <v>18</v>
      </c>
      <c r="E30" s="18">
        <v>43452</v>
      </c>
      <c r="F30" s="26">
        <v>209805.32</v>
      </c>
      <c r="G30" s="26"/>
      <c r="H30" s="52">
        <f t="shared" si="0"/>
        <v>-209805.32</v>
      </c>
    </row>
    <row r="31" spans="1:8" s="29" customFormat="1" ht="30" x14ac:dyDescent="0.25">
      <c r="A31" s="14">
        <f t="shared" si="2"/>
        <v>22</v>
      </c>
      <c r="B31" s="23" t="s">
        <v>44</v>
      </c>
      <c r="C31" s="24">
        <v>146</v>
      </c>
      <c r="D31" s="25" t="s">
        <v>18</v>
      </c>
      <c r="E31" s="18">
        <v>43452</v>
      </c>
      <c r="F31" s="26">
        <v>127381.16</v>
      </c>
      <c r="G31" s="26"/>
      <c r="H31" s="52">
        <f t="shared" si="0"/>
        <v>-127381.16</v>
      </c>
    </row>
    <row r="32" spans="1:8" s="29" customFormat="1" ht="30" x14ac:dyDescent="0.25">
      <c r="A32" s="14">
        <f t="shared" si="2"/>
        <v>23</v>
      </c>
      <c r="B32" s="23" t="s">
        <v>44</v>
      </c>
      <c r="C32" s="24">
        <v>147</v>
      </c>
      <c r="D32" s="25" t="s">
        <v>18</v>
      </c>
      <c r="E32" s="18">
        <v>43452</v>
      </c>
      <c r="F32" s="26">
        <v>127381.16</v>
      </c>
      <c r="G32" s="26"/>
      <c r="H32" s="52">
        <f t="shared" si="0"/>
        <v>-127381.16</v>
      </c>
    </row>
    <row r="33" spans="1:8" s="29" customFormat="1" ht="30" x14ac:dyDescent="0.25">
      <c r="A33" s="14">
        <f t="shared" si="2"/>
        <v>24</v>
      </c>
      <c r="B33" s="23" t="s">
        <v>45</v>
      </c>
      <c r="C33" s="24">
        <v>148</v>
      </c>
      <c r="D33" s="25" t="s">
        <v>18</v>
      </c>
      <c r="E33" s="18">
        <v>43452</v>
      </c>
      <c r="F33" s="26">
        <v>41212.07</v>
      </c>
      <c r="G33" s="26"/>
      <c r="H33" s="52">
        <f t="shared" si="0"/>
        <v>-41212.07</v>
      </c>
    </row>
    <row r="34" spans="1:8" s="29" customFormat="1" ht="45" x14ac:dyDescent="0.25">
      <c r="A34" s="14">
        <f t="shared" si="2"/>
        <v>25</v>
      </c>
      <c r="B34" s="23" t="s">
        <v>46</v>
      </c>
      <c r="C34" s="24">
        <v>149</v>
      </c>
      <c r="D34" s="25" t="s">
        <v>18</v>
      </c>
      <c r="E34" s="18">
        <v>43452</v>
      </c>
      <c r="F34" s="26">
        <v>3540459.44</v>
      </c>
      <c r="G34" s="26"/>
      <c r="H34" s="52">
        <f t="shared" si="0"/>
        <v>-3540459.44</v>
      </c>
    </row>
    <row r="35" spans="1:8" s="29" customFormat="1" ht="30.75" thickBot="1" x14ac:dyDescent="0.3">
      <c r="A35" s="14">
        <f t="shared" si="2"/>
        <v>26</v>
      </c>
      <c r="B35" s="23" t="s">
        <v>47</v>
      </c>
      <c r="C35" s="24">
        <v>191</v>
      </c>
      <c r="D35" s="25" t="s">
        <v>18</v>
      </c>
      <c r="E35" s="18">
        <v>44124</v>
      </c>
      <c r="F35" s="26">
        <v>173094000</v>
      </c>
      <c r="G35" s="26"/>
      <c r="H35" s="52">
        <f t="shared" si="0"/>
        <v>-173094000</v>
      </c>
    </row>
    <row r="36" spans="1:8" s="35" customFormat="1" hidden="1" x14ac:dyDescent="0.25">
      <c r="A36" s="30">
        <v>3</v>
      </c>
      <c r="B36" s="31" t="s">
        <v>32</v>
      </c>
      <c r="C36" s="32"/>
      <c r="D36" s="33"/>
      <c r="E36" s="32"/>
      <c r="F36" s="34">
        <f>SUM(F10:F35)</f>
        <v>296359510.83999997</v>
      </c>
      <c r="G36" s="34">
        <f>SUM(G10:G20)</f>
        <v>0</v>
      </c>
      <c r="H36" s="34">
        <f>SUM(H10:H35)</f>
        <v>-296359510.83999997</v>
      </c>
    </row>
    <row r="37" spans="1:8" hidden="1" x14ac:dyDescent="0.25">
      <c r="A37" s="30"/>
      <c r="B37" s="15"/>
      <c r="C37" s="16"/>
      <c r="D37" s="36"/>
      <c r="E37" s="16"/>
      <c r="F37" s="36"/>
      <c r="G37" s="36"/>
      <c r="H37" s="20"/>
    </row>
    <row r="38" spans="1:8" s="35" customFormat="1" ht="15.75" hidden="1" thickBot="1" x14ac:dyDescent="0.3">
      <c r="A38" s="37"/>
      <c r="B38" s="38" t="s">
        <v>33</v>
      </c>
      <c r="C38" s="39"/>
      <c r="D38" s="40"/>
      <c r="E38" s="39"/>
      <c r="F38" s="40">
        <f>F37</f>
        <v>0</v>
      </c>
      <c r="G38" s="40">
        <f>G37</f>
        <v>0</v>
      </c>
      <c r="H38" s="41">
        <v>0</v>
      </c>
    </row>
    <row r="39" spans="1:8" ht="15.75" thickBot="1" x14ac:dyDescent="0.3">
      <c r="A39" s="42"/>
      <c r="B39" s="43" t="s">
        <v>34</v>
      </c>
      <c r="C39" s="44"/>
      <c r="D39" s="45"/>
      <c r="E39" s="44"/>
      <c r="F39" s="46">
        <f>F38+F36</f>
        <v>296359510.83999997</v>
      </c>
      <c r="G39" s="46">
        <f>G38+G36</f>
        <v>0</v>
      </c>
      <c r="H39" s="47">
        <f>H36+H38</f>
        <v>-296359510.83999997</v>
      </c>
    </row>
    <row r="40" spans="1:8" x14ac:dyDescent="0.25">
      <c r="B40" s="48" t="s">
        <v>35</v>
      </c>
      <c r="C40" s="22"/>
      <c r="D40" s="27"/>
      <c r="E40" s="22"/>
      <c r="F40" s="27"/>
      <c r="G40" s="49"/>
      <c r="H40" s="49"/>
    </row>
    <row r="41" spans="1:8" ht="34.5" customHeight="1" x14ac:dyDescent="0.25">
      <c r="B41" s="55" t="s">
        <v>36</v>
      </c>
      <c r="C41" s="55"/>
      <c r="D41" s="55"/>
      <c r="E41" s="55"/>
      <c r="F41" s="55"/>
      <c r="G41" s="55"/>
      <c r="H41" s="55"/>
    </row>
    <row r="42" spans="1:8" ht="21" customHeight="1" x14ac:dyDescent="0.25">
      <c r="B42" s="50"/>
      <c r="C42" s="51"/>
      <c r="D42" s="50"/>
      <c r="E42" s="51"/>
      <c r="F42" s="50"/>
      <c r="G42" s="50"/>
      <c r="H42" s="50"/>
    </row>
    <row r="43" spans="1:8" hidden="1" x14ac:dyDescent="0.25"/>
    <row r="44" spans="1:8" s="35" customFormat="1" ht="14.25" x14ac:dyDescent="0.25">
      <c r="B44" s="53"/>
      <c r="C44" s="54"/>
      <c r="D44" s="54"/>
      <c r="E44" s="54"/>
      <c r="F44" s="54"/>
      <c r="G44" s="54"/>
      <c r="H44" s="54"/>
    </row>
    <row r="45" spans="1:8" s="35" customFormat="1" ht="14.25" x14ac:dyDescent="0.25">
      <c r="B45" s="53"/>
      <c r="C45" s="53"/>
      <c r="D45" s="53"/>
      <c r="E45" s="53"/>
      <c r="F45" s="53"/>
      <c r="G45" s="53"/>
      <c r="H45" s="53"/>
    </row>
    <row r="46" spans="1:8" s="35" customFormat="1" ht="14.25" x14ac:dyDescent="0.25">
      <c r="B46" s="2"/>
      <c r="C46" s="6"/>
      <c r="E46" s="6"/>
    </row>
    <row r="47" spans="1:8" s="35" customFormat="1" ht="14.25" x14ac:dyDescent="0.25">
      <c r="B47" s="2"/>
      <c r="C47" s="6"/>
      <c r="E47" s="6"/>
    </row>
    <row r="48" spans="1:8" s="35" customFormat="1" ht="14.25" x14ac:dyDescent="0.25">
      <c r="B48" s="2"/>
      <c r="C48" s="6"/>
      <c r="E48" s="6"/>
    </row>
  </sheetData>
  <mergeCells count="5">
    <mergeCell ref="G1:H3"/>
    <mergeCell ref="B5:H5"/>
    <mergeCell ref="B41:H41"/>
    <mergeCell ref="B44:H44"/>
    <mergeCell ref="B45:H4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Ileana Olariu</dc:creator>
  <cp:lastModifiedBy>Lacramioara Huldusan</cp:lastModifiedBy>
  <cp:lastPrinted>2024-01-11T15:08:29Z</cp:lastPrinted>
  <dcterms:created xsi:type="dcterms:W3CDTF">2024-01-11T14:57:52Z</dcterms:created>
  <dcterms:modified xsi:type="dcterms:W3CDTF">2024-01-16T12:37:48Z</dcterms:modified>
</cp:coreProperties>
</file>