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ileservervr\cajt\ANUL 2024\PROIECTE Hotarari CJC 2024\Proiect APROBARE TARIFE după Licitatia 2\Tarife calatorie licitatia 2\"/>
    </mc:Choice>
  </mc:AlternateContent>
  <xr:revisionPtr revIDLastSave="0" documentId="13_ncr:1_{C966DEBB-CAA5-48E1-A054-EE7E6D25AABD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T081" sheetId="1" r:id="rId1"/>
    <sheet name="T082" sheetId="15" r:id="rId2"/>
    <sheet name="T083" sheetId="16" r:id="rId3"/>
    <sheet name="T084" sheetId="17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7" l="1"/>
  <c r="C71" i="17" s="1"/>
  <c r="D18" i="17" s="1"/>
  <c r="O7" i="17" s="1"/>
  <c r="C70" i="16"/>
  <c r="C71" i="16" s="1"/>
  <c r="C13" i="16" s="1"/>
  <c r="C70" i="15"/>
  <c r="C71" i="15" s="1"/>
  <c r="D14" i="15" s="1"/>
  <c r="K7" i="15" s="1"/>
  <c r="C70" i="1"/>
  <c r="C71" i="1" s="1"/>
  <c r="C11" i="1" s="1"/>
  <c r="C10" i="17" l="1"/>
  <c r="D12" i="17"/>
  <c r="I7" i="17" s="1"/>
  <c r="D15" i="17"/>
  <c r="L7" i="17" s="1"/>
  <c r="C12" i="17"/>
  <c r="I14" i="17" s="1"/>
  <c r="K12" i="17" s="1"/>
  <c r="C8" i="17"/>
  <c r="D10" i="17"/>
  <c r="G7" i="17" s="1"/>
  <c r="C13" i="17"/>
  <c r="G13" i="17" s="1"/>
  <c r="J10" i="17" s="1"/>
  <c r="C16" i="17"/>
  <c r="K16" i="17" s="1"/>
  <c r="M14" i="17" s="1"/>
  <c r="C9" i="17"/>
  <c r="D14" i="17"/>
  <c r="K7" i="17" s="1"/>
  <c r="D8" i="17"/>
  <c r="E7" i="17" s="1"/>
  <c r="C11" i="17"/>
  <c r="H19" i="17" s="1"/>
  <c r="P11" i="17" s="1"/>
  <c r="C14" i="17"/>
  <c r="C19" i="17"/>
  <c r="D9" i="17"/>
  <c r="F7" i="17" s="1"/>
  <c r="D11" i="17"/>
  <c r="H7" i="17" s="1"/>
  <c r="D13" i="17"/>
  <c r="J7" i="17" s="1"/>
  <c r="C15" i="17"/>
  <c r="D16" i="17"/>
  <c r="M7" i="17" s="1"/>
  <c r="D19" i="17"/>
  <c r="P7" i="17" s="1"/>
  <c r="F10" i="17"/>
  <c r="G9" i="17" s="1"/>
  <c r="F13" i="17"/>
  <c r="J9" i="17" s="1"/>
  <c r="C17" i="17"/>
  <c r="C18" i="17"/>
  <c r="K18" i="17" s="1"/>
  <c r="O14" i="17" s="1"/>
  <c r="D17" i="17"/>
  <c r="N7" i="17" s="1"/>
  <c r="L19" i="17"/>
  <c r="P15" i="17" s="1"/>
  <c r="C9" i="16"/>
  <c r="D10" i="16"/>
  <c r="G7" i="16" s="1"/>
  <c r="F13" i="16"/>
  <c r="J9" i="16" s="1"/>
  <c r="C8" i="16"/>
  <c r="E13" i="16" s="1"/>
  <c r="J8" i="16" s="1"/>
  <c r="C11" i="16"/>
  <c r="D12" i="16"/>
  <c r="I7" i="16" s="1"/>
  <c r="D13" i="16"/>
  <c r="J7" i="16" s="1"/>
  <c r="D9" i="16"/>
  <c r="F7" i="16" s="1"/>
  <c r="C12" i="16"/>
  <c r="I13" i="16" s="1"/>
  <c r="J12" i="16" s="1"/>
  <c r="D8" i="16"/>
  <c r="E7" i="16" s="1"/>
  <c r="C10" i="16"/>
  <c r="F10" i="16" s="1"/>
  <c r="G9" i="16" s="1"/>
  <c r="D11" i="16"/>
  <c r="H7" i="16" s="1"/>
  <c r="C10" i="1"/>
  <c r="D8" i="1"/>
  <c r="E7" i="1" s="1"/>
  <c r="D10" i="1"/>
  <c r="G7" i="1" s="1"/>
  <c r="C12" i="1"/>
  <c r="G12" i="1" s="1"/>
  <c r="I10" i="1" s="1"/>
  <c r="C8" i="1"/>
  <c r="C9" i="1"/>
  <c r="F10" i="1" s="1"/>
  <c r="G9" i="1" s="1"/>
  <c r="D12" i="1"/>
  <c r="I7" i="1" s="1"/>
  <c r="D11" i="1"/>
  <c r="H7" i="1" s="1"/>
  <c r="D9" i="1"/>
  <c r="F7" i="1" s="1"/>
  <c r="C13" i="15"/>
  <c r="D9" i="15"/>
  <c r="F7" i="15" s="1"/>
  <c r="D13" i="15"/>
  <c r="J7" i="15" s="1"/>
  <c r="C8" i="15"/>
  <c r="C10" i="15"/>
  <c r="C12" i="15"/>
  <c r="E12" i="15" s="1"/>
  <c r="I8" i="15" s="1"/>
  <c r="C14" i="15"/>
  <c r="G14" i="15" s="1"/>
  <c r="K10" i="15" s="1"/>
  <c r="C9" i="15"/>
  <c r="E9" i="15" s="1"/>
  <c r="F8" i="15" s="1"/>
  <c r="C11" i="15"/>
  <c r="G11" i="15" s="1"/>
  <c r="H10" i="15" s="1"/>
  <c r="D11" i="15"/>
  <c r="H7" i="15" s="1"/>
  <c r="D8" i="15"/>
  <c r="E7" i="15" s="1"/>
  <c r="D10" i="15"/>
  <c r="G7" i="15" s="1"/>
  <c r="D12" i="15"/>
  <c r="I7" i="15" s="1"/>
  <c r="E10" i="17"/>
  <c r="G8" i="17" s="1"/>
  <c r="E14" i="17"/>
  <c r="K8" i="17" s="1"/>
  <c r="F14" i="17"/>
  <c r="K9" i="17" s="1"/>
  <c r="J14" i="17"/>
  <c r="K13" i="17" s="1"/>
  <c r="E15" i="17"/>
  <c r="L8" i="17" s="1"/>
  <c r="E19" i="17"/>
  <c r="P8" i="17" s="1"/>
  <c r="G14" i="17"/>
  <c r="K10" i="17" s="1"/>
  <c r="F15" i="17"/>
  <c r="L9" i="17" s="1"/>
  <c r="J15" i="17"/>
  <c r="L13" i="17" s="1"/>
  <c r="F19" i="17"/>
  <c r="P9" i="17" s="1"/>
  <c r="J19" i="17"/>
  <c r="P13" i="17" s="1"/>
  <c r="E9" i="17"/>
  <c r="F8" i="17" s="1"/>
  <c r="G11" i="17"/>
  <c r="H10" i="17" s="1"/>
  <c r="E13" i="17"/>
  <c r="J8" i="17" s="1"/>
  <c r="G15" i="17"/>
  <c r="L10" i="17" s="1"/>
  <c r="K15" i="17"/>
  <c r="L14" i="17" s="1"/>
  <c r="G19" i="17"/>
  <c r="P10" i="17" s="1"/>
  <c r="K19" i="17"/>
  <c r="P14" i="17" s="1"/>
  <c r="E10" i="16"/>
  <c r="G8" i="16" s="1"/>
  <c r="G13" i="15"/>
  <c r="J10" i="15" s="1"/>
  <c r="E11" i="15"/>
  <c r="H8" i="15" s="1"/>
  <c r="E13" i="15"/>
  <c r="J8" i="15" s="1"/>
  <c r="G12" i="15"/>
  <c r="I10" i="15" s="1"/>
  <c r="F12" i="1"/>
  <c r="I9" i="1" s="1"/>
  <c r="E9" i="1"/>
  <c r="F8" i="1" s="1"/>
  <c r="E11" i="1"/>
  <c r="H8" i="1" s="1"/>
  <c r="G11" i="1"/>
  <c r="H10" i="1" s="1"/>
  <c r="H16" i="17" l="1"/>
  <c r="M11" i="17" s="1"/>
  <c r="M19" i="17"/>
  <c r="P16" i="17" s="1"/>
  <c r="N18" i="17"/>
  <c r="O17" i="17" s="1"/>
  <c r="I18" i="17"/>
  <c r="O12" i="17" s="1"/>
  <c r="E18" i="17"/>
  <c r="O8" i="17" s="1"/>
  <c r="G18" i="17"/>
  <c r="O10" i="17" s="1"/>
  <c r="J18" i="17"/>
  <c r="O13" i="17" s="1"/>
  <c r="F12" i="17"/>
  <c r="I9" i="17" s="1"/>
  <c r="G16" i="17"/>
  <c r="M10" i="17" s="1"/>
  <c r="E16" i="17"/>
  <c r="M8" i="17" s="1"/>
  <c r="H13" i="17"/>
  <c r="J11" i="17" s="1"/>
  <c r="F18" i="17"/>
  <c r="O9" i="17" s="1"/>
  <c r="H14" i="17"/>
  <c r="K11" i="17" s="1"/>
  <c r="J16" i="17"/>
  <c r="M13" i="17" s="1"/>
  <c r="I13" i="17"/>
  <c r="J12" i="17" s="1"/>
  <c r="N19" i="17"/>
  <c r="P17" i="17" s="1"/>
  <c r="L17" i="17"/>
  <c r="N15" i="17" s="1"/>
  <c r="E12" i="17"/>
  <c r="I8" i="17" s="1"/>
  <c r="I19" i="17"/>
  <c r="P12" i="17" s="1"/>
  <c r="I15" i="17"/>
  <c r="L12" i="17" s="1"/>
  <c r="H12" i="17"/>
  <c r="I11" i="17" s="1"/>
  <c r="E17" i="17"/>
  <c r="N8" i="17" s="1"/>
  <c r="F16" i="17"/>
  <c r="M9" i="17" s="1"/>
  <c r="M18" i="17"/>
  <c r="O16" i="17" s="1"/>
  <c r="H17" i="17"/>
  <c r="N11" i="17" s="1"/>
  <c r="F11" i="17"/>
  <c r="H9" i="17" s="1"/>
  <c r="G17" i="17"/>
  <c r="N10" i="17" s="1"/>
  <c r="E11" i="17"/>
  <c r="H8" i="17" s="1"/>
  <c r="G12" i="17"/>
  <c r="I10" i="17" s="1"/>
  <c r="I17" i="17"/>
  <c r="N12" i="17" s="1"/>
  <c r="I16" i="17"/>
  <c r="M12" i="17" s="1"/>
  <c r="L16" i="17"/>
  <c r="M15" i="17" s="1"/>
  <c r="L18" i="17"/>
  <c r="O15" i="17" s="1"/>
  <c r="H15" i="17"/>
  <c r="L11" i="17" s="1"/>
  <c r="O19" i="17"/>
  <c r="P18" i="17" s="1"/>
  <c r="K17" i="17"/>
  <c r="N14" i="17" s="1"/>
  <c r="J17" i="17"/>
  <c r="N13" i="17" s="1"/>
  <c r="F17" i="17"/>
  <c r="N9" i="17" s="1"/>
  <c r="H18" i="17"/>
  <c r="O11" i="17" s="1"/>
  <c r="M17" i="17"/>
  <c r="N16" i="17" s="1"/>
  <c r="G12" i="16"/>
  <c r="I10" i="16" s="1"/>
  <c r="E9" i="16"/>
  <c r="F8" i="16" s="1"/>
  <c r="E11" i="16"/>
  <c r="H8" i="16" s="1"/>
  <c r="G11" i="16"/>
  <c r="H10" i="16" s="1"/>
  <c r="F11" i="16"/>
  <c r="H9" i="16" s="1"/>
  <c r="F12" i="16"/>
  <c r="I9" i="16" s="1"/>
  <c r="H12" i="16"/>
  <c r="I11" i="16" s="1"/>
  <c r="H13" i="16"/>
  <c r="J11" i="16" s="1"/>
  <c r="E12" i="16"/>
  <c r="I8" i="16" s="1"/>
  <c r="G13" i="16"/>
  <c r="J10" i="16" s="1"/>
  <c r="E10" i="15"/>
  <c r="G8" i="15" s="1"/>
  <c r="E14" i="15"/>
  <c r="K8" i="15" s="1"/>
  <c r="I13" i="15"/>
  <c r="J12" i="15" s="1"/>
  <c r="H12" i="15"/>
  <c r="I11" i="15" s="1"/>
  <c r="H14" i="15"/>
  <c r="K11" i="15" s="1"/>
  <c r="F14" i="15"/>
  <c r="K9" i="15" s="1"/>
  <c r="E10" i="1"/>
  <c r="G8" i="1" s="1"/>
  <c r="H12" i="1"/>
  <c r="I11" i="1" s="1"/>
  <c r="E12" i="1"/>
  <c r="I8" i="1" s="1"/>
  <c r="F11" i="1"/>
  <c r="H9" i="1" s="1"/>
  <c r="I14" i="15"/>
  <c r="K12" i="15" s="1"/>
  <c r="H13" i="15"/>
  <c r="J11" i="15" s="1"/>
  <c r="J14" i="15"/>
  <c r="K13" i="15" s="1"/>
  <c r="F12" i="15"/>
  <c r="I9" i="15" s="1"/>
  <c r="F11" i="15"/>
  <c r="H9" i="15" s="1"/>
  <c r="F10" i="15"/>
  <c r="G9" i="15" s="1"/>
  <c r="F13" i="15"/>
  <c r="J9" i="15" s="1"/>
</calcChain>
</file>

<file path=xl/sharedStrings.xml><?xml version="1.0" encoding="utf-8"?>
<sst xmlns="http://schemas.openxmlformats.org/spreadsheetml/2006/main" count="132" uniqueCount="42">
  <si>
    <t>Bilete de călătorie</t>
  </si>
  <si>
    <t>km</t>
  </si>
  <si>
    <t>Tarif  mediu/km/loc (lei)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</si>
  <si>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</si>
  <si>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</si>
  <si>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</si>
  <si>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</si>
  <si>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</si>
  <si>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</si>
  <si>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</si>
  <si>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Ofertant: COSTRANS IMPORT EXPORT S.R.L.</t>
  </si>
  <si>
    <t>Dej- Autogara Costrans</t>
  </si>
  <si>
    <t>Dej - Autogara Costrans</t>
  </si>
  <si>
    <t>TARIFE DE CĂLĂTORIE PRACTICATE PE TRASEUL T 081</t>
  </si>
  <si>
    <t>Cod Traseu: T081 DEJ – BOBÂLNA</t>
  </si>
  <si>
    <t>Șomcutu Mic</t>
  </si>
  <si>
    <t>Maia</t>
  </si>
  <si>
    <t>Răzbuneni</t>
  </si>
  <si>
    <t>Bobâlna</t>
  </si>
  <si>
    <t>Tărpiu - ramificație</t>
  </si>
  <si>
    <t>Tărpiu- ramificație</t>
  </si>
  <si>
    <t xml:space="preserve">Tarif mediu pe traseul T081        </t>
  </si>
  <si>
    <t>TARIFE DE CĂLĂTORIE PRACTICATE PE TRASEUL T 082</t>
  </si>
  <si>
    <t>Cod Traseu: T082 DEJ – BOBÂLNA -VÂLCELELE</t>
  </si>
  <si>
    <t xml:space="preserve">Tarif mediu pe traseul T082        </t>
  </si>
  <si>
    <t>Oșorhel</t>
  </si>
  <si>
    <t>Vâlcelele</t>
  </si>
  <si>
    <t>Cremenea</t>
  </si>
  <si>
    <t>Suăraș</t>
  </si>
  <si>
    <t>Babdiu</t>
  </si>
  <si>
    <t>TARIFE DE CĂLĂTORIE PRACTICATE PE TRASEUL T 083</t>
  </si>
  <si>
    <t>Cod Traseu: T083 DEJ – ȘOMCUTU MIC -BABDIU</t>
  </si>
  <si>
    <t xml:space="preserve">Tarif mediu pe traseul T083        </t>
  </si>
  <si>
    <t>TARIFE DE CĂLĂTORIE PRACTICATE PE TRASEUL T 084</t>
  </si>
  <si>
    <t>Cod Traseu: T084 DEJ – BOBÂLNA -OSOI</t>
  </si>
  <si>
    <t>Pustuța</t>
  </si>
  <si>
    <t>Jurca - ramificație</t>
  </si>
  <si>
    <t>Escu - ramificație</t>
  </si>
  <si>
    <t>Jurca</t>
  </si>
  <si>
    <t>Ciubăncuța</t>
  </si>
  <si>
    <t>Osoi</t>
  </si>
  <si>
    <t xml:space="preserve">Tarif mediu pe traseul T084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</si>
</sst>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Montserrat Light"/>
      <family val="3"/>
    </font>
    <font>
      <sz val="11"/>
      <color rgb="FF000000"/>
      <name val="Montserrat Light"/>
      <family val="3"/>
    </font>
    <font>
      <sz val="11"/>
      <color theme="1"/>
      <name val="Calibri"/>
      <family val="2"/>
    </font>
    <font>
      <sz val="11"/>
      <color theme="1"/>
      <name val="Montserrat Light"/>
      <family val="3"/>
    </font>
    <font>
      <sz val="11"/>
      <color rgb="FF000000"/>
      <name val="Montserrat Light"/>
      <family val="3"/>
    </font>
    <font>
      <b/>
      <sz val="11"/>
      <color rgb="FF000000"/>
      <name val="Montserrat Light"/>
      <family val="3"/>
    </font>
    <font>
      <sz val="10"/>
      <color theme="1"/>
      <name val="Montserrat Light"/>
      <family val="3"/>
    </font>
    <font>
      <sz val="11"/>
      <name val="Montserrat Light"/>
      <family val="3"/>
    </font>
    <font>
      <sz val="10"/>
      <color theme="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10" xfId="0" applyFont="1" applyBorder="1" applyAlignment="1">
      <alignment horizontal="center"/>
    </xf>
    <xf numFmtId="0" fontId="5" fillId="0" borderId="13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4" borderId="5" xfId="0" applyNumberFormat="1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>
      <alignment horizontal="center" vertical="center" wrapText="1"/>
    </xf>
    <xf numFmtId="2" fontId="7" fillId="3" borderId="23" xfId="0" applyNumberFormat="1" applyFont="1" applyFill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5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textRotation="90" wrapText="1"/>
    </xf>
    <xf numFmtId="2" fontId="7" fillId="5" borderId="10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 wrapText="1"/>
    </xf>
    <xf numFmtId="0" fontId="8" fillId="0" borderId="16" xfId="0" applyFont="1" applyBorder="1"/>
    <xf numFmtId="0" fontId="8" fillId="0" borderId="15" xfId="0" applyFont="1" applyBorder="1" applyAlignment="1">
      <alignment horizontal="center"/>
    </xf>
    <xf numFmtId="2" fontId="7" fillId="5" borderId="15" xfId="0" applyNumberFormat="1" applyFont="1" applyFill="1" applyBorder="1" applyAlignment="1">
      <alignment horizontal="center" vertical="center" wrapText="1"/>
    </xf>
    <xf numFmtId="2" fontId="7" fillId="2" borderId="15" xfId="0" applyNumberFormat="1" applyFont="1" applyFill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2" fontId="7" fillId="5" borderId="7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2" fontId="7" fillId="5" borderId="23" xfId="0" applyNumberFormat="1" applyFont="1" applyFill="1" applyBorder="1" applyAlignment="1">
      <alignment horizontal="center" vertical="center" wrapText="1"/>
    </xf>
    <xf numFmtId="2" fontId="9" fillId="5" borderId="2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2" fontId="9" fillId="5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9" fillId="5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topLeftCell="A7" zoomScaleNormal="100" workbookViewId="0">
      <selection activeCell="I76" sqref="I76"/>
    </sheetView>
  </sheetViews>
  <sheetFormatPr defaultRowHeight="14.5" x14ac:dyDescent="0.35"/>
  <cols>
    <col min="1" max="1" width="34.7265625" customWidth="1"/>
    <col min="2" max="2" width="13.453125" bestFit="1" customWidth="1"/>
    <col min="3" max="3" width="15.81640625" customWidth="1"/>
    <col min="4" max="4" width="12.26953125" customWidth="1"/>
    <col min="5" max="5" width="8.26953125" customWidth="1"/>
    <col min="6" max="6" width="7.453125" customWidth="1"/>
    <col min="7" max="7" width="8.54296875" customWidth="1"/>
    <col min="8" max="8" width="9.1796875" customWidth="1"/>
    <col min="9" max="10" width="9" customWidth="1"/>
    <col min="11" max="11" width="7.7265625" customWidth="1"/>
  </cols>
  <sheetData>
    <row r="1" spans="1:11" ht="16.5" x14ac:dyDescent="0.35">
      <c r="A1" s="78" t="s">
        <v>13</v>
      </c>
      <c r="B1" s="78"/>
      <c r="C1" s="78"/>
      <c r="D1" s="78"/>
      <c r="E1" s="78"/>
      <c r="F1" s="78"/>
      <c r="G1" s="78"/>
      <c r="H1" s="78"/>
      <c r="I1" s="78"/>
      <c r="J1" s="11"/>
    </row>
    <row r="2" spans="1:11" ht="16.5" x14ac:dyDescent="0.3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1" ht="16.5" x14ac:dyDescent="0.35">
      <c r="A3" s="3" t="s">
        <v>14</v>
      </c>
      <c r="B3" s="2"/>
      <c r="C3" s="2"/>
      <c r="D3" s="2"/>
      <c r="E3" s="2"/>
      <c r="F3" s="2"/>
      <c r="G3" s="2"/>
      <c r="H3" s="2"/>
      <c r="I3" s="2"/>
      <c r="J3" s="2"/>
    </row>
    <row r="4" spans="1:11" ht="17" thickBot="1" x14ac:dyDescent="0.4">
      <c r="A4" s="13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1" ht="17" thickBot="1" x14ac:dyDescent="0.4">
      <c r="A5" s="79" t="s">
        <v>0</v>
      </c>
      <c r="B5" s="80"/>
      <c r="C5" s="80"/>
      <c r="D5" s="80"/>
      <c r="E5" s="80"/>
      <c r="F5" s="80"/>
      <c r="G5" s="80"/>
      <c r="H5" s="80"/>
      <c r="I5" s="81"/>
      <c r="J5" s="7"/>
      <c r="K5" s="7"/>
    </row>
    <row r="6" spans="1:11" ht="70.5" customHeight="1" thickBot="1" x14ac:dyDescent="0.4">
      <c r="A6" s="25" t="s">
        <v>2</v>
      </c>
      <c r="B6" s="26" t="s">
        <v>1</v>
      </c>
      <c r="C6" s="26"/>
      <c r="D6" s="26" t="s">
        <v>11</v>
      </c>
      <c r="E6" s="27" t="s">
        <v>20</v>
      </c>
      <c r="F6" s="27" t="s">
        <v>15</v>
      </c>
      <c r="G6" s="27" t="s">
        <v>16</v>
      </c>
      <c r="H6" s="28" t="s">
        <v>17</v>
      </c>
      <c r="I6" s="29" t="s">
        <v>18</v>
      </c>
    </row>
    <row r="7" spans="1:11" ht="16.5" x14ac:dyDescent="0.35">
      <c r="A7" s="31" t="s">
        <v>12</v>
      </c>
      <c r="B7" s="32">
        <v>0</v>
      </c>
      <c r="C7" s="75"/>
      <c r="D7" s="45"/>
      <c r="E7" s="46">
        <f>D8</f>
        <v>1</v>
      </c>
      <c r="F7" s="46">
        <f>D9</f>
        <v>2.5</v>
      </c>
      <c r="G7" s="46">
        <f>D10</f>
        <v>3</v>
      </c>
      <c r="H7" s="46">
        <f>D11</f>
        <v>3</v>
      </c>
      <c r="I7" s="47">
        <f>D12</f>
        <v>4</v>
      </c>
    </row>
    <row r="8" spans="1:11" ht="16.5" x14ac:dyDescent="0.35">
      <c r="A8" s="33" t="s">
        <v>19</v>
      </c>
      <c r="B8" s="34">
        <v>5</v>
      </c>
      <c r="C8" s="76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1.2</v>
      </c>
      <c r="D8" s="41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</v>
      </c>
      <c r="E8" s="42"/>
      <c r="F8" s="41">
        <f>E9</f>
        <v>1</v>
      </c>
      <c r="G8" s="41">
        <f>E10</f>
        <v>1.5</v>
      </c>
      <c r="H8" s="41">
        <f>E11</f>
        <v>2</v>
      </c>
      <c r="I8" s="48">
        <f>E12</f>
        <v>3</v>
      </c>
      <c r="K8" s="10"/>
    </row>
    <row r="9" spans="1:11" ht="16.5" x14ac:dyDescent="0.35">
      <c r="A9" s="35" t="s">
        <v>15</v>
      </c>
      <c r="B9" s="36">
        <v>10</v>
      </c>
      <c r="C9" s="76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2.4</v>
      </c>
      <c r="D9" s="41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2.5</v>
      </c>
      <c r="E9" s="41">
        <f>IF(MROUND(C9-C8,0.5)=0,0.5,MROUND(C9-C8,0.5))</f>
        <v>1</v>
      </c>
      <c r="F9" s="42"/>
      <c r="G9" s="41">
        <f>F10</f>
        <v>0.5</v>
      </c>
      <c r="H9" s="41">
        <f>F11</f>
        <v>0.5</v>
      </c>
      <c r="I9" s="48">
        <f>F12</f>
        <v>1.5</v>
      </c>
    </row>
    <row r="10" spans="1:11" ht="16.5" x14ac:dyDescent="0.35">
      <c r="A10" s="35" t="s">
        <v>16</v>
      </c>
      <c r="B10" s="36">
        <v>13</v>
      </c>
      <c r="C10" s="76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2.8800000000000003</v>
      </c>
      <c r="D10" s="41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3</v>
      </c>
      <c r="E10" s="41">
        <f>MROUND(C10-C8,0.5)</f>
        <v>1.5</v>
      </c>
      <c r="F10" s="41">
        <f>IF(MROUND(C10-C9,0.5)=0,0.5,MROUND(C10-C9,0.5))</f>
        <v>0.5</v>
      </c>
      <c r="G10" s="43"/>
      <c r="H10" s="44">
        <f>G11</f>
        <v>0.5</v>
      </c>
      <c r="I10" s="48">
        <f>G12</f>
        <v>1</v>
      </c>
    </row>
    <row r="11" spans="1:11" ht="16.5" x14ac:dyDescent="0.35">
      <c r="A11" s="37" t="s">
        <v>17</v>
      </c>
      <c r="B11" s="36">
        <v>14</v>
      </c>
      <c r="C11" s="76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3.0400000000000005</v>
      </c>
      <c r="D11" s="41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3</v>
      </c>
      <c r="E11" s="41">
        <f>MROUND(C11-C8,0.5)</f>
        <v>2</v>
      </c>
      <c r="F11" s="41">
        <f>MROUND(C11-C9,0.5)</f>
        <v>0.5</v>
      </c>
      <c r="G11" s="44">
        <f>IF(MROUND(C11-C10,0.5)=0,0.5,MROUND(C11-C10,0.5))</f>
        <v>0.5</v>
      </c>
      <c r="H11" s="43"/>
      <c r="I11" s="48">
        <f>H12</f>
        <v>1</v>
      </c>
    </row>
    <row r="12" spans="1:11" ht="17" thickBot="1" x14ac:dyDescent="0.4">
      <c r="A12" s="38" t="s">
        <v>18</v>
      </c>
      <c r="B12" s="39">
        <v>20</v>
      </c>
      <c r="C12" s="77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4</v>
      </c>
      <c r="D12" s="49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4</v>
      </c>
      <c r="E12" s="49">
        <f>MROUND(C12-C8,0.5)</f>
        <v>3</v>
      </c>
      <c r="F12" s="49">
        <f>MROUND(C12-C9,0.5)</f>
        <v>1.5</v>
      </c>
      <c r="G12" s="49">
        <f>MROUND(C12-C10,0.5)</f>
        <v>1</v>
      </c>
      <c r="H12" s="49">
        <f>IF(MROUND(C12-C11,0.5)=0,0.5,MROUND(C12-C11,0.5))</f>
        <v>1</v>
      </c>
      <c r="I12" s="50"/>
    </row>
    <row r="14" spans="1:11" ht="15" thickBot="1" x14ac:dyDescent="0.4"/>
    <row r="15" spans="1:11" ht="0.75" hidden="1" customHeight="1" thickBot="1" x14ac:dyDescent="0.4"/>
    <row r="16" spans="1:11" hidden="1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idden="1" x14ac:dyDescent="0.35"/>
    <row r="27" hidden="1" x14ac:dyDescent="0.35"/>
    <row r="28" hidden="1" x14ac:dyDescent="0.35"/>
    <row r="29" ht="9.75" hidden="1" customHeight="1" x14ac:dyDescent="0.35"/>
    <row r="30" hidden="1" x14ac:dyDescent="0.35"/>
    <row r="31" hidden="1" x14ac:dyDescent="0.35"/>
    <row r="32" hidden="1" x14ac:dyDescent="0.35"/>
    <row r="33" spans="1:10" hidden="1" x14ac:dyDescent="0.35"/>
    <row r="34" spans="1:10" hidden="1" x14ac:dyDescent="0.35"/>
    <row r="35" spans="1:10" hidden="1" x14ac:dyDescent="0.35"/>
    <row r="36" spans="1:10" ht="16.5" hidden="1" x14ac:dyDescent="0.35">
      <c r="A36" s="1"/>
      <c r="B36" s="2"/>
      <c r="C36" s="2"/>
      <c r="D36" s="2"/>
      <c r="E36" s="2"/>
      <c r="F36" s="2"/>
      <c r="G36" s="2"/>
      <c r="H36" s="2"/>
      <c r="I36" s="2"/>
      <c r="J36" s="2"/>
    </row>
    <row r="37" spans="1:10" ht="16.5" hidden="1" x14ac:dyDescent="0.35">
      <c r="A37" s="1"/>
      <c r="B37" s="2"/>
      <c r="C37" s="2"/>
      <c r="D37" s="2"/>
      <c r="E37" s="2"/>
      <c r="F37" s="2"/>
      <c r="G37" s="2"/>
      <c r="H37" s="2"/>
      <c r="I37" s="2"/>
      <c r="J37" s="2"/>
    </row>
    <row r="38" spans="1:10" ht="16.5" hidden="1" x14ac:dyDescent="0.35">
      <c r="A38" s="1"/>
      <c r="B38" s="2"/>
      <c r="C38" s="2"/>
      <c r="D38" s="2"/>
      <c r="E38" s="2"/>
      <c r="F38" s="2"/>
      <c r="G38" s="2"/>
      <c r="H38" s="2"/>
      <c r="I38" s="2"/>
      <c r="J38" s="2"/>
    </row>
    <row r="39" spans="1:10" ht="16.5" hidden="1" x14ac:dyDescent="0.35">
      <c r="A39" s="1"/>
      <c r="B39" s="2"/>
      <c r="C39" s="2"/>
      <c r="D39" s="2"/>
      <c r="E39" s="2"/>
      <c r="F39" s="2"/>
      <c r="G39" s="2"/>
      <c r="H39" s="2"/>
      <c r="I39" s="2"/>
      <c r="J39" s="2"/>
    </row>
    <row r="40" spans="1:10" ht="16.5" hidden="1" x14ac:dyDescent="0.35">
      <c r="A40" s="1"/>
      <c r="B40" s="2"/>
      <c r="C40" s="2"/>
      <c r="D40" s="2"/>
      <c r="E40" s="2"/>
      <c r="F40" s="2"/>
      <c r="G40" s="2"/>
      <c r="H40" s="2"/>
      <c r="I40" s="2"/>
      <c r="J40" s="2"/>
    </row>
    <row r="41" spans="1:10" ht="16.5" hidden="1" x14ac:dyDescent="0.35">
      <c r="A41" s="1"/>
      <c r="B41" s="2"/>
      <c r="C41" s="2"/>
      <c r="D41" s="2"/>
      <c r="E41" s="2"/>
      <c r="F41" s="2"/>
      <c r="G41" s="2"/>
      <c r="H41" s="2"/>
      <c r="I41" s="2"/>
      <c r="J41" s="2"/>
    </row>
    <row r="42" spans="1:10" ht="16.5" hidden="1" x14ac:dyDescent="0.35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 ht="16.5" hidden="1" x14ac:dyDescent="0.35">
      <c r="A43" s="1"/>
      <c r="B43" s="2"/>
      <c r="C43" s="2"/>
      <c r="D43" s="2"/>
      <c r="E43" s="2"/>
      <c r="F43" s="2"/>
      <c r="G43" s="2"/>
      <c r="H43" s="2"/>
      <c r="I43" s="2"/>
      <c r="J43" s="2"/>
    </row>
    <row r="44" spans="1:10" ht="16.5" hidden="1" x14ac:dyDescent="0.35">
      <c r="A44" s="1"/>
      <c r="B44" s="2"/>
      <c r="C44" s="2"/>
      <c r="D44" s="2"/>
      <c r="E44" s="2"/>
      <c r="F44" s="2"/>
      <c r="G44" s="2"/>
      <c r="H44" s="2"/>
      <c r="I44" s="2"/>
      <c r="J44" s="2"/>
    </row>
    <row r="45" spans="1:10" ht="16.5" hidden="1" x14ac:dyDescent="0.35">
      <c r="A45" s="1"/>
      <c r="B45" s="2"/>
      <c r="C45" s="2"/>
      <c r="D45" s="2"/>
      <c r="E45" s="2"/>
      <c r="F45" s="2"/>
      <c r="G45" s="2"/>
      <c r="H45" s="2"/>
      <c r="I45" s="2"/>
      <c r="J45" s="2"/>
    </row>
    <row r="46" spans="1:10" ht="17" hidden="1" thickBot="1" x14ac:dyDescent="0.4">
      <c r="A46" s="1"/>
      <c r="B46" s="2"/>
      <c r="C46" s="2"/>
      <c r="D46" s="2"/>
      <c r="E46" s="2"/>
      <c r="F46" s="2"/>
      <c r="G46" s="2"/>
      <c r="H46" s="2"/>
      <c r="I46" s="2"/>
      <c r="J46" s="2"/>
    </row>
    <row r="47" spans="1:10" ht="17" hidden="1" thickBot="1" x14ac:dyDescent="0.4">
      <c r="A47" s="1"/>
      <c r="B47" s="2"/>
      <c r="C47" s="2"/>
      <c r="D47" s="2"/>
      <c r="E47" s="2"/>
      <c r="F47" s="2"/>
      <c r="G47" s="2"/>
      <c r="H47" s="2"/>
      <c r="I47" s="2"/>
      <c r="J47" s="2"/>
    </row>
    <row r="48" spans="1:10" ht="59.25" customHeight="1" thickBot="1" x14ac:dyDescent="0.4">
      <c r="A48" s="24" t="s">
        <v>8</v>
      </c>
      <c r="B48" s="24" t="s">
        <v>9</v>
      </c>
      <c r="C48" s="24" t="s">
        <v>3</v>
      </c>
      <c r="D48" s="24" t="s">
        <v>4</v>
      </c>
      <c r="E48" s="2"/>
      <c r="F48" s="2"/>
      <c r="G48" s="2"/>
      <c r="H48" s="2"/>
      <c r="I48" s="2"/>
    </row>
    <row r="49" spans="1:10" ht="17" thickBot="1" x14ac:dyDescent="0.4">
      <c r="A49" s="30">
        <v>1</v>
      </c>
      <c r="B49" s="16">
        <v>0</v>
      </c>
      <c r="C49" s="16">
        <v>10</v>
      </c>
      <c r="D49" s="16">
        <v>1.2</v>
      </c>
      <c r="E49" s="2"/>
      <c r="F49" s="2"/>
      <c r="G49" s="2"/>
      <c r="H49" s="2"/>
      <c r="I49" s="2"/>
    </row>
    <row r="50" spans="1:10" ht="17" thickBot="1" x14ac:dyDescent="0.4">
      <c r="A50" s="4">
        <v>2</v>
      </c>
      <c r="B50" s="5">
        <v>10.01</v>
      </c>
      <c r="C50" s="5">
        <v>20</v>
      </c>
      <c r="D50" s="5">
        <v>0.8</v>
      </c>
      <c r="E50" s="2"/>
      <c r="F50" s="2"/>
      <c r="G50" s="2"/>
      <c r="H50" s="2"/>
      <c r="I50" s="2"/>
    </row>
    <row r="51" spans="1:10" x14ac:dyDescent="0.35">
      <c r="A51" s="2"/>
      <c r="B51" s="2"/>
      <c r="C51" s="2"/>
      <c r="D51" s="2"/>
    </row>
    <row r="52" spans="1:10" ht="1.5" customHeight="1" x14ac:dyDescent="0.35">
      <c r="A52" s="2"/>
      <c r="B52" s="2"/>
      <c r="C52" s="2"/>
      <c r="D52" s="2"/>
    </row>
    <row r="53" spans="1:10" hidden="1" x14ac:dyDescent="0.35">
      <c r="A53" s="2"/>
      <c r="B53" s="2"/>
      <c r="C53" s="2"/>
      <c r="D53" s="2"/>
    </row>
    <row r="54" spans="1:10" hidden="1" x14ac:dyDescent="0.35">
      <c r="A54" s="2"/>
      <c r="B54" s="2"/>
      <c r="C54" s="2"/>
      <c r="D54" s="2"/>
    </row>
    <row r="55" spans="1:10" ht="16.5" hidden="1" x14ac:dyDescent="0.35">
      <c r="A55" s="3"/>
      <c r="B55" s="2"/>
      <c r="C55" s="2"/>
      <c r="D55" s="2"/>
      <c r="E55" s="2"/>
      <c r="F55" s="2"/>
      <c r="G55" s="2"/>
      <c r="H55" s="2"/>
      <c r="I55" s="2"/>
      <c r="J55" s="2"/>
    </row>
    <row r="56" spans="1:10" ht="16.5" hidden="1" x14ac:dyDescent="0.35">
      <c r="A56" s="3"/>
      <c r="B56" s="2"/>
      <c r="C56" s="2"/>
      <c r="D56" s="2"/>
      <c r="E56" s="2"/>
      <c r="F56" s="2"/>
      <c r="G56" s="2"/>
      <c r="H56" s="2"/>
      <c r="I56" s="2"/>
      <c r="J56" s="2"/>
    </row>
    <row r="57" spans="1:10" ht="16.5" hidden="1" x14ac:dyDescent="0.35">
      <c r="A57" s="3"/>
      <c r="B57" s="2"/>
      <c r="C57" s="2"/>
      <c r="D57" s="2"/>
      <c r="E57" s="2"/>
      <c r="F57" s="2"/>
      <c r="G57" s="2"/>
      <c r="H57" s="2"/>
      <c r="I57" s="2"/>
      <c r="J57" s="2"/>
    </row>
    <row r="58" spans="1:10" ht="16.5" hidden="1" x14ac:dyDescent="0.35">
      <c r="A58" s="3"/>
      <c r="B58" s="2"/>
      <c r="C58" s="2"/>
      <c r="D58" s="2"/>
      <c r="E58" s="2"/>
      <c r="F58" s="2"/>
      <c r="G58" s="2"/>
      <c r="H58" s="2"/>
      <c r="I58" s="2"/>
      <c r="J58" s="2"/>
    </row>
    <row r="59" spans="1:10" ht="16.5" hidden="1" x14ac:dyDescent="0.35">
      <c r="A59" s="3"/>
      <c r="B59" s="2"/>
      <c r="C59" s="2"/>
      <c r="D59" s="2"/>
      <c r="E59" s="2"/>
      <c r="F59" s="2"/>
      <c r="G59" s="2"/>
      <c r="H59" s="2"/>
      <c r="I59" s="2"/>
      <c r="J59" s="2"/>
    </row>
    <row r="60" spans="1:10" ht="16.5" hidden="1" x14ac:dyDescent="0.35">
      <c r="A60" s="3"/>
      <c r="B60" s="2"/>
      <c r="C60" s="2"/>
      <c r="D60" s="2"/>
      <c r="E60" s="2"/>
      <c r="F60" s="2"/>
      <c r="G60" s="2"/>
      <c r="H60" s="2"/>
      <c r="I60" s="2"/>
      <c r="J60" s="2"/>
    </row>
    <row r="61" spans="1:10" ht="16.5" hidden="1" x14ac:dyDescent="0.35">
      <c r="A61" s="3"/>
      <c r="B61" s="2"/>
      <c r="C61" s="2"/>
      <c r="D61" s="2"/>
      <c r="E61" s="2"/>
      <c r="F61" s="2"/>
      <c r="G61" s="2"/>
      <c r="H61" s="2"/>
      <c r="I61" s="2"/>
      <c r="J61" s="2"/>
    </row>
    <row r="62" spans="1:10" ht="16.5" hidden="1" x14ac:dyDescent="0.35">
      <c r="A62" s="3"/>
      <c r="B62" s="2"/>
      <c r="C62" s="2"/>
      <c r="D62" s="2"/>
      <c r="E62" s="2"/>
      <c r="F62" s="2"/>
      <c r="G62" s="2"/>
      <c r="H62" s="2"/>
      <c r="I62" s="2"/>
      <c r="J62" s="2"/>
    </row>
    <row r="63" spans="1:10" ht="16.5" hidden="1" x14ac:dyDescent="0.35">
      <c r="A63" s="3"/>
      <c r="B63" s="2"/>
      <c r="C63" s="2"/>
      <c r="D63" s="2"/>
      <c r="E63" s="2"/>
      <c r="F63" s="2"/>
      <c r="G63" s="2"/>
      <c r="H63" s="2"/>
      <c r="I63" s="2"/>
      <c r="J63" s="2"/>
    </row>
    <row r="64" spans="1:10" ht="16.5" hidden="1" x14ac:dyDescent="0.35">
      <c r="A64" s="3"/>
      <c r="B64" s="2"/>
      <c r="C64" s="2"/>
      <c r="D64" s="2"/>
      <c r="E64" s="2"/>
      <c r="F64" s="2"/>
      <c r="G64" s="2"/>
      <c r="H64" s="2"/>
      <c r="I64" s="2"/>
      <c r="J64" s="2"/>
    </row>
    <row r="65" spans="1:10" ht="16.5" hidden="1" x14ac:dyDescent="0.35">
      <c r="A65" s="3"/>
      <c r="B65" s="2"/>
      <c r="C65" s="2"/>
      <c r="D65" s="2"/>
      <c r="E65" s="2"/>
      <c r="F65" s="2"/>
      <c r="G65" s="2"/>
      <c r="H65" s="2"/>
      <c r="I65" s="2"/>
      <c r="J65" s="2"/>
    </row>
    <row r="66" spans="1:10" ht="16.5" hidden="1" x14ac:dyDescent="0.35">
      <c r="A66" s="3"/>
      <c r="B66" s="2"/>
      <c r="C66" s="2"/>
      <c r="D66" s="2"/>
      <c r="E66" s="2"/>
      <c r="F66" s="2"/>
      <c r="G66" s="2"/>
      <c r="H66" s="2"/>
      <c r="I66" s="2"/>
      <c r="J66" s="2"/>
    </row>
    <row r="67" spans="1:10" ht="16.5" hidden="1" x14ac:dyDescent="0.35">
      <c r="A67" s="3"/>
      <c r="B67" s="2"/>
      <c r="C67" s="2"/>
      <c r="D67" s="2"/>
      <c r="E67" s="2"/>
      <c r="F67" s="2"/>
      <c r="G67" s="2"/>
      <c r="H67" s="2"/>
      <c r="I67" s="2"/>
      <c r="J67" s="2"/>
    </row>
    <row r="68" spans="1:10" ht="16.5" x14ac:dyDescent="0.35">
      <c r="A68" s="3"/>
      <c r="B68" s="2"/>
      <c r="C68" s="2"/>
      <c r="D68" s="2"/>
      <c r="E68" s="2"/>
      <c r="F68" s="2"/>
      <c r="G68" s="2"/>
      <c r="H68" s="2"/>
      <c r="I68" s="2"/>
      <c r="J68" s="2"/>
    </row>
    <row r="69" spans="1:10" ht="16.5" x14ac:dyDescent="0.45">
      <c r="A69" s="13" t="s">
        <v>21</v>
      </c>
      <c r="B69" s="2"/>
      <c r="C69" s="73">
        <v>0.17</v>
      </c>
      <c r="D69" s="6" t="s">
        <v>5</v>
      </c>
      <c r="E69" s="2"/>
      <c r="F69" s="2"/>
      <c r="G69" s="2"/>
      <c r="H69" s="2"/>
      <c r="I69" s="2"/>
      <c r="J69" s="2"/>
    </row>
    <row r="70" spans="1:10" ht="16.5" x14ac:dyDescent="0.45">
      <c r="A70" s="3" t="s">
        <v>6</v>
      </c>
      <c r="B70" s="2"/>
      <c r="C70" s="7">
        <f>ROUND(C69*0.19,2)</f>
        <v>0.03</v>
      </c>
      <c r="D70" s="6" t="s">
        <v>5</v>
      </c>
      <c r="E70" s="2"/>
      <c r="F70" s="2"/>
      <c r="G70" s="2"/>
      <c r="H70" s="2"/>
      <c r="I70" s="2"/>
      <c r="J70" s="2"/>
    </row>
    <row r="71" spans="1:10" ht="16.5" x14ac:dyDescent="0.45">
      <c r="A71" s="3" t="s">
        <v>7</v>
      </c>
      <c r="B71" s="2"/>
      <c r="C71" s="7">
        <f>C69+C70</f>
        <v>0.2</v>
      </c>
      <c r="D71" s="6" t="s">
        <v>5</v>
      </c>
      <c r="E71" s="2"/>
      <c r="F71" s="2"/>
      <c r="G71" s="2"/>
      <c r="H71" s="2"/>
      <c r="I71" s="2"/>
      <c r="J71" s="2"/>
    </row>
    <row r="72" spans="1:1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</row>
  </sheetData>
  <mergeCells count="2">
    <mergeCell ref="A1:I1"/>
    <mergeCell ref="A5:I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4C7B-47A5-4F44-8E03-A80B1380818C}">
  <dimension ref="A1:K73"/>
  <sheetViews>
    <sheetView topLeftCell="A4" zoomScale="96" zoomScaleNormal="96" workbookViewId="0">
      <selection activeCell="A2" sqref="A2"/>
    </sheetView>
  </sheetViews>
  <sheetFormatPr defaultRowHeight="14.5" x14ac:dyDescent="0.35"/>
  <cols>
    <col min="1" max="1" width="34.7265625" customWidth="1"/>
    <col min="2" max="2" width="13.453125" bestFit="1" customWidth="1"/>
    <col min="3" max="3" width="15.81640625" customWidth="1"/>
    <col min="4" max="4" width="12.26953125" customWidth="1"/>
    <col min="5" max="5" width="8.26953125" customWidth="1"/>
    <col min="6" max="6" width="7.453125" customWidth="1"/>
    <col min="7" max="9" width="8.54296875" customWidth="1"/>
    <col min="11" max="11" width="9" customWidth="1"/>
  </cols>
  <sheetData>
    <row r="1" spans="1:11" ht="16.5" x14ac:dyDescent="0.35">
      <c r="A1" s="78" t="s">
        <v>22</v>
      </c>
      <c r="B1" s="78"/>
      <c r="C1" s="78"/>
      <c r="D1" s="78"/>
      <c r="E1" s="78"/>
      <c r="F1" s="78"/>
      <c r="G1" s="78"/>
      <c r="H1" s="78"/>
      <c r="I1" s="78"/>
      <c r="J1" s="78"/>
      <c r="K1" s="11"/>
    </row>
    <row r="2" spans="1:11" ht="16.5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5" x14ac:dyDescent="0.35">
      <c r="A3" s="3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7" thickBot="1" x14ac:dyDescent="0.4">
      <c r="A4" s="1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7" thickBot="1" x14ac:dyDescent="0.4">
      <c r="A5" s="79" t="s">
        <v>0</v>
      </c>
      <c r="B5" s="80"/>
      <c r="C5" s="80"/>
      <c r="D5" s="80"/>
      <c r="E5" s="80"/>
      <c r="F5" s="80"/>
      <c r="G5" s="80"/>
      <c r="H5" s="80"/>
      <c r="I5" s="80"/>
      <c r="J5" s="80"/>
      <c r="K5" s="81"/>
    </row>
    <row r="6" spans="1:11" ht="67.5" customHeight="1" thickBot="1" x14ac:dyDescent="0.4">
      <c r="A6" s="4" t="s">
        <v>2</v>
      </c>
      <c r="B6" s="56" t="s">
        <v>1</v>
      </c>
      <c r="C6" s="56"/>
      <c r="D6" s="56" t="s">
        <v>11</v>
      </c>
      <c r="E6" s="57" t="s">
        <v>20</v>
      </c>
      <c r="F6" s="57" t="s">
        <v>15</v>
      </c>
      <c r="G6" s="57" t="s">
        <v>16</v>
      </c>
      <c r="H6" s="58" t="s">
        <v>17</v>
      </c>
      <c r="I6" s="59" t="s">
        <v>18</v>
      </c>
      <c r="J6" s="60" t="s">
        <v>25</v>
      </c>
      <c r="K6" s="59" t="s">
        <v>26</v>
      </c>
    </row>
    <row r="7" spans="1:11" ht="16.5" x14ac:dyDescent="0.35">
      <c r="A7" s="31" t="s">
        <v>12</v>
      </c>
      <c r="B7" s="32">
        <v>0</v>
      </c>
      <c r="C7" s="75"/>
      <c r="D7" s="45"/>
      <c r="E7" s="46">
        <f>D8</f>
        <v>1.5</v>
      </c>
      <c r="F7" s="46">
        <f>D9</f>
        <v>3</v>
      </c>
      <c r="G7" s="46">
        <f>D10</f>
        <v>4</v>
      </c>
      <c r="H7" s="46">
        <f>D11</f>
        <v>4</v>
      </c>
      <c r="I7" s="46">
        <f>D12</f>
        <v>5.5</v>
      </c>
      <c r="J7" s="46">
        <f>D13</f>
        <v>6.5</v>
      </c>
      <c r="K7" s="47">
        <f>D14</f>
        <v>7</v>
      </c>
    </row>
    <row r="8" spans="1:11" ht="16.5" x14ac:dyDescent="0.35">
      <c r="A8" s="35" t="s">
        <v>19</v>
      </c>
      <c r="B8" s="36">
        <v>5</v>
      </c>
      <c r="C8" s="76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1.5</v>
      </c>
      <c r="D8" s="41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1.5</v>
      </c>
      <c r="E8" s="42"/>
      <c r="F8" s="41">
        <f>E9</f>
        <v>1.5</v>
      </c>
      <c r="G8" s="41">
        <f>E10</f>
        <v>2.5</v>
      </c>
      <c r="H8" s="41">
        <f>E11</f>
        <v>2.5</v>
      </c>
      <c r="I8" s="41">
        <f>E12</f>
        <v>4</v>
      </c>
      <c r="J8" s="41">
        <f>E13</f>
        <v>5</v>
      </c>
      <c r="K8" s="48">
        <f>E14</f>
        <v>5.5</v>
      </c>
    </row>
    <row r="9" spans="1:11" ht="16.5" x14ac:dyDescent="0.35">
      <c r="A9" s="35" t="s">
        <v>15</v>
      </c>
      <c r="B9" s="36">
        <v>10</v>
      </c>
      <c r="C9" s="76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3</v>
      </c>
      <c r="D9" s="41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3</v>
      </c>
      <c r="E9" s="41">
        <f>IF(MROUND(C9-C8,0.5)=0,0.5,MROUND(C9-C8,0.5))</f>
        <v>1.5</v>
      </c>
      <c r="F9" s="42"/>
      <c r="G9" s="41">
        <f>F10</f>
        <v>1</v>
      </c>
      <c r="H9" s="41">
        <f>F11</f>
        <v>1</v>
      </c>
      <c r="I9" s="41">
        <f>F12</f>
        <v>2.5</v>
      </c>
      <c r="J9" s="41">
        <f>F13</f>
        <v>3.5</v>
      </c>
      <c r="K9" s="48">
        <f>F14</f>
        <v>4</v>
      </c>
    </row>
    <row r="10" spans="1:11" ht="16.5" x14ac:dyDescent="0.35">
      <c r="A10" s="35" t="s">
        <v>16</v>
      </c>
      <c r="B10" s="36">
        <v>13</v>
      </c>
      <c r="C10" s="76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3.9</v>
      </c>
      <c r="D10" s="41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4</v>
      </c>
      <c r="E10" s="41">
        <f>MROUND(C10-C8,0.5)</f>
        <v>2.5</v>
      </c>
      <c r="F10" s="41">
        <f>IF(MROUND(C10-C9,0.5)=0,0.5,MROUND(C10-C9,0.5))</f>
        <v>1</v>
      </c>
      <c r="G10" s="43"/>
      <c r="H10" s="44">
        <f>G11</f>
        <v>0.5</v>
      </c>
      <c r="I10" s="41">
        <f>G12</f>
        <v>1.5</v>
      </c>
      <c r="J10" s="41">
        <f>G13</f>
        <v>2.5</v>
      </c>
      <c r="K10" s="48">
        <f>G14</f>
        <v>3</v>
      </c>
    </row>
    <row r="11" spans="1:11" ht="16.5" x14ac:dyDescent="0.35">
      <c r="A11" s="37" t="s">
        <v>17</v>
      </c>
      <c r="B11" s="36">
        <v>14</v>
      </c>
      <c r="C11" s="76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4.2</v>
      </c>
      <c r="D11" s="41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4</v>
      </c>
      <c r="E11" s="41">
        <f>MROUND(C11-C8,0.5)</f>
        <v>2.5</v>
      </c>
      <c r="F11" s="41">
        <f>MROUND(C11-C9,0.5)</f>
        <v>1</v>
      </c>
      <c r="G11" s="44">
        <f>IF(MROUND(C11-C10,0.5)=0,0.5,MROUND(C11-C10,0.5))</f>
        <v>0.5</v>
      </c>
      <c r="H11" s="43"/>
      <c r="I11" s="41">
        <f>H12</f>
        <v>1.5</v>
      </c>
      <c r="J11" s="41">
        <f>H13</f>
        <v>2</v>
      </c>
      <c r="K11" s="48">
        <f>H14</f>
        <v>2.5</v>
      </c>
    </row>
    <row r="12" spans="1:11" ht="16.5" x14ac:dyDescent="0.35">
      <c r="A12" s="37" t="s">
        <v>18</v>
      </c>
      <c r="B12" s="51">
        <v>20</v>
      </c>
      <c r="C12" s="76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5.5</v>
      </c>
      <c r="D12" s="41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5.5</v>
      </c>
      <c r="E12" s="41">
        <f>MROUND(C12-C8,0.5)</f>
        <v>4</v>
      </c>
      <c r="F12" s="41">
        <f>MROUND(C12-C9,0.5)</f>
        <v>2.5</v>
      </c>
      <c r="G12" s="41">
        <f>MROUND(C12-C10,0.5)</f>
        <v>1.5</v>
      </c>
      <c r="H12" s="41">
        <f>IF(MROUND(C12-C11,0.5)=0,0.5,MROUND(C12-C11,0.5))</f>
        <v>1.5</v>
      </c>
      <c r="I12" s="42"/>
      <c r="J12" s="41">
        <f>I13</f>
        <v>1</v>
      </c>
      <c r="K12" s="48">
        <f>I14</f>
        <v>1.5</v>
      </c>
    </row>
    <row r="13" spans="1:11" ht="16.5" x14ac:dyDescent="0.45">
      <c r="A13" s="52" t="s">
        <v>25</v>
      </c>
      <c r="B13" s="53">
        <v>24</v>
      </c>
      <c r="C13" s="76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6.3</v>
      </c>
      <c r="D13" s="41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6.5</v>
      </c>
      <c r="E13" s="41">
        <f>MROUND(C13-C8,0.5)</f>
        <v>5</v>
      </c>
      <c r="F13" s="41">
        <f>MROUND(C13-C9,0.5)</f>
        <v>3.5</v>
      </c>
      <c r="G13" s="44">
        <f>MROUND(C13-C10,0.5)</f>
        <v>2.5</v>
      </c>
      <c r="H13" s="44">
        <f>MROUND(C13-C11,0.5)</f>
        <v>2</v>
      </c>
      <c r="I13" s="41">
        <f>IF(MROUND(C13-C12,0.5)=0,0.5,MROUND(C13-C12,0.5))</f>
        <v>1</v>
      </c>
      <c r="J13" s="42"/>
      <c r="K13" s="48">
        <f>J14</f>
        <v>0.5</v>
      </c>
    </row>
    <row r="14" spans="1:11" ht="17" thickBot="1" x14ac:dyDescent="0.5">
      <c r="A14" s="54" t="s">
        <v>26</v>
      </c>
      <c r="B14" s="55">
        <v>27</v>
      </c>
      <c r="C14" s="77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6.9</v>
      </c>
      <c r="D14" s="49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7</v>
      </c>
      <c r="E14" s="49">
        <f>MROUND(C14-C8,0.5)</f>
        <v>5.5</v>
      </c>
      <c r="F14" s="49">
        <f>MROUND(C14-C9,0.5)</f>
        <v>4</v>
      </c>
      <c r="G14" s="49">
        <f>MROUND(C14-C10,0.5)</f>
        <v>3</v>
      </c>
      <c r="H14" s="49">
        <f>MROUND(C14-C11,0.5)</f>
        <v>2.5</v>
      </c>
      <c r="I14" s="49">
        <f>MROUND(C14-C12,0.5)</f>
        <v>1.5</v>
      </c>
      <c r="J14" s="49">
        <f>IF(MROUND(C14-C13,0.5)=0,0.5,MROUND(C14-C13,0.5))</f>
        <v>0.5</v>
      </c>
      <c r="K14" s="50"/>
    </row>
    <row r="15" spans="1:11" ht="13.5" customHeight="1" thickBot="1" x14ac:dyDescent="0.4"/>
    <row r="16" spans="1:11" hidden="1" x14ac:dyDescent="0.35"/>
    <row r="17" ht="1.5" hidden="1" customHeight="1" thickBot="1" x14ac:dyDescent="0.4"/>
    <row r="18" hidden="1" x14ac:dyDescent="0.35"/>
    <row r="19" ht="12.75" hidden="1" customHeight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idden="1" x14ac:dyDescent="0.35"/>
    <row r="27" hidden="1" x14ac:dyDescent="0.35"/>
    <row r="28" hidden="1" x14ac:dyDescent="0.35"/>
    <row r="29" hidden="1" x14ac:dyDescent="0.35"/>
    <row r="30" hidden="1" x14ac:dyDescent="0.35"/>
    <row r="31" hidden="1" x14ac:dyDescent="0.35"/>
    <row r="32" hidden="1" x14ac:dyDescent="0.35"/>
    <row r="33" spans="1:11" hidden="1" x14ac:dyDescent="0.35"/>
    <row r="34" spans="1:11" hidden="1" x14ac:dyDescent="0.35"/>
    <row r="35" spans="1:11" ht="16.5" hidden="1" x14ac:dyDescent="0.3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6.5" hidden="1" x14ac:dyDescent="0.3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6.5" hidden="1" x14ac:dyDescent="0.3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6.5" hidden="1" x14ac:dyDescent="0.3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6.5" hidden="1" x14ac:dyDescent="0.3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6.5" hidden="1" x14ac:dyDescent="0.3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6.5" hidden="1" x14ac:dyDescent="0.3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6.5" hidden="1" x14ac:dyDescent="0.3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6.5" hidden="1" x14ac:dyDescent="0.3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6.5" hidden="1" x14ac:dyDescent="0.3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6.5" hidden="1" x14ac:dyDescent="0.3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7" hidden="1" thickBot="1" x14ac:dyDescent="0.4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7" hidden="1" thickBot="1" x14ac:dyDescent="0.4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50" thickBot="1" x14ac:dyDescent="0.4">
      <c r="A48" s="24" t="s">
        <v>8</v>
      </c>
      <c r="B48" s="24" t="s">
        <v>9</v>
      </c>
      <c r="C48" s="24" t="s">
        <v>3</v>
      </c>
      <c r="D48" s="24" t="s">
        <v>4</v>
      </c>
      <c r="E48" s="2"/>
      <c r="F48" s="2"/>
      <c r="G48" s="2"/>
      <c r="H48" s="2"/>
      <c r="I48" s="2"/>
      <c r="J48" s="2"/>
    </row>
    <row r="49" spans="1:11" ht="17" thickBot="1" x14ac:dyDescent="0.4">
      <c r="A49" s="30">
        <v>1</v>
      </c>
      <c r="B49" s="16">
        <v>0</v>
      </c>
      <c r="C49" s="16">
        <v>15</v>
      </c>
      <c r="D49" s="16">
        <v>1.2</v>
      </c>
      <c r="E49" s="2"/>
      <c r="F49" s="2"/>
      <c r="G49" s="2"/>
      <c r="H49" s="2"/>
      <c r="I49" s="2"/>
      <c r="J49" s="2"/>
    </row>
    <row r="50" spans="1:11" ht="17" thickBot="1" x14ac:dyDescent="0.4">
      <c r="A50" s="4">
        <v>2</v>
      </c>
      <c r="B50" s="5">
        <v>15.01</v>
      </c>
      <c r="C50" s="5">
        <v>27</v>
      </c>
      <c r="D50" s="5">
        <v>0.8</v>
      </c>
      <c r="E50" s="2"/>
      <c r="F50" s="2"/>
      <c r="G50" s="2"/>
      <c r="H50" s="2"/>
      <c r="I50" s="2"/>
      <c r="J50" s="2"/>
    </row>
    <row r="51" spans="1:11" ht="20.25" customHeight="1" x14ac:dyDescent="0.35">
      <c r="A51" s="2"/>
      <c r="B51" s="2"/>
      <c r="C51" s="2"/>
      <c r="D51" s="2"/>
    </row>
    <row r="52" spans="1:11" ht="0.75" hidden="1" customHeight="1" x14ac:dyDescent="0.35">
      <c r="A52" s="2"/>
      <c r="B52" s="2"/>
      <c r="C52" s="2"/>
      <c r="D52" s="2"/>
    </row>
    <row r="53" spans="1:11" hidden="1" x14ac:dyDescent="0.35">
      <c r="A53" s="2"/>
      <c r="B53" s="2"/>
      <c r="C53" s="2"/>
      <c r="D53" s="2"/>
    </row>
    <row r="54" spans="1:11" hidden="1" x14ac:dyDescent="0.35">
      <c r="A54" s="2"/>
      <c r="B54" s="2"/>
      <c r="C54" s="2"/>
      <c r="D54" s="2"/>
    </row>
    <row r="55" spans="1:11" ht="16.5" hidden="1" x14ac:dyDescent="0.3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6.5" hidden="1" x14ac:dyDescent="0.3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6.5" hidden="1" x14ac:dyDescent="0.3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6.5" hidden="1" x14ac:dyDescent="0.3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6.5" hidden="1" x14ac:dyDescent="0.3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6.5" hidden="1" x14ac:dyDescent="0.3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6.5" hidden="1" x14ac:dyDescent="0.3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6.5" hidden="1" x14ac:dyDescent="0.3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6.5" hidden="1" x14ac:dyDescent="0.3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6.5" hidden="1" x14ac:dyDescent="0.3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6.5" hidden="1" x14ac:dyDescent="0.3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6.5" hidden="1" x14ac:dyDescent="0.3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" hidden="1" customHeight="1" x14ac:dyDescent="0.3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6.5" hidden="1" x14ac:dyDescent="0.3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" customHeight="1" x14ac:dyDescent="0.45">
      <c r="A69" s="13" t="s">
        <v>24</v>
      </c>
      <c r="B69" s="2"/>
      <c r="C69" s="73">
        <v>0.21</v>
      </c>
      <c r="D69" s="6" t="s">
        <v>5</v>
      </c>
      <c r="E69" s="2"/>
      <c r="F69" s="2"/>
      <c r="G69" s="2"/>
      <c r="H69" s="2"/>
      <c r="I69" s="2"/>
      <c r="J69" s="2"/>
      <c r="K69" s="2"/>
    </row>
    <row r="70" spans="1:11" ht="16.5" x14ac:dyDescent="0.45">
      <c r="A70" s="3" t="s">
        <v>6</v>
      </c>
      <c r="B70" s="2"/>
      <c r="C70" s="7">
        <f>ROUND(C69*0.19,2)</f>
        <v>0.04</v>
      </c>
      <c r="D70" s="6" t="s">
        <v>5</v>
      </c>
      <c r="E70" s="2"/>
      <c r="F70" s="2"/>
      <c r="G70" s="2"/>
      <c r="H70" s="2"/>
      <c r="I70" s="2"/>
      <c r="J70" s="2"/>
      <c r="K70" s="2"/>
    </row>
    <row r="71" spans="1:11" ht="16.5" x14ac:dyDescent="0.45">
      <c r="A71" s="3" t="s">
        <v>7</v>
      </c>
      <c r="B71" s="2"/>
      <c r="C71" s="7">
        <f>C69+C70</f>
        <v>0.25</v>
      </c>
      <c r="D71" s="6" t="s">
        <v>5</v>
      </c>
      <c r="E71" s="2"/>
      <c r="F71" s="2"/>
      <c r="G71" s="2"/>
      <c r="H71" s="2"/>
      <c r="I71" s="2"/>
      <c r="J71" s="2"/>
      <c r="K71" s="2"/>
    </row>
    <row r="72" spans="1:1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</sheetData>
  <mergeCells count="2">
    <mergeCell ref="A1:J1"/>
    <mergeCell ref="A5:K5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1FE25-0613-489E-8C5D-EEC24609A91E}">
  <dimension ref="A1:J73"/>
  <sheetViews>
    <sheetView topLeftCell="A7" zoomScale="106" zoomScaleNormal="106" workbookViewId="0">
      <selection activeCell="A2" sqref="A2"/>
    </sheetView>
  </sheetViews>
  <sheetFormatPr defaultRowHeight="14.5" x14ac:dyDescent="0.35"/>
  <cols>
    <col min="1" max="1" width="34.7265625" customWidth="1"/>
    <col min="2" max="2" width="13.453125" bestFit="1" customWidth="1"/>
    <col min="3" max="3" width="15.81640625" customWidth="1"/>
    <col min="4" max="4" width="12.26953125" customWidth="1"/>
    <col min="5" max="5" width="8.26953125" customWidth="1"/>
    <col min="6" max="6" width="7.453125" customWidth="1"/>
    <col min="7" max="9" width="8.54296875" customWidth="1"/>
    <col min="10" max="10" width="9" customWidth="1"/>
  </cols>
  <sheetData>
    <row r="1" spans="1:10" ht="16.5" x14ac:dyDescent="0.35">
      <c r="A1" s="82" t="s">
        <v>30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16.5" x14ac:dyDescent="0.3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6.5" x14ac:dyDescent="0.35">
      <c r="A3" s="13" t="s">
        <v>31</v>
      </c>
      <c r="B3" s="2"/>
      <c r="C3" s="2"/>
      <c r="D3" s="2"/>
      <c r="E3" s="2"/>
      <c r="F3" s="2"/>
      <c r="G3" s="2"/>
      <c r="H3" s="2"/>
      <c r="I3" s="2"/>
      <c r="J3" s="2"/>
    </row>
    <row r="4" spans="1:10" ht="17" thickBot="1" x14ac:dyDescent="0.4">
      <c r="A4" s="13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0" ht="17" thickBot="1" x14ac:dyDescent="0.4">
      <c r="A5" s="79" t="s">
        <v>0</v>
      </c>
      <c r="B5" s="80"/>
      <c r="C5" s="80"/>
      <c r="D5" s="80"/>
      <c r="E5" s="80"/>
      <c r="F5" s="80"/>
      <c r="G5" s="80"/>
      <c r="H5" s="80"/>
      <c r="I5" s="80"/>
      <c r="J5" s="81"/>
    </row>
    <row r="6" spans="1:10" ht="65.25" customHeight="1" thickBot="1" x14ac:dyDescent="0.4">
      <c r="A6" s="25" t="s">
        <v>2</v>
      </c>
      <c r="B6" s="26" t="s">
        <v>1</v>
      </c>
      <c r="C6" s="26"/>
      <c r="D6" s="26" t="s">
        <v>11</v>
      </c>
      <c r="E6" s="27" t="s">
        <v>20</v>
      </c>
      <c r="F6" s="27" t="s">
        <v>15</v>
      </c>
      <c r="G6" s="27" t="s">
        <v>16</v>
      </c>
      <c r="H6" s="28" t="s">
        <v>27</v>
      </c>
      <c r="I6" s="29" t="s">
        <v>28</v>
      </c>
      <c r="J6" s="29" t="s">
        <v>29</v>
      </c>
    </row>
    <row r="7" spans="1:10" ht="16.5" x14ac:dyDescent="0.35">
      <c r="A7" s="17" t="s">
        <v>12</v>
      </c>
      <c r="B7" s="18">
        <v>0</v>
      </c>
      <c r="C7" s="75"/>
      <c r="D7" s="45"/>
      <c r="E7" s="46">
        <f>D8</f>
        <v>1</v>
      </c>
      <c r="F7" s="46">
        <f>D9</f>
        <v>2.5</v>
      </c>
      <c r="G7" s="46">
        <f>D10</f>
        <v>3</v>
      </c>
      <c r="H7" s="46">
        <f>D11</f>
        <v>3</v>
      </c>
      <c r="I7" s="46">
        <f>D12</f>
        <v>3.5</v>
      </c>
      <c r="J7" s="47">
        <f>D13</f>
        <v>4</v>
      </c>
    </row>
    <row r="8" spans="1:10" ht="16.5" x14ac:dyDescent="0.35">
      <c r="A8" s="9" t="s">
        <v>19</v>
      </c>
      <c r="B8" s="8">
        <v>5</v>
      </c>
      <c r="C8" s="76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1.2</v>
      </c>
      <c r="D8" s="41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</v>
      </c>
      <c r="E8" s="42"/>
      <c r="F8" s="41">
        <f>E9</f>
        <v>1</v>
      </c>
      <c r="G8" s="41">
        <f>E10</f>
        <v>1.5</v>
      </c>
      <c r="H8" s="41">
        <f>E11</f>
        <v>2</v>
      </c>
      <c r="I8" s="41">
        <f>E12</f>
        <v>2.5</v>
      </c>
      <c r="J8" s="48">
        <f>E13</f>
        <v>3</v>
      </c>
    </row>
    <row r="9" spans="1:10" ht="16.5" x14ac:dyDescent="0.35">
      <c r="A9" s="9" t="s">
        <v>15</v>
      </c>
      <c r="B9" s="8">
        <v>10</v>
      </c>
      <c r="C9" s="76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2.4</v>
      </c>
      <c r="D9" s="41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2.5</v>
      </c>
      <c r="E9" s="41">
        <f>IF(MROUND(C9-C8,0.5)=0,0.5,MROUND(C9-C8,0.5))</f>
        <v>1</v>
      </c>
      <c r="F9" s="42"/>
      <c r="G9" s="41">
        <f>F10</f>
        <v>0.5</v>
      </c>
      <c r="H9" s="41">
        <f>F11</f>
        <v>1</v>
      </c>
      <c r="I9" s="41">
        <f>F12</f>
        <v>1</v>
      </c>
      <c r="J9" s="48">
        <f>F13</f>
        <v>1.5</v>
      </c>
    </row>
    <row r="10" spans="1:10" ht="16.5" x14ac:dyDescent="0.35">
      <c r="A10" s="9" t="s">
        <v>16</v>
      </c>
      <c r="B10" s="8">
        <v>13</v>
      </c>
      <c r="C10" s="76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2.8800000000000003</v>
      </c>
      <c r="D10" s="41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3</v>
      </c>
      <c r="E10" s="41">
        <f>MROUND(C10-C8,0.5)</f>
        <v>1.5</v>
      </c>
      <c r="F10" s="41">
        <f>IF(MROUND(C10-C9,0.5)=0,0.5,MROUND(C10-C9,0.5))</f>
        <v>0.5</v>
      </c>
      <c r="G10" s="43"/>
      <c r="H10" s="44">
        <f>G11</f>
        <v>0.5</v>
      </c>
      <c r="I10" s="41">
        <f>G12</f>
        <v>0.5</v>
      </c>
      <c r="J10" s="48">
        <f>G13</f>
        <v>1</v>
      </c>
    </row>
    <row r="11" spans="1:10" ht="16.5" x14ac:dyDescent="0.35">
      <c r="A11" s="15" t="s">
        <v>27</v>
      </c>
      <c r="B11" s="8">
        <v>15</v>
      </c>
      <c r="C11" s="76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3.2</v>
      </c>
      <c r="D11" s="41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3</v>
      </c>
      <c r="E11" s="41">
        <f>MROUND(C11-C8,0.5)</f>
        <v>2</v>
      </c>
      <c r="F11" s="41">
        <f>MROUND(C11-C9,0.5)</f>
        <v>1</v>
      </c>
      <c r="G11" s="44">
        <f>IF(MROUND(C11-C10,0.5)=0,0.5,MROUND(C11-C10,0.5))</f>
        <v>0.5</v>
      </c>
      <c r="H11" s="43"/>
      <c r="I11" s="41">
        <f>H12</f>
        <v>0.5</v>
      </c>
      <c r="J11" s="48">
        <f>H13</f>
        <v>1</v>
      </c>
    </row>
    <row r="12" spans="1:10" ht="16.5" x14ac:dyDescent="0.35">
      <c r="A12" s="15" t="s">
        <v>28</v>
      </c>
      <c r="B12" s="12">
        <v>17</v>
      </c>
      <c r="C12" s="76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3.5200000000000005</v>
      </c>
      <c r="D12" s="41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3.5</v>
      </c>
      <c r="E12" s="41">
        <f>MROUND(C12-C8,0.5)</f>
        <v>2.5</v>
      </c>
      <c r="F12" s="41">
        <f>MROUND(C12-C9,0.5)</f>
        <v>1</v>
      </c>
      <c r="G12" s="41">
        <f>MROUND(C12-C10,0.5)</f>
        <v>0.5</v>
      </c>
      <c r="H12" s="41">
        <f>IF(MROUND(C12-C11,0.5)=0,0.5,MROUND(C12-C11,0.5))</f>
        <v>0.5</v>
      </c>
      <c r="I12" s="42"/>
      <c r="J12" s="48">
        <f>I13</f>
        <v>0.5</v>
      </c>
    </row>
    <row r="13" spans="1:10" ht="17" thickBot="1" x14ac:dyDescent="0.5">
      <c r="A13" s="19" t="s">
        <v>29</v>
      </c>
      <c r="B13" s="14">
        <v>20</v>
      </c>
      <c r="C13" s="77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4</v>
      </c>
      <c r="D13" s="49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4</v>
      </c>
      <c r="E13" s="49">
        <f>MROUND(C13-C8,0.5)</f>
        <v>3</v>
      </c>
      <c r="F13" s="49">
        <f>MROUND(C13-C9,0.5)</f>
        <v>1.5</v>
      </c>
      <c r="G13" s="61">
        <f>MROUND(C13-C10,0.5)</f>
        <v>1</v>
      </c>
      <c r="H13" s="61">
        <f>MROUND(C13-C11,0.5)</f>
        <v>1</v>
      </c>
      <c r="I13" s="49">
        <f>IF(MROUND(C13-C12,0.5)=0,0.5,MROUND(C13-C12,0.5))</f>
        <v>0.5</v>
      </c>
      <c r="J13" s="50"/>
    </row>
    <row r="15" spans="1:10" ht="2.25" customHeight="1" thickBot="1" x14ac:dyDescent="0.4"/>
    <row r="16" spans="1:10" hidden="1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t="12" hidden="1" customHeight="1" x14ac:dyDescent="0.35"/>
    <row r="26" hidden="1" x14ac:dyDescent="0.35"/>
    <row r="27" hidden="1" x14ac:dyDescent="0.35"/>
    <row r="28" hidden="1" x14ac:dyDescent="0.35"/>
    <row r="29" hidden="1" x14ac:dyDescent="0.35"/>
    <row r="30" hidden="1" x14ac:dyDescent="0.35"/>
    <row r="31" hidden="1" x14ac:dyDescent="0.35"/>
    <row r="32" ht="16.5" hidden="1" customHeight="1" x14ac:dyDescent="0.35"/>
    <row r="33" spans="1:10" ht="16.5" hidden="1" customHeight="1" x14ac:dyDescent="0.35"/>
    <row r="34" spans="1:10" ht="16.5" hidden="1" customHeight="1" x14ac:dyDescent="0.35"/>
    <row r="35" spans="1:10" ht="16.5" hidden="1" x14ac:dyDescent="0.35">
      <c r="A35" s="1"/>
      <c r="B35" s="2"/>
      <c r="C35" s="2"/>
      <c r="D35" s="2"/>
      <c r="E35" s="2"/>
      <c r="F35" s="2"/>
      <c r="G35" s="2"/>
      <c r="H35" s="2"/>
      <c r="I35" s="2"/>
      <c r="J35" s="2"/>
    </row>
    <row r="36" spans="1:10" ht="16.5" hidden="1" x14ac:dyDescent="0.35">
      <c r="A36" s="1"/>
      <c r="B36" s="2"/>
      <c r="C36" s="2"/>
      <c r="D36" s="2"/>
      <c r="E36" s="2"/>
      <c r="F36" s="2"/>
      <c r="G36" s="2"/>
      <c r="H36" s="2"/>
      <c r="I36" s="2"/>
      <c r="J36" s="2"/>
    </row>
    <row r="37" spans="1:10" ht="16.5" hidden="1" x14ac:dyDescent="0.35">
      <c r="A37" s="1"/>
      <c r="B37" s="2"/>
      <c r="C37" s="2"/>
      <c r="D37" s="2"/>
      <c r="E37" s="2"/>
      <c r="F37" s="2"/>
      <c r="G37" s="2"/>
      <c r="H37" s="2"/>
      <c r="I37" s="2"/>
      <c r="J37" s="2"/>
    </row>
    <row r="38" spans="1:10" ht="16.5" hidden="1" x14ac:dyDescent="0.35">
      <c r="A38" s="1"/>
      <c r="B38" s="2"/>
      <c r="C38" s="2"/>
      <c r="D38" s="2"/>
      <c r="E38" s="2"/>
      <c r="F38" s="2"/>
      <c r="G38" s="2"/>
      <c r="H38" s="2"/>
      <c r="I38" s="2"/>
      <c r="J38" s="2"/>
    </row>
    <row r="39" spans="1:10" ht="16.5" hidden="1" x14ac:dyDescent="0.35">
      <c r="A39" s="1"/>
      <c r="B39" s="2"/>
      <c r="C39" s="2"/>
      <c r="D39" s="2"/>
      <c r="E39" s="2"/>
      <c r="F39" s="2"/>
      <c r="G39" s="2"/>
      <c r="H39" s="2"/>
      <c r="I39" s="2"/>
      <c r="J39" s="2"/>
    </row>
    <row r="40" spans="1:10" ht="16.5" hidden="1" x14ac:dyDescent="0.35">
      <c r="A40" s="1"/>
      <c r="B40" s="2"/>
      <c r="C40" s="2"/>
      <c r="D40" s="2"/>
      <c r="E40" s="2"/>
      <c r="F40" s="2"/>
      <c r="G40" s="2"/>
      <c r="H40" s="2"/>
      <c r="I40" s="2"/>
      <c r="J40" s="2"/>
    </row>
    <row r="41" spans="1:10" ht="16.5" hidden="1" x14ac:dyDescent="0.35">
      <c r="A41" s="1"/>
      <c r="B41" s="2"/>
      <c r="C41" s="2"/>
      <c r="D41" s="2"/>
      <c r="E41" s="2"/>
      <c r="F41" s="2"/>
      <c r="G41" s="2"/>
      <c r="H41" s="2"/>
      <c r="I41" s="2"/>
      <c r="J41" s="2"/>
    </row>
    <row r="42" spans="1:10" ht="16.5" hidden="1" x14ac:dyDescent="0.35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 ht="16.5" hidden="1" x14ac:dyDescent="0.35">
      <c r="A43" s="1"/>
      <c r="B43" s="2"/>
      <c r="C43" s="2"/>
      <c r="D43" s="2"/>
      <c r="E43" s="2"/>
      <c r="F43" s="2"/>
      <c r="G43" s="2"/>
      <c r="H43" s="2"/>
      <c r="I43" s="2"/>
      <c r="J43" s="2"/>
    </row>
    <row r="44" spans="1:10" ht="16.5" hidden="1" x14ac:dyDescent="0.35">
      <c r="A44" s="1"/>
      <c r="B44" s="2"/>
      <c r="C44" s="2"/>
      <c r="D44" s="2"/>
      <c r="E44" s="2"/>
      <c r="F44" s="2"/>
      <c r="G44" s="2"/>
      <c r="H44" s="2"/>
      <c r="I44" s="2"/>
      <c r="J44" s="2"/>
    </row>
    <row r="45" spans="1:10" ht="16.5" hidden="1" x14ac:dyDescent="0.35">
      <c r="A45" s="1"/>
      <c r="B45" s="2"/>
      <c r="C45" s="2"/>
      <c r="D45" s="2"/>
      <c r="E45" s="2"/>
      <c r="F45" s="2"/>
      <c r="G45" s="2"/>
      <c r="H45" s="2"/>
      <c r="I45" s="2"/>
      <c r="J45" s="2"/>
    </row>
    <row r="46" spans="1:10" ht="17" hidden="1" thickBot="1" x14ac:dyDescent="0.4">
      <c r="A46" s="1"/>
      <c r="B46" s="2"/>
      <c r="C46" s="2"/>
      <c r="D46" s="2"/>
      <c r="E46" s="2"/>
      <c r="F46" s="2"/>
      <c r="G46" s="2"/>
      <c r="H46" s="2"/>
      <c r="I46" s="2"/>
      <c r="J46" s="2"/>
    </row>
    <row r="47" spans="1:10" ht="17" hidden="1" thickBot="1" x14ac:dyDescent="0.4">
      <c r="A47" s="1"/>
      <c r="B47" s="2"/>
      <c r="C47" s="2"/>
      <c r="D47" s="2"/>
      <c r="E47" s="2"/>
      <c r="F47" s="2"/>
      <c r="G47" s="2"/>
      <c r="H47" s="2"/>
      <c r="I47" s="2"/>
      <c r="J47" s="2"/>
    </row>
    <row r="48" spans="1:10" ht="50" thickBot="1" x14ac:dyDescent="0.4">
      <c r="A48" s="24" t="s">
        <v>8</v>
      </c>
      <c r="B48" s="24" t="s">
        <v>9</v>
      </c>
      <c r="C48" s="24" t="s">
        <v>3</v>
      </c>
      <c r="D48" s="24" t="s">
        <v>4</v>
      </c>
      <c r="E48" s="2"/>
      <c r="F48" s="2"/>
      <c r="G48" s="2"/>
      <c r="H48" s="2"/>
      <c r="I48" s="2"/>
    </row>
    <row r="49" spans="1:10" ht="17" thickBot="1" x14ac:dyDescent="0.4">
      <c r="A49" s="30">
        <v>1</v>
      </c>
      <c r="B49" s="16">
        <v>0</v>
      </c>
      <c r="C49" s="16">
        <v>10</v>
      </c>
      <c r="D49" s="16">
        <v>1.2</v>
      </c>
      <c r="E49" s="2"/>
      <c r="F49" s="2"/>
      <c r="G49" s="2"/>
      <c r="H49" s="2"/>
      <c r="I49" s="2"/>
    </row>
    <row r="50" spans="1:10" ht="17" thickBot="1" x14ac:dyDescent="0.4">
      <c r="A50" s="4">
        <v>2</v>
      </c>
      <c r="B50" s="5">
        <v>10.01</v>
      </c>
      <c r="C50" s="5">
        <v>20</v>
      </c>
      <c r="D50" s="5">
        <v>0.8</v>
      </c>
      <c r="E50" s="2"/>
      <c r="F50" s="2"/>
      <c r="G50" s="2"/>
      <c r="H50" s="2"/>
      <c r="I50" s="2"/>
    </row>
    <row r="51" spans="1:10" x14ac:dyDescent="0.35">
      <c r="A51" s="2"/>
      <c r="B51" s="2"/>
      <c r="C51" s="2"/>
      <c r="D51" s="2"/>
    </row>
    <row r="52" spans="1:10" ht="0.75" customHeight="1" x14ac:dyDescent="0.35">
      <c r="A52" s="2"/>
      <c r="B52" s="2"/>
      <c r="C52" s="2"/>
      <c r="D52" s="2"/>
    </row>
    <row r="53" spans="1:10" hidden="1" x14ac:dyDescent="0.35">
      <c r="A53" s="2"/>
      <c r="B53" s="2"/>
      <c r="C53" s="2"/>
      <c r="D53" s="2"/>
    </row>
    <row r="54" spans="1:10" hidden="1" x14ac:dyDescent="0.35">
      <c r="A54" s="2"/>
      <c r="B54" s="2"/>
      <c r="C54" s="2"/>
      <c r="D54" s="2"/>
    </row>
    <row r="55" spans="1:10" ht="16.5" hidden="1" x14ac:dyDescent="0.35">
      <c r="A55" s="3"/>
      <c r="B55" s="2"/>
      <c r="C55" s="2"/>
      <c r="D55" s="2"/>
      <c r="E55" s="2"/>
      <c r="F55" s="2"/>
      <c r="G55" s="2"/>
      <c r="H55" s="2"/>
      <c r="I55" s="2"/>
      <c r="J55" s="2"/>
    </row>
    <row r="56" spans="1:10" ht="16.5" hidden="1" x14ac:dyDescent="0.35">
      <c r="A56" s="3"/>
      <c r="B56" s="2"/>
      <c r="C56" s="2"/>
      <c r="D56" s="2"/>
      <c r="E56" s="2"/>
      <c r="F56" s="2"/>
      <c r="G56" s="2"/>
      <c r="H56" s="2"/>
      <c r="I56" s="2"/>
      <c r="J56" s="2"/>
    </row>
    <row r="57" spans="1:10" ht="16.5" hidden="1" x14ac:dyDescent="0.35">
      <c r="A57" s="3"/>
      <c r="B57" s="2"/>
      <c r="C57" s="2"/>
      <c r="D57" s="2"/>
      <c r="E57" s="2"/>
      <c r="F57" s="2"/>
      <c r="G57" s="2"/>
      <c r="H57" s="2"/>
      <c r="I57" s="2"/>
      <c r="J57" s="2"/>
    </row>
    <row r="58" spans="1:10" ht="16.5" hidden="1" x14ac:dyDescent="0.35">
      <c r="A58" s="3"/>
      <c r="B58" s="2"/>
      <c r="C58" s="2"/>
      <c r="D58" s="2"/>
      <c r="E58" s="2"/>
      <c r="F58" s="2"/>
      <c r="G58" s="2"/>
      <c r="H58" s="2"/>
      <c r="I58" s="2"/>
      <c r="J58" s="2"/>
    </row>
    <row r="59" spans="1:10" ht="16.5" hidden="1" x14ac:dyDescent="0.35">
      <c r="A59" s="3"/>
      <c r="B59" s="2"/>
      <c r="C59" s="2"/>
      <c r="D59" s="2"/>
      <c r="E59" s="2"/>
      <c r="F59" s="2"/>
      <c r="G59" s="2"/>
      <c r="H59" s="2"/>
      <c r="I59" s="2"/>
      <c r="J59" s="2"/>
    </row>
    <row r="60" spans="1:10" ht="16.5" hidden="1" x14ac:dyDescent="0.35">
      <c r="A60" s="3"/>
      <c r="B60" s="2"/>
      <c r="C60" s="2"/>
      <c r="D60" s="2"/>
      <c r="E60" s="2"/>
      <c r="F60" s="2"/>
      <c r="G60" s="2"/>
      <c r="H60" s="2"/>
      <c r="I60" s="2"/>
      <c r="J60" s="2"/>
    </row>
    <row r="61" spans="1:10" ht="16.5" hidden="1" x14ac:dyDescent="0.35">
      <c r="A61" s="3"/>
      <c r="B61" s="2"/>
      <c r="C61" s="2"/>
      <c r="D61" s="2"/>
      <c r="E61" s="2"/>
      <c r="F61" s="2"/>
      <c r="G61" s="2"/>
      <c r="H61" s="2"/>
      <c r="I61" s="2"/>
      <c r="J61" s="2"/>
    </row>
    <row r="62" spans="1:10" ht="16.5" hidden="1" x14ac:dyDescent="0.35">
      <c r="A62" s="3"/>
      <c r="B62" s="2"/>
      <c r="C62" s="2"/>
      <c r="D62" s="2"/>
      <c r="E62" s="2"/>
      <c r="F62" s="2"/>
      <c r="G62" s="2"/>
      <c r="H62" s="2"/>
      <c r="I62" s="2"/>
      <c r="J62" s="2"/>
    </row>
    <row r="63" spans="1:10" ht="16.5" hidden="1" x14ac:dyDescent="0.35">
      <c r="A63" s="3"/>
      <c r="B63" s="2"/>
      <c r="C63" s="2"/>
      <c r="D63" s="2"/>
      <c r="E63" s="2"/>
      <c r="F63" s="2"/>
      <c r="G63" s="2"/>
      <c r="H63" s="2"/>
      <c r="I63" s="2"/>
      <c r="J63" s="2"/>
    </row>
    <row r="64" spans="1:10" ht="16.5" hidden="1" x14ac:dyDescent="0.35">
      <c r="A64" s="3"/>
      <c r="B64" s="2"/>
      <c r="C64" s="2"/>
      <c r="D64" s="2"/>
      <c r="E64" s="2"/>
      <c r="F64" s="2"/>
      <c r="G64" s="2"/>
      <c r="H64" s="2"/>
      <c r="I64" s="2"/>
      <c r="J64" s="2"/>
    </row>
    <row r="65" spans="1:10" ht="16.5" hidden="1" x14ac:dyDescent="0.35">
      <c r="A65" s="3"/>
      <c r="B65" s="2"/>
      <c r="C65" s="2"/>
      <c r="D65" s="2"/>
      <c r="E65" s="2"/>
      <c r="F65" s="2"/>
      <c r="G65" s="2"/>
      <c r="H65" s="2"/>
      <c r="I65" s="2"/>
      <c r="J65" s="2"/>
    </row>
    <row r="66" spans="1:10" ht="16.5" hidden="1" x14ac:dyDescent="0.35">
      <c r="A66" s="3"/>
      <c r="B66" s="2"/>
      <c r="C66" s="2"/>
      <c r="D66" s="2"/>
      <c r="E66" s="2"/>
      <c r="F66" s="2"/>
      <c r="G66" s="2"/>
      <c r="H66" s="2"/>
      <c r="I66" s="2"/>
      <c r="J66" s="2"/>
    </row>
    <row r="67" spans="1:10" ht="16.5" hidden="1" x14ac:dyDescent="0.35">
      <c r="A67" s="3"/>
      <c r="B67" s="2"/>
      <c r="C67" s="2"/>
      <c r="D67" s="2"/>
      <c r="E67" s="2"/>
      <c r="F67" s="2"/>
      <c r="G67" s="2"/>
      <c r="H67" s="2"/>
      <c r="I67" s="2"/>
      <c r="J67" s="2"/>
    </row>
    <row r="68" spans="1:10" ht="16.5" x14ac:dyDescent="0.35">
      <c r="A68" s="3"/>
      <c r="B68" s="2"/>
      <c r="C68" s="2"/>
      <c r="D68" s="2"/>
      <c r="E68" s="2"/>
      <c r="F68" s="2"/>
      <c r="G68" s="2"/>
      <c r="H68" s="2"/>
      <c r="I68" s="2"/>
      <c r="J68" s="2"/>
    </row>
    <row r="69" spans="1:10" ht="16.5" x14ac:dyDescent="0.45">
      <c r="A69" s="13" t="s">
        <v>32</v>
      </c>
      <c r="B69" s="2"/>
      <c r="C69" s="73">
        <v>0.17</v>
      </c>
      <c r="D69" s="6" t="s">
        <v>5</v>
      </c>
      <c r="E69" s="2"/>
      <c r="F69" s="2"/>
      <c r="G69" s="2"/>
      <c r="H69" s="2"/>
      <c r="I69" s="2"/>
      <c r="J69" s="2"/>
    </row>
    <row r="70" spans="1:10" ht="16.5" x14ac:dyDescent="0.45">
      <c r="A70" s="3" t="s">
        <v>6</v>
      </c>
      <c r="B70" s="2"/>
      <c r="C70" s="7">
        <f>ROUND(C69*0.19,2)</f>
        <v>0.03</v>
      </c>
      <c r="D70" s="6" t="s">
        <v>5</v>
      </c>
      <c r="E70" s="2"/>
      <c r="F70" s="2"/>
      <c r="G70" s="2"/>
      <c r="H70" s="2"/>
      <c r="I70" s="2"/>
      <c r="J70" s="2"/>
    </row>
    <row r="71" spans="1:10" ht="16.5" x14ac:dyDescent="0.45">
      <c r="A71" s="3" t="s">
        <v>7</v>
      </c>
      <c r="B71" s="2"/>
      <c r="C71" s="7">
        <f>C69+C70</f>
        <v>0.2</v>
      </c>
      <c r="D71" s="6" t="s">
        <v>5</v>
      </c>
      <c r="E71" s="2"/>
      <c r="F71" s="2"/>
      <c r="G71" s="2"/>
      <c r="H71" s="2"/>
      <c r="I71" s="2"/>
      <c r="J71" s="2"/>
    </row>
    <row r="72" spans="1:1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</row>
  </sheetData>
  <mergeCells count="2">
    <mergeCell ref="A1:J1"/>
    <mergeCell ref="A5:J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7888-0F43-4606-AF89-6EE24E8D2C25}">
  <dimension ref="A1:P73"/>
  <sheetViews>
    <sheetView zoomScaleNormal="100" workbookViewId="0">
      <selection activeCell="T16" sqref="T16"/>
    </sheetView>
  </sheetViews>
  <sheetFormatPr defaultRowHeight="14.5" x14ac:dyDescent="0.35"/>
  <cols>
    <col min="1" max="1" width="29.54296875" customWidth="1"/>
    <col min="2" max="2" width="11.54296875" customWidth="1"/>
    <col min="3" max="3" width="11.26953125" customWidth="1"/>
    <col min="4" max="4" width="10.26953125" customWidth="1"/>
    <col min="5" max="5" width="8.26953125" customWidth="1"/>
    <col min="6" max="6" width="7.453125" customWidth="1"/>
    <col min="7" max="8" width="6.54296875" customWidth="1"/>
    <col min="9" max="9" width="5.81640625" customWidth="1"/>
    <col min="10" max="10" width="6.26953125" customWidth="1"/>
    <col min="11" max="11" width="6.1796875" customWidth="1"/>
    <col min="12" max="12" width="6.81640625" customWidth="1"/>
    <col min="13" max="13" width="7.1796875" customWidth="1"/>
    <col min="14" max="14" width="6.453125" customWidth="1"/>
    <col min="15" max="15" width="6.7265625" customWidth="1"/>
    <col min="16" max="16" width="6.453125" customWidth="1"/>
  </cols>
  <sheetData>
    <row r="1" spans="1:16" ht="16.5" x14ac:dyDescent="0.35">
      <c r="A1" s="82" t="s">
        <v>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6.5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6.5" x14ac:dyDescent="0.35">
      <c r="A3" s="13" t="s">
        <v>34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7" thickBot="1" x14ac:dyDescent="0.4">
      <c r="A4" s="1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7" thickBot="1" x14ac:dyDescent="0.4">
      <c r="A5" s="79" t="s">
        <v>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1"/>
    </row>
    <row r="6" spans="1:16" ht="75" customHeight="1" thickBot="1" x14ac:dyDescent="0.4">
      <c r="A6" s="25" t="s">
        <v>2</v>
      </c>
      <c r="B6" s="26" t="s">
        <v>1</v>
      </c>
      <c r="C6" s="26"/>
      <c r="D6" s="26" t="s">
        <v>11</v>
      </c>
      <c r="E6" s="27" t="s">
        <v>20</v>
      </c>
      <c r="F6" s="27" t="s">
        <v>15</v>
      </c>
      <c r="G6" s="27" t="s">
        <v>16</v>
      </c>
      <c r="H6" s="28" t="s">
        <v>17</v>
      </c>
      <c r="I6" s="29" t="s">
        <v>18</v>
      </c>
      <c r="J6" s="62" t="s">
        <v>25</v>
      </c>
      <c r="K6" s="63" t="s">
        <v>35</v>
      </c>
      <c r="L6" s="63" t="s">
        <v>36</v>
      </c>
      <c r="M6" s="63" t="s">
        <v>37</v>
      </c>
      <c r="N6" s="63" t="s">
        <v>38</v>
      </c>
      <c r="O6" s="63" t="s">
        <v>39</v>
      </c>
      <c r="P6" s="29" t="s">
        <v>40</v>
      </c>
    </row>
    <row r="7" spans="1:16" ht="16.5" x14ac:dyDescent="0.35">
      <c r="A7" s="31" t="s">
        <v>12</v>
      </c>
      <c r="B7" s="32">
        <v>0</v>
      </c>
      <c r="C7" s="74"/>
      <c r="D7" s="45"/>
      <c r="E7" s="46">
        <f>D8</f>
        <v>1.5</v>
      </c>
      <c r="F7" s="46">
        <f>D9</f>
        <v>3</v>
      </c>
      <c r="G7" s="46">
        <f>D10</f>
        <v>4</v>
      </c>
      <c r="H7" s="46">
        <f>D11</f>
        <v>4</v>
      </c>
      <c r="I7" s="46">
        <f>D12</f>
        <v>5.5</v>
      </c>
      <c r="J7" s="46">
        <f>D13</f>
        <v>7</v>
      </c>
      <c r="K7" s="46">
        <f>D14</f>
        <v>7.5</v>
      </c>
      <c r="L7" s="46">
        <f>D15</f>
        <v>8</v>
      </c>
      <c r="M7" s="46">
        <f>D16</f>
        <v>8.5</v>
      </c>
      <c r="N7" s="46">
        <f>D17</f>
        <v>8.5</v>
      </c>
      <c r="O7" s="46">
        <f>D18</f>
        <v>9</v>
      </c>
      <c r="P7" s="68">
        <f>D19</f>
        <v>10</v>
      </c>
    </row>
    <row r="8" spans="1:16" ht="16.5" x14ac:dyDescent="0.35">
      <c r="A8" s="35" t="s">
        <v>19</v>
      </c>
      <c r="B8" s="36">
        <v>5</v>
      </c>
      <c r="C8" s="76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1.56</v>
      </c>
      <c r="D8" s="41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1.5</v>
      </c>
      <c r="E8" s="42"/>
      <c r="F8" s="41">
        <f>E9</f>
        <v>1.5</v>
      </c>
      <c r="G8" s="41">
        <f>E10</f>
        <v>2.5</v>
      </c>
      <c r="H8" s="41">
        <f>E11</f>
        <v>2.5</v>
      </c>
      <c r="I8" s="41">
        <f>E12</f>
        <v>4</v>
      </c>
      <c r="J8" s="41">
        <f>E13</f>
        <v>5</v>
      </c>
      <c r="K8" s="41">
        <f>E14</f>
        <v>6</v>
      </c>
      <c r="L8" s="41">
        <f>E15</f>
        <v>6.5</v>
      </c>
      <c r="M8" s="41">
        <f>E16</f>
        <v>7</v>
      </c>
      <c r="N8" s="41">
        <f>E17</f>
        <v>7</v>
      </c>
      <c r="O8" s="41">
        <f>E18</f>
        <v>7.5</v>
      </c>
      <c r="P8" s="69">
        <f>E19</f>
        <v>8.5</v>
      </c>
    </row>
    <row r="9" spans="1:16" ht="16.5" x14ac:dyDescent="0.35">
      <c r="A9" s="35" t="s">
        <v>15</v>
      </c>
      <c r="B9" s="36">
        <v>10</v>
      </c>
      <c r="C9" s="76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3.12</v>
      </c>
      <c r="D9" s="41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3</v>
      </c>
      <c r="E9" s="41">
        <f>IF(MROUND(C9-C8,0.5)=0,0.5,MROUND(C9-C8,0.5))</f>
        <v>1.5</v>
      </c>
      <c r="F9" s="42"/>
      <c r="G9" s="41">
        <f>F10</f>
        <v>1</v>
      </c>
      <c r="H9" s="41">
        <f>F11</f>
        <v>1</v>
      </c>
      <c r="I9" s="41">
        <f>F12</f>
        <v>2.5</v>
      </c>
      <c r="J9" s="41">
        <f>F13</f>
        <v>3.5</v>
      </c>
      <c r="K9" s="41">
        <f>F14</f>
        <v>4.5</v>
      </c>
      <c r="L9" s="41">
        <f>F15</f>
        <v>5</v>
      </c>
      <c r="M9" s="41">
        <f>F16</f>
        <v>5</v>
      </c>
      <c r="N9" s="41">
        <f>F17</f>
        <v>5.5</v>
      </c>
      <c r="O9" s="41">
        <f>F18</f>
        <v>6</v>
      </c>
      <c r="P9" s="69">
        <f>F19</f>
        <v>7</v>
      </c>
    </row>
    <row r="10" spans="1:16" ht="16.5" x14ac:dyDescent="0.35">
      <c r="A10" s="35" t="s">
        <v>16</v>
      </c>
      <c r="B10" s="36">
        <v>13</v>
      </c>
      <c r="C10" s="76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3.9000000000000004</v>
      </c>
      <c r="D10" s="41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4</v>
      </c>
      <c r="E10" s="41">
        <f>MROUND(C10-C8,0.5)</f>
        <v>2.5</v>
      </c>
      <c r="F10" s="41">
        <f>IF(MROUND(C10-C9,0.5)=0,0.5,MROUND(C10-C9,0.5))</f>
        <v>1</v>
      </c>
      <c r="G10" s="43"/>
      <c r="H10" s="44">
        <f>G11</f>
        <v>0.5</v>
      </c>
      <c r="I10" s="41">
        <f>G12</f>
        <v>2</v>
      </c>
      <c r="J10" s="41">
        <f>G13</f>
        <v>3</v>
      </c>
      <c r="K10" s="41">
        <f>G14</f>
        <v>3.5</v>
      </c>
      <c r="L10" s="41">
        <f>G15</f>
        <v>4</v>
      </c>
      <c r="M10" s="41">
        <f>G16</f>
        <v>4.5</v>
      </c>
      <c r="N10" s="41">
        <f>G17</f>
        <v>5</v>
      </c>
      <c r="O10" s="41">
        <f>G18</f>
        <v>5</v>
      </c>
      <c r="P10" s="69">
        <f>G19</f>
        <v>6</v>
      </c>
    </row>
    <row r="11" spans="1:16" ht="16.5" x14ac:dyDescent="0.35">
      <c r="A11" s="35" t="s">
        <v>17</v>
      </c>
      <c r="B11" s="36">
        <v>14</v>
      </c>
      <c r="C11" s="76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4.16</v>
      </c>
      <c r="D11" s="41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4</v>
      </c>
      <c r="E11" s="41">
        <f>MROUND(C11-C8,0.5)</f>
        <v>2.5</v>
      </c>
      <c r="F11" s="41">
        <f>MROUND(C11-C9,0.5)</f>
        <v>1</v>
      </c>
      <c r="G11" s="44">
        <f>IF(MROUND(C11-C10,0.5)=0,0.5,MROUND(C11-C10,0.5))</f>
        <v>0.5</v>
      </c>
      <c r="H11" s="43"/>
      <c r="I11" s="41">
        <f>H12</f>
        <v>1.5</v>
      </c>
      <c r="J11" s="41">
        <f>H13</f>
        <v>2.5</v>
      </c>
      <c r="K11" s="41">
        <f>H14</f>
        <v>3.5</v>
      </c>
      <c r="L11" s="41">
        <f>H15</f>
        <v>4</v>
      </c>
      <c r="M11" s="41">
        <f>H16</f>
        <v>4</v>
      </c>
      <c r="N11" s="41">
        <f>H17</f>
        <v>4.5</v>
      </c>
      <c r="O11" s="41">
        <f>H18</f>
        <v>5</v>
      </c>
      <c r="P11" s="69">
        <f>H19</f>
        <v>6</v>
      </c>
    </row>
    <row r="12" spans="1:16" ht="16.5" x14ac:dyDescent="0.35">
      <c r="A12" s="35" t="s">
        <v>18</v>
      </c>
      <c r="B12" s="36">
        <v>20</v>
      </c>
      <c r="C12" s="76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5.7200000000000006</v>
      </c>
      <c r="D12" s="41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5.5</v>
      </c>
      <c r="E12" s="41">
        <f>MROUND(C12-C8,0.5)</f>
        <v>4</v>
      </c>
      <c r="F12" s="41">
        <f>MROUND(C12-C9,0.5)</f>
        <v>2.5</v>
      </c>
      <c r="G12" s="41">
        <f>MROUND(C12-C10,0.5)</f>
        <v>2</v>
      </c>
      <c r="H12" s="41">
        <f>IF(MROUND(C12-C11,0.5)=0,0.5,MROUND(C12-C11,0.5))</f>
        <v>1.5</v>
      </c>
      <c r="I12" s="42"/>
      <c r="J12" s="41">
        <f>I13</f>
        <v>1</v>
      </c>
      <c r="K12" s="41">
        <f>I14</f>
        <v>2</v>
      </c>
      <c r="L12" s="41">
        <f>I15</f>
        <v>2.5</v>
      </c>
      <c r="M12" s="41">
        <f>I16</f>
        <v>2.5</v>
      </c>
      <c r="N12" s="41">
        <f>I17</f>
        <v>3</v>
      </c>
      <c r="O12" s="41">
        <f>I18</f>
        <v>3</v>
      </c>
      <c r="P12" s="69">
        <f>I19</f>
        <v>4.5</v>
      </c>
    </row>
    <row r="13" spans="1:16" ht="16.5" x14ac:dyDescent="0.45">
      <c r="A13" s="52" t="s">
        <v>25</v>
      </c>
      <c r="B13" s="53">
        <v>24</v>
      </c>
      <c r="C13" s="76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6.7600000000000007</v>
      </c>
      <c r="D13" s="41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7</v>
      </c>
      <c r="E13" s="41">
        <f>MROUND(C13-C8,0.5)</f>
        <v>5</v>
      </c>
      <c r="F13" s="41">
        <f>MROUND(C13-C9,0.5)</f>
        <v>3.5</v>
      </c>
      <c r="G13" s="44">
        <f>MROUND(C13-C10,0.5)</f>
        <v>3</v>
      </c>
      <c r="H13" s="44">
        <f>MROUND(C13-C11,0.5)</f>
        <v>2.5</v>
      </c>
      <c r="I13" s="41">
        <f>IF(MROUND(C13-C12,0.5)=0,0.5,MROUND(C13-C12,0.5))</f>
        <v>1</v>
      </c>
      <c r="J13" s="42"/>
      <c r="K13" s="41">
        <f>J14</f>
        <v>1</v>
      </c>
      <c r="L13" s="41">
        <f>J15</f>
        <v>1.5</v>
      </c>
      <c r="M13" s="41">
        <f>J16</f>
        <v>1.5</v>
      </c>
      <c r="N13" s="41">
        <f>J17</f>
        <v>2</v>
      </c>
      <c r="O13" s="41">
        <f>J18</f>
        <v>2</v>
      </c>
      <c r="P13" s="69">
        <f>J19</f>
        <v>3</v>
      </c>
    </row>
    <row r="14" spans="1:16" ht="16.5" x14ac:dyDescent="0.45">
      <c r="A14" s="52" t="s">
        <v>35</v>
      </c>
      <c r="B14" s="53">
        <v>27</v>
      </c>
      <c r="C14" s="76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7.5400000000000009</v>
      </c>
      <c r="D14" s="41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7.5</v>
      </c>
      <c r="E14" s="41">
        <f>MROUND(C14-C8,0.5)</f>
        <v>6</v>
      </c>
      <c r="F14" s="41">
        <f>MROUND(C14-C9,0.5)</f>
        <v>4.5</v>
      </c>
      <c r="G14" s="41">
        <f>MROUND(C14-C10,0.5)</f>
        <v>3.5</v>
      </c>
      <c r="H14" s="41">
        <f>MROUND(C14-C11,0.5)</f>
        <v>3.5</v>
      </c>
      <c r="I14" s="41">
        <f>MROUND(C14-C12,0.5)</f>
        <v>2</v>
      </c>
      <c r="J14" s="41">
        <f>IF(MROUND(C14-C13,0.5)=0,0.5,MROUND(C14-C13,0.5))</f>
        <v>1</v>
      </c>
      <c r="K14" s="42"/>
      <c r="L14" s="41">
        <f>K15</f>
        <v>0.5</v>
      </c>
      <c r="M14" s="41">
        <f>K16</f>
        <v>1</v>
      </c>
      <c r="N14" s="41">
        <f>K17</f>
        <v>1</v>
      </c>
      <c r="O14" s="41">
        <f>K18</f>
        <v>1.5</v>
      </c>
      <c r="P14" s="69">
        <f>K19</f>
        <v>2.5</v>
      </c>
    </row>
    <row r="15" spans="1:16" ht="16.5" x14ac:dyDescent="0.45">
      <c r="A15" s="52" t="s">
        <v>36</v>
      </c>
      <c r="B15" s="53">
        <v>29</v>
      </c>
      <c r="C15" s="76">
        <f>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</f>
        <v>8.06</v>
      </c>
      <c r="D15" s="41">
        <f>MROUND(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,0.5)</f>
        <v>8</v>
      </c>
      <c r="E15" s="41">
        <f>MROUND(C15-C8,0.5)</f>
        <v>6.5</v>
      </c>
      <c r="F15" s="41">
        <f>MROUND(C15-C9,0.5)</f>
        <v>5</v>
      </c>
      <c r="G15" s="44">
        <f>MROUND(C15-C10,0.5)</f>
        <v>4</v>
      </c>
      <c r="H15" s="44">
        <f>MROUND(C15-C11,0.5)</f>
        <v>4</v>
      </c>
      <c r="I15" s="41">
        <f>MROUND(C15-C12,0.5)</f>
        <v>2.5</v>
      </c>
      <c r="J15" s="41">
        <f>MROUND(C15-C13,0.5)</f>
        <v>1.5</v>
      </c>
      <c r="K15" s="41">
        <f>IF(MROUND(C15-C14,0.5)=0,0.5,MROUND(C15-C14,0.5))</f>
        <v>0.5</v>
      </c>
      <c r="L15" s="42"/>
      <c r="M15" s="41">
        <f>L16</f>
        <v>0.5</v>
      </c>
      <c r="N15" s="41">
        <f>L17</f>
        <v>0.5</v>
      </c>
      <c r="O15" s="41">
        <f>L18</f>
        <v>1</v>
      </c>
      <c r="P15" s="69">
        <f>L19</f>
        <v>2</v>
      </c>
    </row>
    <row r="16" spans="1:16" ht="16.5" x14ac:dyDescent="0.45">
      <c r="A16" s="52" t="s">
        <v>37</v>
      </c>
      <c r="B16" s="53">
        <v>30</v>
      </c>
      <c r="C16" s="76">
        <f>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</f>
        <v>8.32</v>
      </c>
      <c r="D16" s="41">
        <f>MROUND(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,0.5)</f>
        <v>8.5</v>
      </c>
      <c r="E16" s="41">
        <f>MROUND(C16-C8,0.5)</f>
        <v>7</v>
      </c>
      <c r="F16" s="41">
        <f>MROUND(C16-C9,0.5)</f>
        <v>5</v>
      </c>
      <c r="G16" s="41">
        <f>MROUND(C16-C10,0.5)</f>
        <v>4.5</v>
      </c>
      <c r="H16" s="41">
        <f>MROUND(C16-C11,0.5)</f>
        <v>4</v>
      </c>
      <c r="I16" s="41">
        <f>MROUND(C16-C12,0.5)</f>
        <v>2.5</v>
      </c>
      <c r="J16" s="41">
        <f>MROUND(C16-C13,0.5)</f>
        <v>1.5</v>
      </c>
      <c r="K16" s="41">
        <f>MROUND(C16-C14,0.5)</f>
        <v>1</v>
      </c>
      <c r="L16" s="41">
        <f>IF(MROUND(C16-C15,0.5)=0,0.5,MROUND(C16-C15,0.5))</f>
        <v>0.5</v>
      </c>
      <c r="M16" s="42"/>
      <c r="N16" s="41">
        <f>M17</f>
        <v>0.5</v>
      </c>
      <c r="O16" s="41">
        <f>M18</f>
        <v>0.5</v>
      </c>
      <c r="P16" s="69">
        <f>M19</f>
        <v>1.5</v>
      </c>
    </row>
    <row r="17" spans="1:16" ht="16.5" x14ac:dyDescent="0.45">
      <c r="A17" s="52" t="s">
        <v>38</v>
      </c>
      <c r="B17" s="53">
        <v>32</v>
      </c>
      <c r="C17" s="76">
        <f>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</f>
        <v>8.7360000000000007</v>
      </c>
      <c r="D17" s="41">
        <f>MROUND(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,0.5)</f>
        <v>8.5</v>
      </c>
      <c r="E17" s="41">
        <f>MROUND(C17-C8,0.5)</f>
        <v>7</v>
      </c>
      <c r="F17" s="41">
        <f>MROUND(C17-C9,0.5)</f>
        <v>5.5</v>
      </c>
      <c r="G17" s="44">
        <f>MROUND(C17-C10,0.5)</f>
        <v>5</v>
      </c>
      <c r="H17" s="44">
        <f>MROUND(C17-C11,0.5)</f>
        <v>4.5</v>
      </c>
      <c r="I17" s="41">
        <f>MROUND(C17-C12,0.5)</f>
        <v>3</v>
      </c>
      <c r="J17" s="41">
        <f>MROUND(C17-C13,0.5)</f>
        <v>2</v>
      </c>
      <c r="K17" s="41">
        <f>MROUND(C17-C14,0.5)</f>
        <v>1</v>
      </c>
      <c r="L17" s="41">
        <f>MROUND(C17-C15,0.5)</f>
        <v>0.5</v>
      </c>
      <c r="M17" s="41">
        <f>IF(MROUND(C17-C16,0.5)=0,0.5,MROUND(C17-C16,0.5))</f>
        <v>0.5</v>
      </c>
      <c r="N17" s="42"/>
      <c r="O17" s="44">
        <f>N18</f>
        <v>0.5</v>
      </c>
      <c r="P17" s="69">
        <f>N19</f>
        <v>1</v>
      </c>
    </row>
    <row r="18" spans="1:16" ht="16.5" x14ac:dyDescent="0.45">
      <c r="A18" s="64" t="s">
        <v>39</v>
      </c>
      <c r="B18" s="65">
        <v>33</v>
      </c>
      <c r="C18" s="83">
        <f>IF(B18&lt;=C49,B18*C71*D49,IF(AND(B18&gt;C49,B18&lt;=C50),(C49-B49)*D49*C71+(B18-C49)*C71*D50,IF(AND(B18&gt;C50,B18&lt;=C51),C49*C71*D49+(C50-C49)*C71*D50+(B18 -C50)*C71*D51,IF(AND(B18&gt;C51,B18&lt;=C52),C49*C71*D49+(C50-C49)*C71*D50+(C51-C50)*C71*D51+(B18 -C51)*C71*D52,IF(AND(B18&gt;C52,B18&lt;=C53),C49*C71*D49+(C50-C49)*C71*D50+(C51-C50)*C71*D51+(C52-C51)*C71*D52+(B18 -C52)*C71*D53,IF(AND(B18&gt;C53,B18&lt;=C54),C49*C71*D49+(C50-C49)*C71*D50+(C51-C50)*C71*D51+(C52-C51)*C71*D52+(C53-C52)*C71*D53+(B18 -C53)*C71*D54,IF(AND(B18&gt;C54,B18&lt;=C55),C49*C71*D49+(C50-C49)*C71*D50+(C51-C50)*C71*D51+(C52-C51)*C71*D52+(C53-C52)*C71*D53+(C54-C53)*C71*D54+(B18-C54)*C71*D55,IF(AND(B18&gt;C55,B18&lt;=C56),C49*C71*D49+(C50-C49)*C71*D50+(C51-C50)*C71*D51+(C52-C51)*C71*D52+(C53-C52)*C71*D53+(C54-C53)*C71*D54+(C53-C54)*C71*D55+(B18-C55)*C71*D56,0))))))))</f>
        <v>8.9440000000000008</v>
      </c>
      <c r="D18" s="40">
        <f>MROUND(IF(B18&lt;=C49,B18*C71*D49,IF(AND(B18&gt;C49,B18&lt;=C50),(C49-B49)*D49*C71+(B18-C49)*C71*D50,IF(AND(B18&gt;C50,B18&lt;=C51),C49*C71*D49+(C50-C49)*C71*D50+(B18 -C50)*C71*D51,IF(AND(B18&gt;C51,B18&lt;=C52),C49*C71*D49+(C50-C49)*C71*D50+(C51-C50)*C71*D51+(B18 -C51)*C71*D52,IF(AND(B18&gt;C52,B18&lt;=C53),C49*C71*D49+(C50-C49)*C71*D50+(C51-C50)*C71*D51+(C52-C51)*C71*D52+(B18 -C52)*C71*D53,IF(AND(B18&gt;C53,B18&lt;=C54),C49*C71*D49+(C50-C49)*C71*D50+(C51-C50)*C71*D51+(C52-C51)*C71*D52+(C53-C52)*C71*D53+(B18 -C53)*C71*D54,IF(AND(B18&gt;C54,B18&lt;=C55),C49*C71*D49+(C50-C49)*C71*D50+(C51-C50)*C71*D51+(C52-C51)*C71*D52+(C53-C52)*C71*D53+(C54-C53)*C71*D54+(B18-C54)*C71*D55,IF(AND(B18&gt;C55,B18&lt;=C56),C49*C71*D49+(C50-C49)*C71*D50+(C51-C50)*C71*D51+(C52-C51)*C71*D52+(C53-C52)*C71*D53+(C54-C53)*C71*D54+(C53-C54)*C71*D55+(B18-C55)*C71*D56,0)))))))),0.5)</f>
        <v>9</v>
      </c>
      <c r="E18" s="40">
        <f>MROUND(C18-C8,0.5)</f>
        <v>7.5</v>
      </c>
      <c r="F18" s="40">
        <f>MROUND(C18-C9,0.5)</f>
        <v>6</v>
      </c>
      <c r="G18" s="40">
        <f>MROUND(C18-C10,0.5)</f>
        <v>5</v>
      </c>
      <c r="H18" s="40">
        <f>MROUND(C18-C11,0.5)</f>
        <v>5</v>
      </c>
      <c r="I18" s="40">
        <f>MROUND(C18-C12,0.5)</f>
        <v>3</v>
      </c>
      <c r="J18" s="40">
        <f>MROUND(C18-C13,0.5)</f>
        <v>2</v>
      </c>
      <c r="K18" s="40">
        <f>MROUND(C18-C14,0.5)</f>
        <v>1.5</v>
      </c>
      <c r="L18" s="40">
        <f>MROUND(C18-C15,0.5)</f>
        <v>1</v>
      </c>
      <c r="M18" s="40">
        <f>MROUND(C18-C16,0.5)</f>
        <v>0.5</v>
      </c>
      <c r="N18" s="66">
        <f>IF(MROUND(C18-C17,0.5)=0,0.5,MROUND(C18-C17,0.5))</f>
        <v>0.5</v>
      </c>
      <c r="O18" s="67"/>
      <c r="P18" s="70">
        <f>O19</f>
        <v>1</v>
      </c>
    </row>
    <row r="19" spans="1:16" ht="17" thickBot="1" x14ac:dyDescent="0.5">
      <c r="A19" s="54" t="s">
        <v>40</v>
      </c>
      <c r="B19" s="55">
        <v>38</v>
      </c>
      <c r="C19" s="77">
        <f>IF(B19&lt;=C49,B19*C71*D49,IF(AND(B19&gt;C49,B19&lt;=C50),(C49-B49)*D49*C71+(B19-C49)*C71*D50,IF(AND(B19&gt;C50,B19&lt;=C51),C49*C71*D49+(C50-C49)*C71*D50+(B19 -C50)*C71*D51,IF(AND(B19&gt;C51,B19&lt;=C52),C49*C71*D49+(C50-C49)*C71*D50+(C51-C50)*C71*D51+(B19 -C51)*C71*D52,IF(AND(B19&gt;C52,B19&lt;=C53),C49*C71*D49+(C50-C49)*C71*D50+(C51-C50)*C71*D51+(C52-C51)*C71*D52+(B19 -C52)*C71*D53,IF(AND(B19&gt;C53,B19&lt;=C54),C49*C71*D49+(C50-C49)*C71*D50+(C51-C50)*C71*D51+(C52-C51)*C71*D52+(C53-C52)*C71*D53+(B19 -C53)*C71*D54,IF(AND(B19&gt;C54,B19&lt;=C55),C49*C71*D49+(C50-C49)*C71*D50+(C51-C50)*C71*D51+(C52-C51)*C71*D52+(C53-C52)*C71*D53+(C54-C53)*C71*D54+(B19-C54)*C71*D55,IF(AND(B19&gt;C55,B19&lt;=C56),C49*C71*D49+(C50-C49)*C71*D50+(C51-C50)*C71*D51+(C52-C51)*C71*D52+(C53-C52)*C71*D53+(C54-C53)*C71*D54+(C53-C54)*C71*D55+(B19-C55)*C71*D56,0))))))))</f>
        <v>9.984</v>
      </c>
      <c r="D19" s="49">
        <f>MROUND(IF(B19&lt;=C49,B19*C71*D49,IF(AND(B19&gt;C49,B19&lt;=C50),(C49-B49)*D49*C71+(B19-C49)*C71*D50,IF(AND(B19&gt;C50,B19&lt;=C51),C49*C71*D49+(C50-C49)*C71*D50+(B19 -C50)*C71*D51,IF(AND(B19&gt;C51,B19&lt;=C52),C49*C71*D49+(C50-C49)*C71*D50+(C51-C50)*C71*D51+(B19 -C51)*C71*D52,IF(AND(B19&gt;C52,B19&lt;=C53),C49*C71*D49+(C50-C49)*C71*D50+(C51-C50)*C71*D51+(C52-C51)*C71*D52+(B19 -C52)*C71*D53,IF(AND(B19&gt;C53,B19&lt;=C54),C49*C71*D49+(C50-C49)*C71*D50+(C51-C50)*C71*D51+(C52-C51)*C71*D52+(C53-C52)*C71*D53+(B19 -C53)*C71*D54,IF(AND(B19&gt;C54,B19&lt;=C55),C49*C71*D49+(C50-C49)*C71*D50+(C51-C50)*C71*D51+(C52-C51)*C71*D52+(C53-C52)*C71*D53+(C54-C53)*C71*D54+(B19-C54)*C71*D55,IF(AND(B19&gt;C55,B19&lt;=C56),C49*C71*D49+(C50-C49)*C71*D50+(C51-C50)*C71*D51+(C52-C51)*C71*D52+(C53-C52)*C71*D53+(C54-C53)*C71*D54+(C53-C54)*C71*D55+(B19-C55)*C71*D56,0)))))))),0.5)</f>
        <v>10</v>
      </c>
      <c r="E19" s="49">
        <f>MROUND(C19-C8,0.5)</f>
        <v>8.5</v>
      </c>
      <c r="F19" s="49">
        <f>MROUND(C19-C9,0.5)</f>
        <v>7</v>
      </c>
      <c r="G19" s="61">
        <f>MROUND(C19-C10,0.5)</f>
        <v>6</v>
      </c>
      <c r="H19" s="61">
        <f>MROUND(C19-C11,0.5)</f>
        <v>6</v>
      </c>
      <c r="I19" s="49">
        <f>MROUND(C19-C12,0.5)</f>
        <v>4.5</v>
      </c>
      <c r="J19" s="49">
        <f>MROUND(C19-C13,0.5)</f>
        <v>3</v>
      </c>
      <c r="K19" s="49">
        <f>MROUND(C19-C14,0.5)</f>
        <v>2.5</v>
      </c>
      <c r="L19" s="49">
        <f>MROUND(C19-C15,0.5)</f>
        <v>2</v>
      </c>
      <c r="M19" s="49">
        <f>MROUND(C19-C16,0.5)</f>
        <v>1.5</v>
      </c>
      <c r="N19" s="49">
        <f>MROUND(C19-C17,0.5)</f>
        <v>1</v>
      </c>
      <c r="O19" s="61">
        <f>IF(MROUND(C19-C18,0.5)=0,0.5,MROUND(C19-C18,0.5))</f>
        <v>1</v>
      </c>
      <c r="P19" s="50"/>
    </row>
    <row r="20" spans="1:16" ht="12.75" customHeight="1" thickBot="1" x14ac:dyDescent="0.4"/>
    <row r="21" spans="1:16" hidden="1" x14ac:dyDescent="0.35"/>
    <row r="22" spans="1:16" ht="12.75" hidden="1" customHeight="1" x14ac:dyDescent="0.35"/>
    <row r="23" spans="1:16" hidden="1" x14ac:dyDescent="0.35"/>
    <row r="24" spans="1:16" hidden="1" x14ac:dyDescent="0.35"/>
    <row r="25" spans="1:16" hidden="1" x14ac:dyDescent="0.35"/>
    <row r="26" spans="1:16" hidden="1" x14ac:dyDescent="0.35"/>
    <row r="27" spans="1:16" hidden="1" x14ac:dyDescent="0.35"/>
    <row r="28" spans="1:16" hidden="1" x14ac:dyDescent="0.35"/>
    <row r="29" spans="1:16" hidden="1" x14ac:dyDescent="0.35"/>
    <row r="30" spans="1:16" hidden="1" x14ac:dyDescent="0.35"/>
    <row r="31" spans="1:16" hidden="1" x14ac:dyDescent="0.35"/>
    <row r="32" spans="1:16" hidden="1" x14ac:dyDescent="0.35"/>
    <row r="33" spans="1:16" hidden="1" x14ac:dyDescent="0.35"/>
    <row r="34" spans="1:16" hidden="1" x14ac:dyDescent="0.35"/>
    <row r="35" spans="1:16" hidden="1" x14ac:dyDescent="0.35"/>
    <row r="36" spans="1:16" ht="16.5" hidden="1" x14ac:dyDescent="0.3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6.5" hidden="1" x14ac:dyDescent="0.3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6.5" hidden="1" x14ac:dyDescent="0.3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6.5" hidden="1" x14ac:dyDescent="0.3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6.5" hidden="1" x14ac:dyDescent="0.3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6.5" hidden="1" x14ac:dyDescent="0.3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6.5" hidden="1" x14ac:dyDescent="0.3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6.5" hidden="1" x14ac:dyDescent="0.3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6.5" hidden="1" x14ac:dyDescent="0.3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6.5" hidden="1" x14ac:dyDescent="0.3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6.5" hidden="1" x14ac:dyDescent="0.3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7" hidden="1" thickBot="1" x14ac:dyDescent="0.4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50" thickBot="1" x14ac:dyDescent="0.4">
      <c r="A48" s="24" t="s">
        <v>8</v>
      </c>
      <c r="B48" s="24" t="s">
        <v>9</v>
      </c>
      <c r="C48" s="24" t="s">
        <v>3</v>
      </c>
      <c r="D48" s="24" t="s">
        <v>4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6" ht="17" thickBot="1" x14ac:dyDescent="0.4">
      <c r="A49" s="30">
        <v>1</v>
      </c>
      <c r="B49" s="16">
        <v>0</v>
      </c>
      <c r="C49" s="16">
        <v>10</v>
      </c>
      <c r="D49" s="16">
        <v>1.2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6" ht="17" thickBot="1" x14ac:dyDescent="0.4">
      <c r="A50" s="4">
        <v>2</v>
      </c>
      <c r="B50" s="5">
        <v>10.01</v>
      </c>
      <c r="C50" s="5">
        <v>20</v>
      </c>
      <c r="D50" s="5">
        <v>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6" ht="17" thickBot="1" x14ac:dyDescent="0.4">
      <c r="A51" s="20">
        <v>3</v>
      </c>
      <c r="B51" s="21">
        <v>20.010000000000002</v>
      </c>
      <c r="C51" s="20">
        <v>30</v>
      </c>
      <c r="D51" s="71">
        <v>1</v>
      </c>
    </row>
    <row r="52" spans="1:16" ht="17" thickBot="1" x14ac:dyDescent="0.4">
      <c r="A52" s="22">
        <v>4</v>
      </c>
      <c r="B52" s="23">
        <v>30.01</v>
      </c>
      <c r="C52" s="22">
        <v>38</v>
      </c>
      <c r="D52" s="72">
        <v>0.8</v>
      </c>
    </row>
    <row r="53" spans="1:16" ht="13.5" customHeight="1" x14ac:dyDescent="0.3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8.75" hidden="1" customHeight="1" x14ac:dyDescent="0.3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.5" hidden="1" customHeight="1" x14ac:dyDescent="0.3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6.5" hidden="1" x14ac:dyDescent="0.3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6.5" hidden="1" x14ac:dyDescent="0.3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6.5" hidden="1" x14ac:dyDescent="0.3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6.5" hidden="1" x14ac:dyDescent="0.3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6.5" hidden="1" x14ac:dyDescent="0.3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6.5" hidden="1" x14ac:dyDescent="0.3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6.5" hidden="1" x14ac:dyDescent="0.3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6.5" hidden="1" x14ac:dyDescent="0.3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6.5" hidden="1" x14ac:dyDescent="0.3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6.5" hidden="1" x14ac:dyDescent="0.3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6.5" hidden="1" x14ac:dyDescent="0.3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6.5" hidden="1" x14ac:dyDescent="0.3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6.5" hidden="1" x14ac:dyDescent="0.3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6.5" x14ac:dyDescent="0.45">
      <c r="A69" s="13" t="s">
        <v>41</v>
      </c>
      <c r="B69" s="2"/>
      <c r="C69" s="73">
        <v>0.22</v>
      </c>
      <c r="D69" s="6" t="s">
        <v>5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6.5" x14ac:dyDescent="0.45">
      <c r="A70" s="3" t="s">
        <v>6</v>
      </c>
      <c r="B70" s="2"/>
      <c r="C70" s="7">
        <f>ROUND(C69*0.19,2)</f>
        <v>0.04</v>
      </c>
      <c r="D70" s="6" t="s">
        <v>5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6.5" x14ac:dyDescent="0.45">
      <c r="A71" s="3" t="s">
        <v>7</v>
      </c>
      <c r="B71" s="2"/>
      <c r="C71" s="7">
        <f>C69+C70</f>
        <v>0.26</v>
      </c>
      <c r="D71" s="6" t="s">
        <v>5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</sheetData>
  <mergeCells count="2">
    <mergeCell ref="A1:P1"/>
    <mergeCell ref="A5:P5"/>
  </mergeCells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T081</vt:lpstr>
      <vt:lpstr>T082</vt:lpstr>
      <vt:lpstr>T083</vt:lpstr>
      <vt:lpstr>T084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Dan Selesiu</cp:lastModifiedBy>
  <cp:lastPrinted>2023-10-17T11:54:57Z</cp:lastPrinted>
  <dcterms:created xsi:type="dcterms:W3CDTF">2015-06-05T18:17:20Z</dcterms:created>
  <dcterms:modified xsi:type="dcterms:W3CDTF">2024-06-20T07:46:15Z</dcterms:modified>
</cp:coreProperties>
</file>