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4E6628B1-1770-40ED-86E5-2FF28AAD73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42" sheetId="18" r:id="rId1"/>
    <sheet name="T14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4" i="1"/>
  <c r="K7" i="1" s="1"/>
  <c r="D13" i="1"/>
  <c r="C13" i="1"/>
  <c r="F13" i="1" s="1"/>
  <c r="J9" i="1" s="1"/>
  <c r="D11" i="1"/>
  <c r="H7" i="1" s="1"/>
  <c r="C11" i="1"/>
  <c r="C10" i="1"/>
  <c r="F10" i="1" s="1"/>
  <c r="G9" i="1" s="1"/>
  <c r="D9" i="1"/>
  <c r="C9" i="1"/>
  <c r="J7" i="1"/>
  <c r="F7" i="1"/>
  <c r="C70" i="18"/>
  <c r="C71" i="18" s="1"/>
  <c r="D14" i="18" s="1"/>
  <c r="K7" i="18" s="1"/>
  <c r="C70" i="1"/>
  <c r="C71" i="1" s="1"/>
  <c r="C14" i="1" s="1"/>
  <c r="G14" i="1" s="1"/>
  <c r="K10" i="1" s="1"/>
  <c r="D15" i="1" l="1"/>
  <c r="L7" i="1" s="1"/>
  <c r="H14" i="1"/>
  <c r="K11" i="1" s="1"/>
  <c r="G13" i="1"/>
  <c r="J10" i="1" s="1"/>
  <c r="K15" i="1"/>
  <c r="L14" i="1" s="1"/>
  <c r="C8" i="1"/>
  <c r="E13" i="1" s="1"/>
  <c r="J8" i="1" s="1"/>
  <c r="C12" i="1"/>
  <c r="I13" i="1" s="1"/>
  <c r="J12" i="1" s="1"/>
  <c r="D8" i="1"/>
  <c r="E7" i="1" s="1"/>
  <c r="D10" i="1"/>
  <c r="G7" i="1" s="1"/>
  <c r="D12" i="1"/>
  <c r="I7" i="1" s="1"/>
  <c r="H15" i="1"/>
  <c r="L11" i="1" s="1"/>
  <c r="D8" i="18"/>
  <c r="E7" i="18" s="1"/>
  <c r="D10" i="18"/>
  <c r="G7" i="18" s="1"/>
  <c r="D12" i="18"/>
  <c r="I7" i="18" s="1"/>
  <c r="C9" i="18"/>
  <c r="E9" i="18" s="1"/>
  <c r="F8" i="18" s="1"/>
  <c r="C11" i="18"/>
  <c r="C13" i="18"/>
  <c r="D9" i="18"/>
  <c r="F7" i="18" s="1"/>
  <c r="D11" i="18"/>
  <c r="H7" i="18" s="1"/>
  <c r="D13" i="18"/>
  <c r="J7" i="18" s="1"/>
  <c r="C8" i="18"/>
  <c r="C10" i="18"/>
  <c r="C12" i="18"/>
  <c r="F12" i="18" s="1"/>
  <c r="I9" i="18" s="1"/>
  <c r="C14" i="18"/>
  <c r="J14" i="18" s="1"/>
  <c r="K13" i="18" s="1"/>
  <c r="G12" i="1"/>
  <c r="I10" i="1" s="1"/>
  <c r="E14" i="1"/>
  <c r="K8" i="1" s="1"/>
  <c r="E11" i="1"/>
  <c r="H8" i="1" s="1"/>
  <c r="H12" i="1"/>
  <c r="I11" i="1" s="1"/>
  <c r="F14" i="1"/>
  <c r="K9" i="1" s="1"/>
  <c r="J14" i="1"/>
  <c r="K13" i="1" s="1"/>
  <c r="E15" i="1"/>
  <c r="L8" i="1" s="1"/>
  <c r="I15" i="1"/>
  <c r="L12" i="1" s="1"/>
  <c r="E10" i="1"/>
  <c r="G8" i="1" s="1"/>
  <c r="I14" i="1"/>
  <c r="K12" i="1" s="1"/>
  <c r="F11" i="1"/>
  <c r="H9" i="1" s="1"/>
  <c r="E12" i="1"/>
  <c r="I8" i="1" s="1"/>
  <c r="H13" i="1"/>
  <c r="J11" i="1" s="1"/>
  <c r="F15" i="1"/>
  <c r="L9" i="1" s="1"/>
  <c r="J15" i="1"/>
  <c r="L13" i="1" s="1"/>
  <c r="E9" i="1"/>
  <c r="F8" i="1" s="1"/>
  <c r="G11" i="1"/>
  <c r="H10" i="1" s="1"/>
  <c r="F12" i="1"/>
  <c r="I9" i="1" s="1"/>
  <c r="G15" i="1"/>
  <c r="L10" i="1" s="1"/>
  <c r="G14" i="18"/>
  <c r="K10" i="18" s="1"/>
  <c r="H13" i="18"/>
  <c r="J11" i="18" s="1"/>
  <c r="H14" i="18"/>
  <c r="K11" i="18" s="1"/>
  <c r="E10" i="18"/>
  <c r="G8" i="18" s="1"/>
  <c r="E11" i="18"/>
  <c r="H8" i="18" s="1"/>
  <c r="E13" i="18"/>
  <c r="J8" i="18" s="1"/>
  <c r="I13" i="18"/>
  <c r="J12" i="18" s="1"/>
  <c r="E14" i="18"/>
  <c r="K8" i="18" s="1"/>
  <c r="G11" i="18"/>
  <c r="H10" i="18" s="1"/>
  <c r="G12" i="18"/>
  <c r="I10" i="18" s="1"/>
  <c r="G13" i="18"/>
  <c r="J10" i="18" s="1"/>
  <c r="F14" i="18" l="1"/>
  <c r="K9" i="18" s="1"/>
  <c r="I14" i="18"/>
  <c r="K12" i="18" s="1"/>
  <c r="E12" i="18"/>
  <c r="I8" i="18" s="1"/>
  <c r="F10" i="18"/>
  <c r="G9" i="18" s="1"/>
  <c r="H12" i="18"/>
  <c r="I11" i="18" s="1"/>
  <c r="F13" i="18"/>
  <c r="J9" i="18" s="1"/>
  <c r="F11" i="18"/>
  <c r="H9" i="18" s="1"/>
</calcChain>
</file>

<file path=xl/sharedStrings.xml><?xml version="1.0" encoding="utf-8"?>
<sst xmlns="http://schemas.openxmlformats.org/spreadsheetml/2006/main" count="66" uniqueCount="28">
  <si>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</si>
  <si>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</si>
  <si>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</si>
  <si>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</si>
  <si>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</si>
  <si>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</si>
  <si>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</si>
  <si>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</si>
  <si>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</si>
  <si>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</si>
  <si>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TARIFE DE CĂLĂTORIE PRACTICATE PE TRASEUL T 143</t>
  </si>
  <si>
    <t>Cod Traseu: T143 CÂMPIA TURZII - TRITENII DE JOS (ramificație) - FRATA</t>
  </si>
  <si>
    <t>Ofertant: SOSIM TRANS S.R.L.</t>
  </si>
  <si>
    <t>Câmpia Turzii - Autogara Daghemana</t>
  </si>
  <si>
    <t>Viișoara</t>
  </si>
  <si>
    <t>Urca - ramificație</t>
  </si>
  <si>
    <t>Tritenii de Jos - ramificație</t>
  </si>
  <si>
    <t>Bolduț</t>
  </si>
  <si>
    <t>Boian</t>
  </si>
  <si>
    <t>Ceanu Mare - ramificație</t>
  </si>
  <si>
    <t>Soporu de Câmpie</t>
  </si>
  <si>
    <t>Frata</t>
  </si>
  <si>
    <t xml:space="preserve">Tarif mediu pe traseul T143        </t>
  </si>
  <si>
    <t>TARIFE DE CĂLĂTORIE PRACTICATE PE TRASEUL T 142</t>
  </si>
  <si>
    <t>Cod Traseu: T142 CÂMPIA TURZII - TRITENII DE JOS (ramificație) - CEANU MARE</t>
  </si>
  <si>
    <t>Ceanu Mare</t>
  </si>
  <si>
    <t xml:space="preserve">Ceanu Mare </t>
  </si>
  <si>
    <t xml:space="preserve">Tarif mediu pe traseul T142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</si>
</sst>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Calibri"/>
      <family val="2"/>
    </font>
    <font>
      <sz val="11"/>
      <name val="Montserrat Light"/>
      <family val="3"/>
    </font>
    <font>
      <sz val="10"/>
      <color theme="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0" fillId="0" borderId="15" xfId="0" applyBorder="1"/>
    <xf numFmtId="2" fontId="5" fillId="0" borderId="4" xfId="0" applyNumberFormat="1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4" borderId="17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/>
    </xf>
    <xf numFmtId="2" fontId="5" fillId="3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FB94-EEFE-47C5-9B67-262DFD4120C4}">
  <dimension ref="A1:K74"/>
  <sheetViews>
    <sheetView tabSelected="1" zoomScaleNormal="100" workbookViewId="0">
      <selection activeCell="A2" sqref="A2"/>
    </sheetView>
  </sheetViews>
  <sheetFormatPr defaultRowHeight="15" x14ac:dyDescent="0.25"/>
  <cols>
    <col min="1" max="1" width="42" customWidth="1"/>
    <col min="2" max="3" width="12.28515625" customWidth="1"/>
    <col min="4" max="4" width="10.85546875" customWidth="1"/>
    <col min="5" max="5" width="8.28515625" customWidth="1"/>
    <col min="6" max="6" width="7.7109375" customWidth="1"/>
    <col min="7" max="7" width="8.5703125" customWidth="1"/>
    <col min="8" max="8" width="6.42578125" customWidth="1"/>
    <col min="9" max="9" width="6.28515625" customWidth="1"/>
    <col min="10" max="10" width="8.140625" customWidth="1"/>
    <col min="11" max="11" width="7" customWidth="1"/>
  </cols>
  <sheetData>
    <row r="1" spans="1:11" x14ac:dyDescent="0.2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3"/>
    </row>
    <row r="2" spans="1:11" x14ac:dyDescent="0.25">
      <c r="A2" s="5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1" t="s">
        <v>24</v>
      </c>
      <c r="B3" s="4"/>
      <c r="C3" s="4"/>
      <c r="D3" s="4"/>
      <c r="E3" s="4"/>
      <c r="F3" s="4"/>
      <c r="G3" s="4"/>
      <c r="H3" s="4"/>
      <c r="I3" s="4"/>
      <c r="J3" s="4"/>
    </row>
    <row r="4" spans="1:11" ht="15.75" thickBot="1" x14ac:dyDescent="0.3">
      <c r="A4" s="1" t="s">
        <v>12</v>
      </c>
      <c r="B4" s="4"/>
      <c r="C4" s="4"/>
      <c r="D4" s="4"/>
      <c r="E4" s="4"/>
      <c r="F4" s="4"/>
      <c r="G4" s="4"/>
      <c r="H4" s="4"/>
      <c r="I4" s="4"/>
      <c r="J4" s="4"/>
    </row>
    <row r="5" spans="1:11" ht="15.75" thickBot="1" x14ac:dyDescent="0.3">
      <c r="A5" s="55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41"/>
    </row>
    <row r="6" spans="1:11" ht="93" thickBot="1" x14ac:dyDescent="0.3">
      <c r="A6" s="6" t="s">
        <v>2</v>
      </c>
      <c r="B6" s="36" t="s">
        <v>1</v>
      </c>
      <c r="C6" s="36"/>
      <c r="D6" s="36" t="s">
        <v>13</v>
      </c>
      <c r="E6" s="36" t="s">
        <v>14</v>
      </c>
      <c r="F6" s="36" t="s">
        <v>15</v>
      </c>
      <c r="G6" s="36" t="s">
        <v>16</v>
      </c>
      <c r="H6" s="37" t="s">
        <v>17</v>
      </c>
      <c r="I6" s="38" t="s">
        <v>18</v>
      </c>
      <c r="J6" s="39" t="s">
        <v>19</v>
      </c>
      <c r="K6" s="40" t="s">
        <v>25</v>
      </c>
    </row>
    <row r="7" spans="1:11" ht="28.5" x14ac:dyDescent="0.25">
      <c r="A7" s="25" t="s">
        <v>13</v>
      </c>
      <c r="B7" s="26">
        <v>0</v>
      </c>
      <c r="C7" s="58"/>
      <c r="D7" s="46"/>
      <c r="E7" s="47">
        <f>D8</f>
        <v>1</v>
      </c>
      <c r="F7" s="47">
        <f>D9</f>
        <v>1.5</v>
      </c>
      <c r="G7" s="47">
        <f>D10</f>
        <v>2.5</v>
      </c>
      <c r="H7" s="47">
        <f>D11</f>
        <v>3.5</v>
      </c>
      <c r="I7" s="47">
        <f>D12</f>
        <v>4</v>
      </c>
      <c r="J7" s="47">
        <f>D13</f>
        <v>4.5</v>
      </c>
      <c r="K7" s="48">
        <f>D14</f>
        <v>5.5</v>
      </c>
    </row>
    <row r="8" spans="1:11" x14ac:dyDescent="0.25">
      <c r="A8" s="27" t="s">
        <v>14</v>
      </c>
      <c r="B8" s="28">
        <v>4</v>
      </c>
      <c r="C8" s="59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1.1040000000000001</v>
      </c>
      <c r="D8" s="4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43"/>
      <c r="F8" s="42">
        <f>E9</f>
        <v>0.5</v>
      </c>
      <c r="G8" s="42">
        <f>E10</f>
        <v>1.5</v>
      </c>
      <c r="H8" s="42">
        <f>E11</f>
        <v>2</v>
      </c>
      <c r="I8" s="42">
        <f>E12</f>
        <v>3</v>
      </c>
      <c r="J8" s="42">
        <f>E13</f>
        <v>3.5</v>
      </c>
      <c r="K8" s="49">
        <f>E14</f>
        <v>4.5</v>
      </c>
    </row>
    <row r="9" spans="1:11" x14ac:dyDescent="0.25">
      <c r="A9" s="29" t="s">
        <v>15</v>
      </c>
      <c r="B9" s="28">
        <v>6</v>
      </c>
      <c r="C9" s="59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1.6560000000000001</v>
      </c>
      <c r="D9" s="42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42">
        <f>IF(MROUND(C9-C8,0.5)=0,0.5,MROUND(C9-C8,0.5))</f>
        <v>0.5</v>
      </c>
      <c r="F9" s="43"/>
      <c r="G9" s="42">
        <f>F10</f>
        <v>1</v>
      </c>
      <c r="H9" s="42">
        <f>F11</f>
        <v>1.5</v>
      </c>
      <c r="I9" s="42">
        <f>F12</f>
        <v>2</v>
      </c>
      <c r="J9" s="42">
        <f>F13</f>
        <v>3</v>
      </c>
      <c r="K9" s="49">
        <f>F14</f>
        <v>4</v>
      </c>
    </row>
    <row r="10" spans="1:11" x14ac:dyDescent="0.25">
      <c r="A10" s="29" t="s">
        <v>16</v>
      </c>
      <c r="B10" s="28">
        <v>9</v>
      </c>
      <c r="C10" s="59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2.4840000000000004</v>
      </c>
      <c r="D10" s="42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2.5</v>
      </c>
      <c r="E10" s="42">
        <f>MROUND(C10-C8,0.5)</f>
        <v>1.5</v>
      </c>
      <c r="F10" s="42">
        <f>IF(MROUND(C10-C9,0.5)=0,0.5,MROUND(C10-C9,0.5))</f>
        <v>1</v>
      </c>
      <c r="G10" s="44"/>
      <c r="H10" s="45">
        <f>G11</f>
        <v>1</v>
      </c>
      <c r="I10" s="42">
        <f>G12</f>
        <v>1.5</v>
      </c>
      <c r="J10" s="42">
        <f>G13</f>
        <v>2</v>
      </c>
      <c r="K10" s="49">
        <f>G14</f>
        <v>3</v>
      </c>
    </row>
    <row r="11" spans="1:11" x14ac:dyDescent="0.25">
      <c r="A11" s="30" t="s">
        <v>17</v>
      </c>
      <c r="B11" s="28">
        <v>12</v>
      </c>
      <c r="C11" s="59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3.3120000000000003</v>
      </c>
      <c r="D11" s="42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3.5</v>
      </c>
      <c r="E11" s="42">
        <f>MROUND(C11-C8,0.5)</f>
        <v>2</v>
      </c>
      <c r="F11" s="42">
        <f>MROUND(C11-C9,0.5)</f>
        <v>1.5</v>
      </c>
      <c r="G11" s="45">
        <f>IF(MROUND(C11-C10,0.5)=0,0.5,MROUND(C11-C10,0.5))</f>
        <v>1</v>
      </c>
      <c r="H11" s="44"/>
      <c r="I11" s="42">
        <f>H12</f>
        <v>0.5</v>
      </c>
      <c r="J11" s="42">
        <f>H13</f>
        <v>1.5</v>
      </c>
      <c r="K11" s="49">
        <f>H14</f>
        <v>2.5</v>
      </c>
    </row>
    <row r="12" spans="1:11" x14ac:dyDescent="0.25">
      <c r="A12" s="30" t="s">
        <v>18</v>
      </c>
      <c r="B12" s="31">
        <v>15</v>
      </c>
      <c r="C12" s="59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3.8639999999999999</v>
      </c>
      <c r="D12" s="42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4</v>
      </c>
      <c r="E12" s="42">
        <f>MROUND(C12-C8,0.5)</f>
        <v>3</v>
      </c>
      <c r="F12" s="42">
        <f>MROUND(C12-C9,0.5)</f>
        <v>2</v>
      </c>
      <c r="G12" s="42">
        <f>MROUND(C12-C10,0.5)</f>
        <v>1.5</v>
      </c>
      <c r="H12" s="42">
        <f>IF(MROUND(C12-C11,0.5)=0,0.5,MROUND(C12-C11,0.5))</f>
        <v>0.5</v>
      </c>
      <c r="I12" s="43"/>
      <c r="J12" s="42">
        <f>I13</f>
        <v>0.5</v>
      </c>
      <c r="K12" s="49">
        <f>I14</f>
        <v>2</v>
      </c>
    </row>
    <row r="13" spans="1:11" x14ac:dyDescent="0.25">
      <c r="A13" s="32" t="s">
        <v>19</v>
      </c>
      <c r="B13" s="33">
        <v>19</v>
      </c>
      <c r="C13" s="59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4.5999999999999996</v>
      </c>
      <c r="D13" s="42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4.5</v>
      </c>
      <c r="E13" s="42">
        <f>MROUND(C13-C8,0.5)</f>
        <v>3.5</v>
      </c>
      <c r="F13" s="42">
        <f>MROUND(C13-C9,0.5)</f>
        <v>3</v>
      </c>
      <c r="G13" s="45">
        <f>MROUND(C13-C10,0.5)</f>
        <v>2</v>
      </c>
      <c r="H13" s="45">
        <f>MROUND(C13-C11,0.5)</f>
        <v>1.5</v>
      </c>
      <c r="I13" s="42">
        <f>IF(MROUND(C13-C12,0.5)=0,0.5,MROUND(C13-C12,0.5))</f>
        <v>0.5</v>
      </c>
      <c r="J13" s="43"/>
      <c r="K13" s="49">
        <f>J14</f>
        <v>1</v>
      </c>
    </row>
    <row r="14" spans="1:11" ht="15.75" thickBot="1" x14ac:dyDescent="0.3">
      <c r="A14" s="34" t="s">
        <v>26</v>
      </c>
      <c r="B14" s="35">
        <v>25</v>
      </c>
      <c r="C14" s="60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5.7040000000000006</v>
      </c>
      <c r="D14" s="50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5.5</v>
      </c>
      <c r="E14" s="50">
        <f>MROUND(C14-C8,0.5)</f>
        <v>4.5</v>
      </c>
      <c r="F14" s="50">
        <f>MROUND(C14-C9,0.5)</f>
        <v>4</v>
      </c>
      <c r="G14" s="50">
        <f>MROUND(C14-C10,0.5)</f>
        <v>3</v>
      </c>
      <c r="H14" s="50">
        <f>MROUND(C14-C11,0.5)</f>
        <v>2.5</v>
      </c>
      <c r="I14" s="50">
        <f>MROUND(C14-C12,0.5)</f>
        <v>2</v>
      </c>
      <c r="J14" s="50">
        <f>IF(MROUND(C14-C13,0.5)=0,0.5,MROUND(C14-C13,0.5))</f>
        <v>1</v>
      </c>
      <c r="K14" s="51"/>
    </row>
    <row r="15" spans="1:11" ht="10.5" customHeight="1" x14ac:dyDescent="0.25">
      <c r="A15" s="5"/>
      <c r="B15" s="4"/>
      <c r="C15" s="4"/>
      <c r="D15" s="4"/>
      <c r="E15" s="4"/>
      <c r="F15" s="4"/>
      <c r="G15" s="4"/>
      <c r="H15" s="4"/>
      <c r="I15" s="4"/>
      <c r="J15" s="4"/>
    </row>
    <row r="16" spans="1:11" hidden="1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</row>
    <row r="17" spans="1:10" hidden="1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</row>
    <row r="18" spans="1:10" hidden="1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</row>
    <row r="19" spans="1:10" hidden="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</row>
    <row r="20" spans="1:10" hidden="1" x14ac:dyDescent="0.25">
      <c r="A20" s="5"/>
      <c r="B20" s="4"/>
      <c r="C20" s="4"/>
      <c r="D20" s="4"/>
      <c r="E20" s="4"/>
      <c r="F20" s="4"/>
      <c r="G20" s="4"/>
      <c r="H20" s="4"/>
      <c r="I20" s="4"/>
      <c r="J20" s="4"/>
    </row>
    <row r="21" spans="1:10" hidden="1" x14ac:dyDescent="0.25">
      <c r="A21" s="5"/>
      <c r="B21" s="4"/>
      <c r="C21" s="4"/>
      <c r="D21" s="4"/>
      <c r="E21" s="4"/>
      <c r="F21" s="4"/>
      <c r="G21" s="4"/>
      <c r="H21" s="4"/>
      <c r="I21" s="4"/>
      <c r="J21" s="4"/>
    </row>
    <row r="22" spans="1:10" hidden="1" x14ac:dyDescent="0.25">
      <c r="A22" s="5"/>
      <c r="B22" s="4"/>
      <c r="C22" s="4"/>
      <c r="D22" s="4"/>
      <c r="E22" s="4"/>
      <c r="F22" s="4"/>
      <c r="G22" s="4"/>
      <c r="H22" s="4"/>
      <c r="I22" s="4"/>
      <c r="J22" s="4"/>
    </row>
    <row r="23" spans="1:10" hidden="1" x14ac:dyDescent="0.25">
      <c r="A23" s="5"/>
      <c r="B23" s="4"/>
      <c r="C23" s="4"/>
      <c r="D23" s="4"/>
      <c r="E23" s="4"/>
      <c r="F23" s="4"/>
      <c r="G23" s="4"/>
      <c r="H23" s="4"/>
      <c r="I23" s="4"/>
      <c r="J23" s="4"/>
    </row>
    <row r="24" spans="1:10" hidden="1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</row>
    <row r="25" spans="1:10" hidden="1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</row>
    <row r="26" spans="1:10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</row>
    <row r="27" spans="1:10" hidden="1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</row>
    <row r="28" spans="1:10" hidden="1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</row>
    <row r="29" spans="1:10" hidden="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</row>
    <row r="30" spans="1:10" ht="8.25" hidden="1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</row>
    <row r="31" spans="1:10" hidden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</row>
    <row r="32" spans="1:10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</row>
    <row r="33" spans="1:10" hidden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</row>
    <row r="34" spans="1:10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</row>
    <row r="35" spans="1:10" hidden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</row>
    <row r="36" spans="1:10" hidden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</row>
    <row r="37" spans="1:10" hidden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</row>
    <row r="38" spans="1:10" hidden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</row>
    <row r="39" spans="1:10" hidden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</row>
    <row r="40" spans="1:10" hidden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</row>
    <row r="41" spans="1:10" hidden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</row>
    <row r="42" spans="1:10" hidden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</row>
    <row r="43" spans="1:10" hidden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</row>
    <row r="44" spans="1:10" hidden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</row>
    <row r="45" spans="1:10" hidden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</row>
    <row r="46" spans="1:10" ht="6" customHeight="1" thickBot="1" x14ac:dyDescent="0.3">
      <c r="A46" s="5"/>
      <c r="B46" s="4"/>
      <c r="C46" s="4"/>
      <c r="D46" s="4"/>
      <c r="E46" s="4"/>
      <c r="F46" s="4"/>
      <c r="G46" s="4"/>
      <c r="H46" s="4"/>
      <c r="I46" s="4"/>
      <c r="J46" s="4"/>
    </row>
    <row r="47" spans="1:10" ht="15.75" hidden="1" thickBot="1" x14ac:dyDescent="0.3">
      <c r="A47" s="5"/>
      <c r="B47" s="4"/>
      <c r="C47" s="4"/>
      <c r="D47" s="4"/>
      <c r="E47" s="4"/>
      <c r="F47" s="4"/>
      <c r="G47" s="4"/>
      <c r="H47" s="4"/>
      <c r="I47" s="4"/>
      <c r="J47" s="4"/>
    </row>
    <row r="48" spans="1:10" ht="43.5" thickBot="1" x14ac:dyDescent="0.3">
      <c r="A48" s="21" t="s">
        <v>8</v>
      </c>
      <c r="B48" s="21" t="s">
        <v>9</v>
      </c>
      <c r="C48" s="21" t="s">
        <v>3</v>
      </c>
      <c r="D48" s="21" t="s">
        <v>4</v>
      </c>
      <c r="E48" s="4"/>
      <c r="F48" s="4"/>
      <c r="G48" s="4"/>
      <c r="H48" s="4"/>
      <c r="I48" s="4"/>
    </row>
    <row r="49" spans="1:10" ht="15.75" thickBot="1" x14ac:dyDescent="0.3">
      <c r="A49" s="22">
        <v>1</v>
      </c>
      <c r="B49" s="23">
        <v>0</v>
      </c>
      <c r="C49" s="23">
        <v>12</v>
      </c>
      <c r="D49" s="23">
        <v>1.2</v>
      </c>
      <c r="E49" s="4"/>
      <c r="F49" s="4"/>
      <c r="G49" s="4"/>
      <c r="H49" s="4"/>
      <c r="I49" s="4"/>
    </row>
    <row r="50" spans="1:10" ht="15.75" thickBot="1" x14ac:dyDescent="0.3">
      <c r="A50" s="6">
        <v>2</v>
      </c>
      <c r="B50" s="17">
        <v>12.01</v>
      </c>
      <c r="C50" s="17">
        <v>25</v>
      </c>
      <c r="D50" s="17">
        <v>0.8</v>
      </c>
      <c r="E50" s="4"/>
      <c r="F50" s="4"/>
      <c r="G50" s="4"/>
      <c r="H50" s="4"/>
      <c r="I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0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idden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idden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idden="1" x14ac:dyDescent="0.25">
      <c r="A55" s="1"/>
      <c r="B55" s="4"/>
      <c r="C55" s="4"/>
      <c r="D55" s="4"/>
      <c r="E55" s="4"/>
      <c r="F55" s="4"/>
      <c r="G55" s="4"/>
      <c r="H55" s="4"/>
      <c r="I55" s="4"/>
      <c r="J55" s="4"/>
    </row>
    <row r="56" spans="1:10" hidden="1" x14ac:dyDescent="0.25">
      <c r="A56" s="1"/>
      <c r="B56" s="4"/>
      <c r="C56" s="4"/>
      <c r="D56" s="4"/>
      <c r="E56" s="4"/>
      <c r="F56" s="4"/>
      <c r="G56" s="4"/>
      <c r="H56" s="4"/>
      <c r="I56" s="4"/>
      <c r="J56" s="4"/>
    </row>
    <row r="57" spans="1:10" hidden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</row>
    <row r="58" spans="1:10" hidden="1" x14ac:dyDescent="0.25">
      <c r="A58" s="1"/>
      <c r="B58" s="4"/>
      <c r="C58" s="4"/>
      <c r="D58" s="4"/>
      <c r="E58" s="4"/>
      <c r="F58" s="4"/>
      <c r="G58" s="4"/>
      <c r="H58" s="4"/>
      <c r="I58" s="4"/>
      <c r="J58" s="4"/>
    </row>
    <row r="59" spans="1:10" hidden="1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</row>
    <row r="60" spans="1:10" hidden="1" x14ac:dyDescent="0.25">
      <c r="A60" s="1"/>
      <c r="B60" s="4"/>
      <c r="C60" s="4"/>
      <c r="D60" s="4"/>
      <c r="E60" s="4"/>
      <c r="F60" s="4"/>
      <c r="G60" s="4"/>
      <c r="H60" s="4"/>
      <c r="I60" s="4"/>
      <c r="J60" s="4"/>
    </row>
    <row r="61" spans="1:10" hidden="1" x14ac:dyDescent="0.25">
      <c r="A61" s="1"/>
      <c r="B61" s="4"/>
      <c r="C61" s="4"/>
      <c r="D61" s="4"/>
      <c r="E61" s="4"/>
      <c r="F61" s="4"/>
      <c r="G61" s="4"/>
      <c r="H61" s="4"/>
      <c r="I61" s="4"/>
      <c r="J61" s="4"/>
    </row>
    <row r="62" spans="1:10" hidden="1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</row>
    <row r="63" spans="1:10" hidden="1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</row>
    <row r="64" spans="1:10" hidden="1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</row>
    <row r="65" spans="1:10" ht="1.5" customHeight="1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</row>
    <row r="66" spans="1:10" ht="12" hidden="1" customHeight="1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</row>
    <row r="67" spans="1:10" ht="0.75" hidden="1" customHeight="1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</row>
    <row r="68" spans="1:10" hidden="1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1" t="s">
        <v>27</v>
      </c>
      <c r="B69" s="4"/>
      <c r="C69" s="61">
        <v>0.19</v>
      </c>
      <c r="D69" s="18" t="s">
        <v>5</v>
      </c>
      <c r="E69" s="4"/>
      <c r="F69" s="4"/>
      <c r="G69" s="4"/>
      <c r="H69" s="4"/>
      <c r="I69" s="4"/>
      <c r="J69" s="4"/>
    </row>
    <row r="70" spans="1:10" x14ac:dyDescent="0.25">
      <c r="A70" s="1" t="s">
        <v>6</v>
      </c>
      <c r="B70" s="4"/>
      <c r="C70" s="19">
        <f>ROUND(C69*0.19,2)</f>
        <v>0.04</v>
      </c>
      <c r="D70" s="18" t="s">
        <v>5</v>
      </c>
      <c r="E70" s="4"/>
      <c r="F70" s="4"/>
      <c r="G70" s="4"/>
      <c r="H70" s="4"/>
      <c r="I70" s="4"/>
      <c r="J70" s="4"/>
    </row>
    <row r="71" spans="1:10" x14ac:dyDescent="0.25">
      <c r="A71" s="1" t="s">
        <v>7</v>
      </c>
      <c r="B71" s="4"/>
      <c r="C71" s="19">
        <f>C69+C70</f>
        <v>0.23</v>
      </c>
      <c r="D71" s="18" t="s">
        <v>5</v>
      </c>
      <c r="E71" s="4"/>
      <c r="F71" s="4"/>
      <c r="G71" s="4"/>
      <c r="H71" s="4"/>
      <c r="I71" s="4"/>
      <c r="J71" s="4"/>
    </row>
    <row r="72" spans="1:1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</sheetData>
  <mergeCells count="2">
    <mergeCell ref="A1:I1"/>
    <mergeCell ref="A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5" zoomScaleNormal="95" workbookViewId="0">
      <selection activeCell="A2" sqref="A2"/>
    </sheetView>
  </sheetViews>
  <sheetFormatPr defaultRowHeight="15" x14ac:dyDescent="0.25"/>
  <cols>
    <col min="1" max="1" width="44.140625" customWidth="1"/>
    <col min="2" max="2" width="11.5703125" customWidth="1"/>
    <col min="3" max="3" width="12.28515625" customWidth="1"/>
    <col min="4" max="4" width="10.5703125" customWidth="1"/>
    <col min="5" max="5" width="8.28515625" customWidth="1"/>
    <col min="6" max="6" width="7.140625" customWidth="1"/>
    <col min="7" max="7" width="8.5703125" customWidth="1"/>
    <col min="8" max="8" width="7.28515625" customWidth="1"/>
    <col min="9" max="9" width="6.85546875" customWidth="1"/>
    <col min="10" max="10" width="9" customWidth="1"/>
    <col min="11" max="11" width="6" customWidth="1"/>
    <col min="12" max="12" width="7.7109375" customWidth="1"/>
  </cols>
  <sheetData>
    <row r="1" spans="1:12" x14ac:dyDescent="0.25">
      <c r="A1" s="54" t="s">
        <v>10</v>
      </c>
      <c r="B1" s="54"/>
      <c r="C1" s="54"/>
      <c r="D1" s="54"/>
      <c r="E1" s="54"/>
      <c r="F1" s="54"/>
      <c r="G1" s="54"/>
      <c r="H1" s="54"/>
      <c r="I1" s="54"/>
      <c r="J1" s="3"/>
      <c r="K1" s="4"/>
    </row>
    <row r="2" spans="1:12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25">
      <c r="A3" s="1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1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.75" thickBot="1" x14ac:dyDescent="0.3">
      <c r="A5" s="55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12" ht="86.25" customHeight="1" thickBot="1" x14ac:dyDescent="0.3">
      <c r="A6" s="6" t="s">
        <v>2</v>
      </c>
      <c r="B6" s="36" t="s">
        <v>1</v>
      </c>
      <c r="C6" s="36"/>
      <c r="D6" s="36" t="s">
        <v>13</v>
      </c>
      <c r="E6" s="36" t="s">
        <v>14</v>
      </c>
      <c r="F6" s="36" t="s">
        <v>15</v>
      </c>
      <c r="G6" s="36" t="s">
        <v>16</v>
      </c>
      <c r="H6" s="37" t="s">
        <v>17</v>
      </c>
      <c r="I6" s="38" t="s">
        <v>18</v>
      </c>
      <c r="J6" s="39" t="s">
        <v>19</v>
      </c>
      <c r="K6" s="38" t="s">
        <v>20</v>
      </c>
      <c r="L6" s="52" t="s">
        <v>21</v>
      </c>
    </row>
    <row r="7" spans="1:12" x14ac:dyDescent="0.25">
      <c r="A7" s="7" t="s">
        <v>13</v>
      </c>
      <c r="B7" s="8">
        <v>0</v>
      </c>
      <c r="C7" s="58"/>
      <c r="D7" s="46"/>
      <c r="E7" s="47">
        <f>D8</f>
        <v>1</v>
      </c>
      <c r="F7" s="47">
        <f>D9</f>
        <v>2</v>
      </c>
      <c r="G7" s="47">
        <f>D10</f>
        <v>3</v>
      </c>
      <c r="H7" s="47">
        <f>D11</f>
        <v>3.5</v>
      </c>
      <c r="I7" s="47">
        <f>D12</f>
        <v>4.5</v>
      </c>
      <c r="J7" s="47">
        <f>D13</f>
        <v>5.5</v>
      </c>
      <c r="K7" s="47">
        <f>D14</f>
        <v>6.5</v>
      </c>
      <c r="L7" s="48">
        <f>D15</f>
        <v>7.5</v>
      </c>
    </row>
    <row r="8" spans="1:12" x14ac:dyDescent="0.25">
      <c r="A8" s="9" t="s">
        <v>14</v>
      </c>
      <c r="B8" s="10">
        <v>4</v>
      </c>
      <c r="C8" s="59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1.248</v>
      </c>
      <c r="D8" s="4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43"/>
      <c r="F8" s="42">
        <f>E9</f>
        <v>0.5</v>
      </c>
      <c r="G8" s="42">
        <f>E10</f>
        <v>1.5</v>
      </c>
      <c r="H8" s="42">
        <f>E11</f>
        <v>2.5</v>
      </c>
      <c r="I8" s="42">
        <f>E12</f>
        <v>3.5</v>
      </c>
      <c r="J8" s="42">
        <f>E13</f>
        <v>4.5</v>
      </c>
      <c r="K8" s="42">
        <f>E14</f>
        <v>5</v>
      </c>
      <c r="L8" s="49">
        <f>E15</f>
        <v>6.5</v>
      </c>
    </row>
    <row r="9" spans="1:12" x14ac:dyDescent="0.25">
      <c r="A9" s="11" t="s">
        <v>15</v>
      </c>
      <c r="B9" s="10">
        <v>6</v>
      </c>
      <c r="C9" s="59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1.8719999999999999</v>
      </c>
      <c r="D9" s="42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42">
        <f>IF(MROUND(C9-C8,0.5)=0,0.5,MROUND(C9-C8,0.5))</f>
        <v>0.5</v>
      </c>
      <c r="F9" s="43"/>
      <c r="G9" s="42">
        <f>F10</f>
        <v>1</v>
      </c>
      <c r="H9" s="42">
        <f>F11</f>
        <v>2</v>
      </c>
      <c r="I9" s="42">
        <f>F12</f>
        <v>3</v>
      </c>
      <c r="J9" s="42">
        <f>F13</f>
        <v>3.5</v>
      </c>
      <c r="K9" s="42">
        <f>F14</f>
        <v>4.5</v>
      </c>
      <c r="L9" s="49">
        <f>F15</f>
        <v>5.5</v>
      </c>
    </row>
    <row r="10" spans="1:12" x14ac:dyDescent="0.25">
      <c r="A10" s="11" t="s">
        <v>16</v>
      </c>
      <c r="B10" s="10">
        <v>9</v>
      </c>
      <c r="C10" s="59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2.8079999999999998</v>
      </c>
      <c r="D10" s="42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</v>
      </c>
      <c r="E10" s="42">
        <f>MROUND(C10-C8,0.5)</f>
        <v>1.5</v>
      </c>
      <c r="F10" s="42">
        <f>IF(MROUND(C10-C9,0.5)=0,0.5,MROUND(C10-C9,0.5))</f>
        <v>1</v>
      </c>
      <c r="G10" s="44"/>
      <c r="H10" s="45">
        <f>G11</f>
        <v>1</v>
      </c>
      <c r="I10" s="42">
        <f>G12</f>
        <v>2</v>
      </c>
      <c r="J10" s="42">
        <f>G13</f>
        <v>2.5</v>
      </c>
      <c r="K10" s="42">
        <f>G14</f>
        <v>3.5</v>
      </c>
      <c r="L10" s="49">
        <f>G15</f>
        <v>5</v>
      </c>
    </row>
    <row r="11" spans="1:12" x14ac:dyDescent="0.25">
      <c r="A11" s="2" t="s">
        <v>17</v>
      </c>
      <c r="B11" s="10">
        <v>12</v>
      </c>
      <c r="C11" s="59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3.7439999999999998</v>
      </c>
      <c r="D11" s="42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3.5</v>
      </c>
      <c r="E11" s="42">
        <f>MROUND(C11-C8,0.5)</f>
        <v>2.5</v>
      </c>
      <c r="F11" s="42">
        <f>MROUND(C11-C9,0.5)</f>
        <v>2</v>
      </c>
      <c r="G11" s="45">
        <f>IF(MROUND(C11-C10,0.5)=0,0.5,MROUND(C11-C10,0.5))</f>
        <v>1</v>
      </c>
      <c r="H11" s="44"/>
      <c r="I11" s="42">
        <f>H12</f>
        <v>1</v>
      </c>
      <c r="J11" s="42">
        <f>H13</f>
        <v>2</v>
      </c>
      <c r="K11" s="42">
        <f>H14</f>
        <v>2.5</v>
      </c>
      <c r="L11" s="49">
        <f>H15</f>
        <v>4</v>
      </c>
    </row>
    <row r="12" spans="1:12" x14ac:dyDescent="0.25">
      <c r="A12" s="2" t="s">
        <v>18</v>
      </c>
      <c r="B12" s="12">
        <v>15</v>
      </c>
      <c r="C12" s="59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4.6800000000000006</v>
      </c>
      <c r="D12" s="42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4.5</v>
      </c>
      <c r="E12" s="42">
        <f>MROUND(C12-C8,0.5)</f>
        <v>3.5</v>
      </c>
      <c r="F12" s="42">
        <f>MROUND(C12-C9,0.5)</f>
        <v>3</v>
      </c>
      <c r="G12" s="42">
        <f>MROUND(C12-C10,0.5)</f>
        <v>2</v>
      </c>
      <c r="H12" s="42">
        <f>IF(MROUND(C12-C11,0.5)=0,0.5,MROUND(C12-C11,0.5))</f>
        <v>1</v>
      </c>
      <c r="I12" s="43"/>
      <c r="J12" s="42">
        <f>I13</f>
        <v>1</v>
      </c>
      <c r="K12" s="42">
        <f>I14</f>
        <v>1.5</v>
      </c>
      <c r="L12" s="49">
        <f>I15</f>
        <v>3</v>
      </c>
    </row>
    <row r="13" spans="1:12" x14ac:dyDescent="0.25">
      <c r="A13" s="13" t="s">
        <v>19</v>
      </c>
      <c r="B13" s="14">
        <v>19</v>
      </c>
      <c r="C13" s="59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5.5119999999999996</v>
      </c>
      <c r="D13" s="42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5.5</v>
      </c>
      <c r="E13" s="42">
        <f>MROUND(C13-C8,0.5)</f>
        <v>4.5</v>
      </c>
      <c r="F13" s="42">
        <f>MROUND(C13-C9,0.5)</f>
        <v>3.5</v>
      </c>
      <c r="G13" s="45">
        <f>MROUND(C13-C10,0.5)</f>
        <v>2.5</v>
      </c>
      <c r="H13" s="45">
        <f>MROUND(C13-C11,0.5)</f>
        <v>2</v>
      </c>
      <c r="I13" s="42">
        <f>IF(MROUND(C13-C12,0.5)=0,0.5,MROUND(C13-C12,0.5))</f>
        <v>1</v>
      </c>
      <c r="J13" s="43"/>
      <c r="K13" s="42">
        <f>J14</f>
        <v>1</v>
      </c>
      <c r="L13" s="49">
        <f>J15</f>
        <v>2</v>
      </c>
    </row>
    <row r="14" spans="1:12" x14ac:dyDescent="0.25">
      <c r="A14" s="13" t="s">
        <v>20</v>
      </c>
      <c r="B14" s="14">
        <v>23</v>
      </c>
      <c r="C14" s="59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6.3439999999999994</v>
      </c>
      <c r="D14" s="42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6.5</v>
      </c>
      <c r="E14" s="42">
        <f>MROUND(C14-C8,0.5)</f>
        <v>5</v>
      </c>
      <c r="F14" s="42">
        <f>MROUND(C14-C9,0.5)</f>
        <v>4.5</v>
      </c>
      <c r="G14" s="42">
        <f>MROUND(C14-C10,0.5)</f>
        <v>3.5</v>
      </c>
      <c r="H14" s="42">
        <f>MROUND(C14-C11,0.5)</f>
        <v>2.5</v>
      </c>
      <c r="I14" s="42">
        <f>MROUND(C14-C12,0.5)</f>
        <v>1.5</v>
      </c>
      <c r="J14" s="42">
        <f>IF(MROUND(C14-C13,0.5)=0,0.5,MROUND(C14-C13,0.5))</f>
        <v>1</v>
      </c>
      <c r="K14" s="43"/>
      <c r="L14" s="49">
        <f>K15</f>
        <v>1</v>
      </c>
    </row>
    <row r="15" spans="1:12" ht="15" customHeight="1" thickBot="1" x14ac:dyDescent="0.3">
      <c r="A15" s="15" t="s">
        <v>21</v>
      </c>
      <c r="B15" s="16">
        <v>29</v>
      </c>
      <c r="C15" s="60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7.5920000000000005</v>
      </c>
      <c r="D15" s="50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7.5</v>
      </c>
      <c r="E15" s="50">
        <f>MROUND(C15-C8,0.5)</f>
        <v>6.5</v>
      </c>
      <c r="F15" s="50">
        <f>MROUND(C15-C9,0.5)</f>
        <v>5.5</v>
      </c>
      <c r="G15" s="53">
        <f>MROUND(C15-C10,0.5)</f>
        <v>5</v>
      </c>
      <c r="H15" s="53">
        <f>MROUND(C15-C11,0.5)</f>
        <v>4</v>
      </c>
      <c r="I15" s="50">
        <f>MROUND(C15-C12,0.5)</f>
        <v>3</v>
      </c>
      <c r="J15" s="50">
        <f>MROUND(C15-C13,0.5)</f>
        <v>2</v>
      </c>
      <c r="K15" s="50">
        <f>IF(MROUND(C15-C14,0.5)=0,0.5,MROUND(C15-C14,0.5))</f>
        <v>1</v>
      </c>
      <c r="L15" s="51"/>
    </row>
    <row r="16" spans="1:12" ht="14.25" customHeight="1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" hidden="1" customHeight="1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" hidden="1" customHeight="1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4.25" hidden="1" customHeight="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" hidden="1" customHeight="1" x14ac:dyDescent="0.2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" hidden="1" customHeight="1" x14ac:dyDescent="0.2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" hidden="1" customHeight="1" x14ac:dyDescent="0.2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hidden="1" customHeight="1" x14ac:dyDescent="0.2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" hidden="1" customHeight="1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" hidden="1" customHeight="1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" hidden="1" customHeight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" hidden="1" customHeight="1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5" hidden="1" customHeight="1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5" hidden="1" customHeight="1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hidden="1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" hidden="1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" hidden="1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" hidden="1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" hidden="1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hidden="1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" hidden="1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" hidden="1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" hidden="1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" hidden="1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" hidden="1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" hidden="1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" hidden="1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" hidden="1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" hidden="1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5" hidden="1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" customHeight="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0.75" customHeight="1" thickBot="1" x14ac:dyDescent="0.3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43.5" thickBot="1" x14ac:dyDescent="0.3">
      <c r="A48" s="21" t="s">
        <v>8</v>
      </c>
      <c r="B48" s="21" t="s">
        <v>9</v>
      </c>
      <c r="C48" s="21" t="s">
        <v>3</v>
      </c>
      <c r="D48" s="21" t="s">
        <v>4</v>
      </c>
      <c r="E48" s="4"/>
      <c r="F48" s="4"/>
      <c r="G48" s="4"/>
      <c r="H48" s="4"/>
      <c r="I48" s="4"/>
      <c r="J48" s="4"/>
    </row>
    <row r="49" spans="1:11" ht="15.75" thickBot="1" x14ac:dyDescent="0.3">
      <c r="A49" s="24">
        <v>1</v>
      </c>
      <c r="B49" s="20">
        <v>0</v>
      </c>
      <c r="C49" s="20">
        <v>15</v>
      </c>
      <c r="D49" s="20">
        <v>1.2</v>
      </c>
      <c r="E49" s="4"/>
      <c r="F49" s="4"/>
      <c r="G49" s="4"/>
      <c r="H49" s="4"/>
      <c r="I49" s="4"/>
      <c r="J49" s="4"/>
    </row>
    <row r="50" spans="1:11" ht="15.75" thickBot="1" x14ac:dyDescent="0.3">
      <c r="A50" s="6">
        <v>2</v>
      </c>
      <c r="B50" s="17">
        <v>15.01</v>
      </c>
      <c r="C50" s="17">
        <v>29</v>
      </c>
      <c r="D50" s="17">
        <v>0.8</v>
      </c>
      <c r="E50" s="4"/>
      <c r="F50" s="4"/>
      <c r="G50" s="4"/>
      <c r="H50" s="4"/>
      <c r="I50" s="4"/>
      <c r="J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0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0.75" hidden="1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idden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idden="1" x14ac:dyDescent="0.25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idden="1" x14ac:dyDescent="0.25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idden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idden="1" x14ac:dyDescent="0.25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idden="1" x14ac:dyDescent="0.2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idden="1" x14ac:dyDescent="0.25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idden="1" x14ac:dyDescent="0.25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idden="1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idden="1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idden="1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idden="1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idden="1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idden="1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idden="1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1" t="s">
        <v>22</v>
      </c>
      <c r="B69" s="4"/>
      <c r="C69" s="61">
        <v>0.22</v>
      </c>
      <c r="D69" s="18" t="s">
        <v>5</v>
      </c>
      <c r="E69" s="4"/>
      <c r="F69" s="4"/>
      <c r="G69" s="4"/>
      <c r="H69" s="4"/>
      <c r="I69" s="4"/>
      <c r="J69" s="4"/>
      <c r="K69" s="4"/>
    </row>
    <row r="70" spans="1:11" x14ac:dyDescent="0.25">
      <c r="A70" s="1" t="s">
        <v>6</v>
      </c>
      <c r="B70" s="4"/>
      <c r="C70" s="19">
        <f>ROUND(C69*0.19,2)</f>
        <v>0.04</v>
      </c>
      <c r="D70" s="18" t="s">
        <v>5</v>
      </c>
      <c r="E70" s="4"/>
      <c r="F70" s="4"/>
      <c r="G70" s="4"/>
      <c r="H70" s="4"/>
      <c r="I70" s="4"/>
      <c r="J70" s="4"/>
      <c r="K70" s="4"/>
    </row>
    <row r="71" spans="1:11" x14ac:dyDescent="0.25">
      <c r="A71" s="1" t="s">
        <v>7</v>
      </c>
      <c r="B71" s="4"/>
      <c r="C71" s="19">
        <f>C69+C70</f>
        <v>0.26</v>
      </c>
      <c r="D71" s="18" t="s">
        <v>5</v>
      </c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</sheetData>
  <mergeCells count="2">
    <mergeCell ref="A1:I1"/>
    <mergeCell ref="A5:L5"/>
  </mergeCells>
  <pageMargins left="0.11811023622047245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T142</vt:lpstr>
      <vt:lpstr>T143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2023-10-17T12:04:49Z</cp:lastPrinted>
  <dcterms:created xsi:type="dcterms:W3CDTF">2015-06-05T18:17:20Z</dcterms:created>
  <dcterms:modified xsi:type="dcterms:W3CDTF">2024-05-30T09:48:30Z</dcterms:modified>
</cp:coreProperties>
</file>