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5B46A335-89F0-4638-8755-D0040FE72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37" sheetId="4" r:id="rId1"/>
    <sheet name="T138" sheetId="5" r:id="rId2"/>
    <sheet name="T139" sheetId="6" r:id="rId3"/>
    <sheet name="T140" sheetId="7" r:id="rId4"/>
    <sheet name="T141" sheetId="8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8" l="1"/>
  <c r="C71" i="8" s="1"/>
  <c r="D9" i="8" s="1"/>
  <c r="F7" i="8" s="1"/>
  <c r="C70" i="7"/>
  <c r="C71" i="7" s="1"/>
  <c r="C13" i="7" s="1"/>
  <c r="C70" i="6"/>
  <c r="C71" i="6" s="1"/>
  <c r="D10" i="6" s="1"/>
  <c r="G7" i="6" s="1"/>
  <c r="C70" i="5"/>
  <c r="C71" i="5" s="1"/>
  <c r="C10" i="5" s="1"/>
  <c r="C70" i="4"/>
  <c r="C71" i="4" s="1"/>
  <c r="C9" i="4" s="1"/>
  <c r="C9" i="6" l="1"/>
  <c r="D9" i="6"/>
  <c r="F7" i="6" s="1"/>
  <c r="C8" i="6"/>
  <c r="E9" i="6" s="1"/>
  <c r="F8" i="6" s="1"/>
  <c r="C10" i="6"/>
  <c r="F10" i="6" s="1"/>
  <c r="G9" i="6" s="1"/>
  <c r="D8" i="6"/>
  <c r="E7" i="6" s="1"/>
  <c r="D8" i="5"/>
  <c r="E7" i="5" s="1"/>
  <c r="C9" i="5"/>
  <c r="D10" i="5"/>
  <c r="G7" i="5" s="1"/>
  <c r="D9" i="5"/>
  <c r="F7" i="5" s="1"/>
  <c r="C8" i="5"/>
  <c r="E10" i="5" s="1"/>
  <c r="G8" i="5" s="1"/>
  <c r="D9" i="4"/>
  <c r="F7" i="4" s="1"/>
  <c r="C8" i="4"/>
  <c r="E9" i="4" s="1"/>
  <c r="F8" i="4" s="1"/>
  <c r="C10" i="4"/>
  <c r="F10" i="4" s="1"/>
  <c r="G9" i="4" s="1"/>
  <c r="D8" i="4"/>
  <c r="E7" i="4" s="1"/>
  <c r="D10" i="4"/>
  <c r="G7" i="4" s="1"/>
  <c r="C9" i="8"/>
  <c r="C8" i="8"/>
  <c r="D8" i="8"/>
  <c r="E7" i="8" s="1"/>
  <c r="D8" i="7"/>
  <c r="E7" i="7" s="1"/>
  <c r="C12" i="7"/>
  <c r="C9" i="7"/>
  <c r="F13" i="7" s="1"/>
  <c r="J9" i="7" s="1"/>
  <c r="C11" i="7"/>
  <c r="D12" i="7"/>
  <c r="I7" i="7" s="1"/>
  <c r="D9" i="7"/>
  <c r="F7" i="7" s="1"/>
  <c r="D11" i="7"/>
  <c r="H7" i="7" s="1"/>
  <c r="D10" i="7"/>
  <c r="G7" i="7" s="1"/>
  <c r="D13" i="7"/>
  <c r="J7" i="7" s="1"/>
  <c r="C8" i="7"/>
  <c r="C10" i="7"/>
  <c r="F10" i="7" s="1"/>
  <c r="G9" i="7" s="1"/>
  <c r="H13" i="7"/>
  <c r="J11" i="7" s="1"/>
  <c r="E13" i="7"/>
  <c r="J8" i="7" s="1"/>
  <c r="E10" i="6" l="1"/>
  <c r="G8" i="6" s="1"/>
  <c r="E9" i="5"/>
  <c r="F8" i="5" s="1"/>
  <c r="F10" i="5"/>
  <c r="G9" i="5" s="1"/>
  <c r="E10" i="4"/>
  <c r="G8" i="4" s="1"/>
  <c r="E9" i="8"/>
  <c r="F8" i="8" s="1"/>
  <c r="E9" i="7"/>
  <c r="F8" i="7" s="1"/>
  <c r="G13" i="7"/>
  <c r="J10" i="7" s="1"/>
  <c r="G11" i="7"/>
  <c r="H10" i="7" s="1"/>
  <c r="F11" i="7"/>
  <c r="H9" i="7" s="1"/>
  <c r="H12" i="7"/>
  <c r="I11" i="7" s="1"/>
  <c r="E12" i="7"/>
  <c r="I8" i="7" s="1"/>
  <c r="F12" i="7"/>
  <c r="I9" i="7" s="1"/>
  <c r="G12" i="7"/>
  <c r="I10" i="7" s="1"/>
  <c r="E11" i="7"/>
  <c r="H8" i="7" s="1"/>
  <c r="E10" i="7"/>
  <c r="G8" i="7" s="1"/>
  <c r="I13" i="7"/>
  <c r="J12" i="7" s="1"/>
</calcChain>
</file>

<file path=xl/sharedStrings.xml><?xml version="1.0" encoding="utf-8"?>
<sst xmlns="http://schemas.openxmlformats.org/spreadsheetml/2006/main" count="124" uniqueCount="39">
  <si>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</si>
  <si>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</si>
  <si>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</si>
  <si>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</si>
  <si>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</si>
  <si>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</si>
  <si>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</si>
  <si>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</si>
  <si>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</si>
  <si>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</si>
  <si>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Turda - Autogara Sens Vest</t>
  </si>
  <si>
    <t>Turda- Autogara Sens Vest</t>
  </si>
  <si>
    <t>TARIFE DE CĂLĂTORIE PRACTICATE PE TRASEUL T 137</t>
  </si>
  <si>
    <t>Cod Traseu: T137 TURDA - MIHAI VITEAZU - CORNEȘTI</t>
  </si>
  <si>
    <t>Ofertant: ASOCIEREA FELDIBERC TRANS SRL ȘI AUTO TRUST CORPORATION S.R.L.</t>
  </si>
  <si>
    <t>Mihai Viteazu</t>
  </si>
  <si>
    <t>Cheia - ramificație</t>
  </si>
  <si>
    <t>Cornești</t>
  </si>
  <si>
    <t>TARIFE DE CĂLĂTORIE PRACTICATE PE TRASEUL T 138</t>
  </si>
  <si>
    <t>Cod Traseu: T138 TURDA - MIHAI VITEAZU - CHEIA POD</t>
  </si>
  <si>
    <t xml:space="preserve">Tarif mediu pe traseul T137        </t>
  </si>
  <si>
    <t xml:space="preserve">Tarif mediu pe traseul T138        </t>
  </si>
  <si>
    <t>Cheia Pod</t>
  </si>
  <si>
    <t>TARIFE DE CĂLĂTORIE PRACTICATE PE TRASEUL T 139</t>
  </si>
  <si>
    <t>Cod Traseu: T139 TURDA - BOGATA - CĂLĂRAȘI</t>
  </si>
  <si>
    <t>Bogata</t>
  </si>
  <si>
    <t>Călărași</t>
  </si>
  <si>
    <t>Călărași Gară</t>
  </si>
  <si>
    <t xml:space="preserve">Tarif mediu pe traseul T139        </t>
  </si>
  <si>
    <t>TARIFE DE CĂLĂTORIE PRACTICATE PE TRASEUL T 140</t>
  </si>
  <si>
    <t>Cod Traseu: T140 TURDA - MOLDOVENEȘTI - BĂDENI</t>
  </si>
  <si>
    <t>Moldovenești</t>
  </si>
  <si>
    <t>Plăiești</t>
  </si>
  <si>
    <t>Bădeni</t>
  </si>
  <si>
    <t xml:space="preserve">Tarif mediu pe traseul T140        </t>
  </si>
  <si>
    <t>Podeni</t>
  </si>
  <si>
    <t xml:space="preserve">Tarif mediu pe traseul T141        </t>
  </si>
  <si>
    <t>TARIFE DE CĂLĂTORIE PRACTICATE PE TRASEUL T 141</t>
  </si>
  <si>
    <t>Cod Traseu: T141 TURDA - MOLDOVENEȘTI - PODENI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</si>
</sst>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rgb="FF000000"/>
      <name val="Montserrat Light"/>
      <family val="3"/>
    </font>
    <font>
      <sz val="11"/>
      <color theme="1"/>
      <name val="Montserrat Light"/>
      <family val="3"/>
    </font>
    <font>
      <b/>
      <sz val="11"/>
      <color rgb="FF000000"/>
      <name val="Montserrat Light"/>
      <family val="3"/>
    </font>
    <font>
      <sz val="10"/>
      <color theme="1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5" fillId="0" borderId="14" xfId="0" applyFont="1" applyBorder="1"/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5" fillId="0" borderId="16" xfId="0" applyFont="1" applyBorder="1"/>
    <xf numFmtId="0" fontId="5" fillId="0" borderId="2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/>
    </xf>
    <xf numFmtId="2" fontId="7" fillId="3" borderId="1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2" fontId="7" fillId="3" borderId="5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9" fillId="3" borderId="9" xfId="0" applyNumberFormat="1" applyFont="1" applyFill="1" applyBorder="1" applyAlignment="1">
      <alignment horizontal="center" vertical="center" wrapText="1"/>
    </xf>
    <xf numFmtId="2" fontId="9" fillId="3" borderId="15" xfId="0" applyNumberFormat="1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2" fontId="2" fillId="6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F7A4-96F8-41A6-B0CC-9A641E953519}">
  <dimension ref="A1:Q73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43.7109375" customWidth="1"/>
    <col min="2" max="2" width="13.42578125" bestFit="1" customWidth="1"/>
    <col min="3" max="3" width="13.5703125" customWidth="1"/>
    <col min="4" max="4" width="12.28515625" customWidth="1"/>
    <col min="5" max="6" width="8.28515625" customWidth="1"/>
    <col min="7" max="17" width="7.7109375" customWidth="1"/>
  </cols>
  <sheetData>
    <row r="1" spans="1:17" x14ac:dyDescent="0.25">
      <c r="A1" s="60" t="s">
        <v>12</v>
      </c>
      <c r="B1" s="60"/>
      <c r="C1" s="60"/>
      <c r="D1" s="60"/>
      <c r="E1" s="60"/>
      <c r="F1" s="60"/>
      <c r="G1" s="60"/>
      <c r="H1" s="60"/>
      <c r="I1" s="60"/>
      <c r="J1" s="8"/>
      <c r="K1" s="8"/>
      <c r="L1" s="8"/>
      <c r="M1" s="8"/>
      <c r="N1" s="8"/>
      <c r="O1" s="8"/>
      <c r="P1" s="8"/>
      <c r="Q1" s="8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thickBot="1" x14ac:dyDescent="0.3">
      <c r="A4" s="3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thickBot="1" x14ac:dyDescent="0.3">
      <c r="A5" s="61" t="s">
        <v>0</v>
      </c>
      <c r="B5" s="62"/>
      <c r="C5" s="62"/>
      <c r="D5" s="62"/>
      <c r="E5" s="62"/>
      <c r="F5" s="62"/>
      <c r="G5" s="63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67.5" thickBot="1" x14ac:dyDescent="0.3">
      <c r="A6" s="4" t="s">
        <v>2</v>
      </c>
      <c r="B6" s="40" t="s">
        <v>1</v>
      </c>
      <c r="C6" s="40"/>
      <c r="D6" s="40" t="s">
        <v>11</v>
      </c>
      <c r="E6" s="41" t="s">
        <v>15</v>
      </c>
      <c r="F6" s="42" t="s">
        <v>16</v>
      </c>
      <c r="G6" s="42" t="s">
        <v>17</v>
      </c>
      <c r="H6" s="15"/>
      <c r="I6" s="15"/>
    </row>
    <row r="7" spans="1:17" x14ac:dyDescent="0.25">
      <c r="A7" s="32" t="s">
        <v>10</v>
      </c>
      <c r="B7" s="33">
        <v>0</v>
      </c>
      <c r="C7" s="65"/>
      <c r="D7" s="46"/>
      <c r="E7" s="47">
        <f>D8</f>
        <v>8</v>
      </c>
      <c r="F7" s="47">
        <f>D9</f>
        <v>8.5</v>
      </c>
      <c r="G7" s="48">
        <f>D10</f>
        <v>10.5</v>
      </c>
      <c r="H7" s="7"/>
      <c r="I7" s="7"/>
    </row>
    <row r="8" spans="1:17" ht="15" customHeight="1" x14ac:dyDescent="0.25">
      <c r="A8" s="34" t="s">
        <v>15</v>
      </c>
      <c r="B8" s="35">
        <v>9</v>
      </c>
      <c r="C8" s="66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8</v>
      </c>
      <c r="D8" s="4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8</v>
      </c>
      <c r="E8" s="44"/>
      <c r="F8" s="43">
        <f>E9</f>
        <v>0.5</v>
      </c>
      <c r="G8" s="49">
        <f>E10</f>
        <v>2.5</v>
      </c>
      <c r="H8" s="7"/>
      <c r="I8" s="7"/>
    </row>
    <row r="9" spans="1:17" ht="15" customHeight="1" x14ac:dyDescent="0.25">
      <c r="A9" s="36" t="s">
        <v>16</v>
      </c>
      <c r="B9" s="37">
        <v>10</v>
      </c>
      <c r="C9" s="66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8.64</v>
      </c>
      <c r="D9" s="4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8.5</v>
      </c>
      <c r="E9" s="43">
        <f>IF(MROUND(C9-C8,0.5)=0,0.5,MROUND(C9-C8,0.5))</f>
        <v>0.5</v>
      </c>
      <c r="F9" s="44"/>
      <c r="G9" s="49">
        <f>F10</f>
        <v>2</v>
      </c>
      <c r="H9" s="7"/>
      <c r="I9" s="7"/>
    </row>
    <row r="10" spans="1:17" ht="15.75" thickBot="1" x14ac:dyDescent="0.3">
      <c r="A10" s="38" t="s">
        <v>17</v>
      </c>
      <c r="B10" s="39">
        <v>13</v>
      </c>
      <c r="C10" s="67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10.560000000000002</v>
      </c>
      <c r="D10" s="50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10.5</v>
      </c>
      <c r="E10" s="50">
        <f>MROUND(C10-C8,0.5)</f>
        <v>2.5</v>
      </c>
      <c r="F10" s="50">
        <f>IF(MROUND(C10-C9,0.5)=0,0.5,MROUND(C10-C9,0.5))</f>
        <v>2</v>
      </c>
      <c r="G10" s="51"/>
    </row>
    <row r="12" spans="1:17" ht="11.25" customHeight="1" x14ac:dyDescent="0.25"/>
    <row r="13" spans="1:17" hidden="1" x14ac:dyDescent="0.25"/>
    <row r="14" spans="1:17" hidden="1" x14ac:dyDescent="0.25"/>
    <row r="15" spans="1:17" hidden="1" x14ac:dyDescent="0.25"/>
    <row r="16" spans="1:17" hidden="1" x14ac:dyDescent="0.25"/>
    <row r="17" hidden="1" x14ac:dyDescent="0.25"/>
    <row r="18" hidden="1" x14ac:dyDescent="0.25"/>
    <row r="19" hidden="1" x14ac:dyDescent="0.25"/>
    <row r="20" hidden="1" x14ac:dyDescent="0.25"/>
    <row r="21" ht="9" hidden="1" customHeight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16" hidden="1" x14ac:dyDescent="0.25"/>
    <row r="34" spans="1:16" hidden="1" x14ac:dyDescent="0.25"/>
    <row r="35" spans="1:16" hidden="1" x14ac:dyDescent="0.25"/>
    <row r="36" spans="1:16" hidden="1" x14ac:dyDescent="0.25"/>
    <row r="37" spans="1:16" hidden="1" x14ac:dyDescent="0.25"/>
    <row r="38" spans="1:16" hidden="1" x14ac:dyDescent="0.25"/>
    <row r="39" spans="1:16" hidden="1" x14ac:dyDescent="0.25"/>
    <row r="40" spans="1:16" hidden="1" x14ac:dyDescent="0.25"/>
    <row r="41" spans="1:16" hidden="1" x14ac:dyDescent="0.25"/>
    <row r="42" spans="1:16" hidden="1" x14ac:dyDescent="0.25"/>
    <row r="43" spans="1:16" hidden="1" x14ac:dyDescent="0.25"/>
    <row r="44" spans="1:16" hidden="1" x14ac:dyDescent="0.25"/>
    <row r="45" spans="1:16" hidden="1" x14ac:dyDescent="0.25"/>
    <row r="47" spans="1:16" ht="15.75" thickBot="1" x14ac:dyDescent="0.3"/>
    <row r="48" spans="1:16" ht="43.5" thickBot="1" x14ac:dyDescent="0.3">
      <c r="A48" s="13" t="s">
        <v>8</v>
      </c>
      <c r="B48" s="13" t="s">
        <v>9</v>
      </c>
      <c r="C48" s="13" t="s">
        <v>3</v>
      </c>
      <c r="D48" s="13" t="s">
        <v>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5.75" thickBot="1" x14ac:dyDescent="0.3">
      <c r="A49" s="4">
        <v>1</v>
      </c>
      <c r="B49" s="5">
        <v>0</v>
      </c>
      <c r="C49" s="5">
        <v>7</v>
      </c>
      <c r="D49" s="5">
        <v>1.2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7" ht="15.75" thickBot="1" x14ac:dyDescent="0.3">
      <c r="A50" s="13">
        <v>2</v>
      </c>
      <c r="B50" s="12">
        <v>7.01</v>
      </c>
      <c r="C50" s="12">
        <v>13</v>
      </c>
      <c r="D50" s="12">
        <v>0.8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7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3.5" customHeight="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idden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idden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idden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9" t="s">
        <v>20</v>
      </c>
      <c r="B69" s="2"/>
      <c r="C69" s="68">
        <v>0.67</v>
      </c>
      <c r="D69" s="6" t="s">
        <v>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3" t="s">
        <v>6</v>
      </c>
      <c r="B70" s="2"/>
      <c r="C70" s="7">
        <f>ROUND(C69*0.19,2)</f>
        <v>0.13</v>
      </c>
      <c r="D70" s="6" t="s">
        <v>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3" t="s">
        <v>7</v>
      </c>
      <c r="B71" s="2"/>
      <c r="C71" s="7">
        <f>C69+C70</f>
        <v>0.8</v>
      </c>
      <c r="D71" s="6" t="s">
        <v>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</sheetData>
  <mergeCells count="2">
    <mergeCell ref="A1:I1"/>
    <mergeCell ref="A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611C-7B5E-4EB4-96EB-F00828A76EC5}">
  <dimension ref="A1:I73"/>
  <sheetViews>
    <sheetView zoomScale="98" zoomScaleNormal="98" workbookViewId="0">
      <selection activeCell="A2" sqref="A2"/>
    </sheetView>
  </sheetViews>
  <sheetFormatPr defaultRowHeight="15" x14ac:dyDescent="0.25"/>
  <cols>
    <col min="1" max="1" width="43.7109375" customWidth="1"/>
    <col min="2" max="2" width="13.42578125" bestFit="1" customWidth="1"/>
    <col min="3" max="3" width="13.5703125" customWidth="1"/>
    <col min="4" max="4" width="12.28515625" customWidth="1"/>
    <col min="5" max="6" width="8.28515625" customWidth="1"/>
    <col min="7" max="9" width="7.7109375" customWidth="1"/>
  </cols>
  <sheetData>
    <row r="1" spans="1:9" x14ac:dyDescent="0.25">
      <c r="A1" s="64" t="s">
        <v>18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9" t="s">
        <v>19</v>
      </c>
      <c r="B3" s="2"/>
      <c r="C3" s="2"/>
      <c r="D3" s="2"/>
      <c r="E3" s="2"/>
      <c r="F3" s="2"/>
      <c r="G3" s="2"/>
      <c r="H3" s="2"/>
      <c r="I3" s="2"/>
    </row>
    <row r="4" spans="1:9" ht="15.75" thickBot="1" x14ac:dyDescent="0.3">
      <c r="A4" s="9" t="s">
        <v>14</v>
      </c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s="61" t="s">
        <v>0</v>
      </c>
      <c r="B5" s="62"/>
      <c r="C5" s="62"/>
      <c r="D5" s="62"/>
      <c r="E5" s="62"/>
      <c r="F5" s="62"/>
      <c r="G5" s="63"/>
      <c r="H5" s="7"/>
      <c r="I5" s="7"/>
    </row>
    <row r="6" spans="1:9" ht="67.5" thickBot="1" x14ac:dyDescent="0.3">
      <c r="A6" s="4" t="s">
        <v>2</v>
      </c>
      <c r="B6" s="40" t="s">
        <v>1</v>
      </c>
      <c r="C6" s="40"/>
      <c r="D6" s="40" t="s">
        <v>11</v>
      </c>
      <c r="E6" s="41" t="s">
        <v>15</v>
      </c>
      <c r="F6" s="42" t="s">
        <v>16</v>
      </c>
      <c r="G6" s="42" t="s">
        <v>22</v>
      </c>
      <c r="H6" s="15"/>
      <c r="I6" s="15"/>
    </row>
    <row r="7" spans="1:9" x14ac:dyDescent="0.25">
      <c r="A7" s="32" t="s">
        <v>10</v>
      </c>
      <c r="B7" s="33">
        <v>0</v>
      </c>
      <c r="C7" s="65"/>
      <c r="D7" s="46"/>
      <c r="E7" s="47">
        <f>D8</f>
        <v>7.5</v>
      </c>
      <c r="F7" s="47">
        <f>D9</f>
        <v>8</v>
      </c>
      <c r="G7" s="48">
        <f>D10</f>
        <v>8.5</v>
      </c>
      <c r="H7" s="7"/>
      <c r="I7" s="7"/>
    </row>
    <row r="8" spans="1:9" x14ac:dyDescent="0.25">
      <c r="A8" s="34" t="s">
        <v>15</v>
      </c>
      <c r="B8" s="35">
        <v>9</v>
      </c>
      <c r="C8" s="66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7.3600000000000012</v>
      </c>
      <c r="D8" s="4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7.5</v>
      </c>
      <c r="E8" s="44"/>
      <c r="F8" s="43">
        <f>E9</f>
        <v>0.5</v>
      </c>
      <c r="G8" s="49">
        <f>E10</f>
        <v>1.5</v>
      </c>
      <c r="H8" s="7"/>
      <c r="I8" s="7"/>
    </row>
    <row r="9" spans="1:9" x14ac:dyDescent="0.25">
      <c r="A9" s="36" t="s">
        <v>16</v>
      </c>
      <c r="B9" s="37">
        <v>10</v>
      </c>
      <c r="C9" s="66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8</v>
      </c>
      <c r="D9" s="4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8</v>
      </c>
      <c r="E9" s="43">
        <f>IF(MROUND(C9-C8,0.5)=0,0.5,MROUND(C9-C8,0.5))</f>
        <v>0.5</v>
      </c>
      <c r="F9" s="44"/>
      <c r="G9" s="49">
        <f>F10</f>
        <v>0.5</v>
      </c>
      <c r="H9" s="7"/>
      <c r="I9" s="7"/>
    </row>
    <row r="10" spans="1:9" ht="15.75" thickBot="1" x14ac:dyDescent="0.3">
      <c r="A10" s="38" t="s">
        <v>22</v>
      </c>
      <c r="B10" s="39">
        <v>11</v>
      </c>
      <c r="C10" s="67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8.64</v>
      </c>
      <c r="D10" s="50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8.5</v>
      </c>
      <c r="E10" s="50">
        <f>MROUND(C10-C8,0.5)</f>
        <v>1.5</v>
      </c>
      <c r="F10" s="50">
        <f>IF(MROUND(C10-C9,0.5)=0,0.5,MROUND(C10-C9,0.5))</f>
        <v>0.5</v>
      </c>
      <c r="G10" s="51"/>
    </row>
    <row r="12" spans="1:9" ht="12" customHeight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t="12" hidden="1" customHeight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9" hidden="1" x14ac:dyDescent="0.25"/>
    <row r="34" spans="1:9" hidden="1" x14ac:dyDescent="0.25"/>
    <row r="35" spans="1:9" hidden="1" x14ac:dyDescent="0.25"/>
    <row r="36" spans="1:9" hidden="1" x14ac:dyDescent="0.25"/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t="2.25" customHeight="1" thickBot="1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5.75" hidden="1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13" t="s">
        <v>8</v>
      </c>
      <c r="B48" s="13" t="s">
        <v>9</v>
      </c>
      <c r="C48" s="13" t="s">
        <v>3</v>
      </c>
      <c r="D48" s="13" t="s">
        <v>4</v>
      </c>
      <c r="E48" s="2"/>
      <c r="F48" s="2"/>
      <c r="G48" s="2"/>
      <c r="H48" s="2"/>
    </row>
    <row r="49" spans="1:9" ht="15.75" thickBot="1" x14ac:dyDescent="0.3">
      <c r="A49" s="4">
        <v>1</v>
      </c>
      <c r="B49" s="5">
        <v>0</v>
      </c>
      <c r="C49" s="5">
        <v>5</v>
      </c>
      <c r="D49" s="5">
        <v>1.2</v>
      </c>
      <c r="E49" s="2"/>
      <c r="F49" s="2"/>
      <c r="G49" s="2"/>
      <c r="H49" s="2"/>
    </row>
    <row r="50" spans="1:9" ht="15.75" thickBot="1" x14ac:dyDescent="0.3">
      <c r="A50" s="13">
        <v>2</v>
      </c>
      <c r="B50" s="12">
        <v>5.01</v>
      </c>
      <c r="C50" s="12">
        <v>11</v>
      </c>
      <c r="D50" s="12">
        <v>0.8</v>
      </c>
      <c r="E50" s="2"/>
      <c r="F50" s="2"/>
      <c r="G50" s="2"/>
      <c r="H50" s="2"/>
    </row>
    <row r="51" spans="1:9" x14ac:dyDescent="0.25">
      <c r="A51" s="3"/>
      <c r="B51" s="2"/>
      <c r="C51" s="2"/>
      <c r="D51" s="2"/>
      <c r="E51" s="2"/>
      <c r="F51" s="2"/>
      <c r="G51" s="2"/>
      <c r="H51" s="2"/>
      <c r="I51" s="2"/>
    </row>
    <row r="52" spans="1:9" ht="14.25" customHeight="1" x14ac:dyDescent="0.25">
      <c r="A52" s="3"/>
      <c r="B52" s="2"/>
      <c r="C52" s="2"/>
      <c r="D52" s="2"/>
      <c r="E52" s="2"/>
      <c r="F52" s="2"/>
      <c r="G52" s="2"/>
      <c r="H52" s="2"/>
      <c r="I52" s="2"/>
    </row>
    <row r="53" spans="1:9" hidden="1" x14ac:dyDescent="0.25">
      <c r="A53" s="3"/>
      <c r="B53" s="2"/>
      <c r="C53" s="2"/>
      <c r="D53" s="2"/>
      <c r="E53" s="2"/>
      <c r="F53" s="2"/>
      <c r="G53" s="2"/>
      <c r="H53" s="2"/>
      <c r="I53" s="2"/>
    </row>
    <row r="54" spans="1:9" ht="13.5" hidden="1" customHeight="1" x14ac:dyDescent="0.25">
      <c r="A54" s="3"/>
      <c r="B54" s="2"/>
      <c r="C54" s="2"/>
      <c r="D54" s="2"/>
      <c r="E54" s="2"/>
      <c r="F54" s="2"/>
      <c r="G54" s="2"/>
      <c r="H54" s="2"/>
      <c r="I54" s="2"/>
    </row>
    <row r="55" spans="1:9" hidden="1" x14ac:dyDescent="0.25">
      <c r="A55" s="3"/>
      <c r="B55" s="2"/>
      <c r="C55" s="2"/>
      <c r="D55" s="2"/>
      <c r="E55" s="2"/>
      <c r="F55" s="2"/>
      <c r="G55" s="2"/>
      <c r="H55" s="2"/>
      <c r="I55" s="2"/>
    </row>
    <row r="56" spans="1:9" hidden="1" x14ac:dyDescent="0.25">
      <c r="A56" s="3"/>
      <c r="B56" s="2"/>
      <c r="C56" s="2"/>
      <c r="D56" s="2"/>
      <c r="E56" s="2"/>
      <c r="F56" s="2"/>
      <c r="G56" s="2"/>
      <c r="H56" s="2"/>
      <c r="I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9" t="s">
        <v>21</v>
      </c>
      <c r="B69" s="2"/>
      <c r="C69" s="68">
        <v>0.67</v>
      </c>
      <c r="D69" s="6" t="s">
        <v>5</v>
      </c>
      <c r="E69" s="2"/>
      <c r="F69" s="2"/>
      <c r="G69" s="2"/>
      <c r="H69" s="2"/>
      <c r="I69" s="2"/>
    </row>
    <row r="70" spans="1:9" x14ac:dyDescent="0.25">
      <c r="A70" s="3" t="s">
        <v>6</v>
      </c>
      <c r="B70" s="2"/>
      <c r="C70" s="7">
        <f>ROUND(C69*0.19,2)</f>
        <v>0.13</v>
      </c>
      <c r="D70" s="6" t="s">
        <v>5</v>
      </c>
      <c r="E70" s="2"/>
      <c r="F70" s="2"/>
      <c r="G70" s="2"/>
      <c r="H70" s="2"/>
      <c r="I70" s="2"/>
    </row>
    <row r="71" spans="1:9" x14ac:dyDescent="0.25">
      <c r="A71" s="3" t="s">
        <v>7</v>
      </c>
      <c r="B71" s="2"/>
      <c r="C71" s="7">
        <f>C69+C70</f>
        <v>0.8</v>
      </c>
      <c r="D71" s="6" t="s">
        <v>5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ABB8-8B88-4C33-B7DA-292961DB9EE0}">
  <dimension ref="A1:I73"/>
  <sheetViews>
    <sheetView zoomScale="106" zoomScaleNormal="106" workbookViewId="0">
      <selection activeCell="A2" sqref="A2"/>
    </sheetView>
  </sheetViews>
  <sheetFormatPr defaultRowHeight="15" x14ac:dyDescent="0.25"/>
  <cols>
    <col min="1" max="1" width="43.7109375" customWidth="1"/>
    <col min="2" max="2" width="13.42578125" bestFit="1" customWidth="1"/>
    <col min="3" max="3" width="13.5703125" customWidth="1"/>
    <col min="4" max="4" width="12.28515625" customWidth="1"/>
    <col min="5" max="6" width="8.28515625" customWidth="1"/>
    <col min="7" max="9" width="7.7109375" customWidth="1"/>
  </cols>
  <sheetData>
    <row r="1" spans="1:9" x14ac:dyDescent="0.25">
      <c r="A1" s="64" t="s">
        <v>23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9" t="s">
        <v>24</v>
      </c>
      <c r="B3" s="2"/>
      <c r="C3" s="2"/>
      <c r="D3" s="2"/>
      <c r="E3" s="2"/>
      <c r="F3" s="2"/>
      <c r="G3" s="2"/>
      <c r="H3" s="2"/>
      <c r="I3" s="2"/>
    </row>
    <row r="4" spans="1:9" ht="15.75" thickBot="1" x14ac:dyDescent="0.3">
      <c r="A4" s="9" t="s">
        <v>14</v>
      </c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s="61" t="s">
        <v>0</v>
      </c>
      <c r="B5" s="62"/>
      <c r="C5" s="62"/>
      <c r="D5" s="62"/>
      <c r="E5" s="62"/>
      <c r="F5" s="62"/>
      <c r="G5" s="63"/>
      <c r="H5" s="7"/>
      <c r="I5" s="7"/>
    </row>
    <row r="6" spans="1:9" ht="63" customHeight="1" thickBot="1" x14ac:dyDescent="0.3">
      <c r="A6" s="4" t="s">
        <v>2</v>
      </c>
      <c r="B6" s="40" t="s">
        <v>1</v>
      </c>
      <c r="C6" s="40"/>
      <c r="D6" s="40" t="s">
        <v>11</v>
      </c>
      <c r="E6" s="41" t="s">
        <v>25</v>
      </c>
      <c r="F6" s="42" t="s">
        <v>26</v>
      </c>
      <c r="G6" s="42" t="s">
        <v>27</v>
      </c>
      <c r="H6" s="15"/>
      <c r="I6" s="15"/>
    </row>
    <row r="7" spans="1:9" x14ac:dyDescent="0.25">
      <c r="A7" s="10" t="s">
        <v>10</v>
      </c>
      <c r="B7" s="33">
        <v>0</v>
      </c>
      <c r="C7" s="65"/>
      <c r="D7" s="46"/>
      <c r="E7" s="47">
        <f>D8</f>
        <v>9.5</v>
      </c>
      <c r="F7" s="47">
        <f>D9</f>
        <v>14</v>
      </c>
      <c r="G7" s="48">
        <f>D10</f>
        <v>16</v>
      </c>
      <c r="H7" s="7"/>
      <c r="I7" s="7"/>
    </row>
    <row r="8" spans="1:9" x14ac:dyDescent="0.25">
      <c r="A8" s="20" t="s">
        <v>25</v>
      </c>
      <c r="B8" s="35">
        <v>10</v>
      </c>
      <c r="C8" s="66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9.6</v>
      </c>
      <c r="D8" s="4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9.5</v>
      </c>
      <c r="E8" s="44"/>
      <c r="F8" s="43">
        <f>E9</f>
        <v>4.5</v>
      </c>
      <c r="G8" s="49">
        <f>E10</f>
        <v>6.5</v>
      </c>
      <c r="H8" s="7"/>
      <c r="I8" s="7"/>
    </row>
    <row r="9" spans="1:9" x14ac:dyDescent="0.25">
      <c r="A9" s="21" t="s">
        <v>26</v>
      </c>
      <c r="B9" s="37">
        <v>17</v>
      </c>
      <c r="C9" s="66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14.080000000000002</v>
      </c>
      <c r="D9" s="4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14</v>
      </c>
      <c r="E9" s="43">
        <f>IF(MROUND(C9-C8,0.5)=0,0.5,MROUND(C9-C8,0.5))</f>
        <v>4.5</v>
      </c>
      <c r="F9" s="44"/>
      <c r="G9" s="49">
        <f>F10</f>
        <v>2</v>
      </c>
      <c r="H9" s="7"/>
      <c r="I9" s="7"/>
    </row>
    <row r="10" spans="1:9" ht="15.75" thickBot="1" x14ac:dyDescent="0.3">
      <c r="A10" s="17" t="s">
        <v>27</v>
      </c>
      <c r="B10" s="39">
        <v>20</v>
      </c>
      <c r="C10" s="67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16</v>
      </c>
      <c r="D10" s="50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16</v>
      </c>
      <c r="E10" s="50">
        <f>MROUND(C10-C8,0.5)</f>
        <v>6.5</v>
      </c>
      <c r="F10" s="50">
        <f>IF(MROUND(C10-C9,0.5)=0,0.5,MROUND(C10-C9,0.5))</f>
        <v>2</v>
      </c>
      <c r="G10" s="51"/>
    </row>
    <row r="13" spans="1:9" ht="0.75" customHeight="1" x14ac:dyDescent="0.25"/>
    <row r="14" spans="1:9" hidden="1" x14ac:dyDescent="0.25"/>
    <row r="15" spans="1:9" hidden="1" x14ac:dyDescent="0.25"/>
    <row r="16" spans="1:9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t="6.75" hidden="1" customHeight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9" hidden="1" x14ac:dyDescent="0.25"/>
    <row r="34" spans="1:9" hidden="1" x14ac:dyDescent="0.25"/>
    <row r="35" spans="1:9" hidden="1" x14ac:dyDescent="0.25"/>
    <row r="36" spans="1:9" hidden="1" x14ac:dyDescent="0.25"/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t="2.25" customHeight="1" thickBot="1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5.75" hidden="1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30" t="s">
        <v>8</v>
      </c>
      <c r="B48" s="30" t="s">
        <v>9</v>
      </c>
      <c r="C48" s="30" t="s">
        <v>3</v>
      </c>
      <c r="D48" s="30" t="s">
        <v>4</v>
      </c>
      <c r="E48" s="2"/>
      <c r="F48" s="2"/>
      <c r="G48" s="2"/>
      <c r="H48" s="2"/>
    </row>
    <row r="49" spans="1:9" ht="15.75" thickBot="1" x14ac:dyDescent="0.3">
      <c r="A49" s="13">
        <v>1</v>
      </c>
      <c r="B49" s="12">
        <v>0</v>
      </c>
      <c r="C49" s="12">
        <v>10</v>
      </c>
      <c r="D49" s="12">
        <v>1.2</v>
      </c>
      <c r="E49" s="2"/>
      <c r="F49" s="2"/>
      <c r="G49" s="2"/>
      <c r="H49" s="2"/>
    </row>
    <row r="50" spans="1:9" ht="15.75" thickBot="1" x14ac:dyDescent="0.3">
      <c r="A50" s="13">
        <v>2</v>
      </c>
      <c r="B50" s="12">
        <v>10.01</v>
      </c>
      <c r="C50" s="12">
        <v>20</v>
      </c>
      <c r="D50" s="12">
        <v>0.8</v>
      </c>
      <c r="E50" s="2"/>
      <c r="F50" s="2"/>
      <c r="G50" s="2"/>
      <c r="H50" s="2"/>
    </row>
    <row r="51" spans="1:9" x14ac:dyDescent="0.25">
      <c r="A51" s="3"/>
      <c r="B51" s="2"/>
      <c r="C51" s="2"/>
      <c r="D51" s="2"/>
      <c r="E51" s="2"/>
      <c r="F51" s="2"/>
      <c r="G51" s="2"/>
      <c r="H51" s="2"/>
      <c r="I51" s="2"/>
    </row>
    <row r="52" spans="1:9" ht="13.5" customHeight="1" x14ac:dyDescent="0.25">
      <c r="A52" s="3"/>
      <c r="B52" s="2"/>
      <c r="C52" s="2"/>
      <c r="D52" s="2"/>
      <c r="E52" s="2"/>
      <c r="F52" s="2"/>
      <c r="G52" s="2"/>
      <c r="H52" s="2"/>
      <c r="I52" s="2"/>
    </row>
    <row r="53" spans="1:9" ht="0.75" customHeight="1" x14ac:dyDescent="0.25">
      <c r="A53" s="3"/>
      <c r="B53" s="2"/>
      <c r="C53" s="2"/>
      <c r="D53" s="2"/>
      <c r="E53" s="2"/>
      <c r="F53" s="2"/>
      <c r="G53" s="2"/>
      <c r="H53" s="2"/>
      <c r="I53" s="2"/>
    </row>
    <row r="54" spans="1:9" hidden="1" x14ac:dyDescent="0.25">
      <c r="A54" s="3"/>
      <c r="B54" s="2"/>
      <c r="C54" s="2"/>
      <c r="D54" s="2"/>
      <c r="E54" s="2"/>
      <c r="F54" s="2"/>
      <c r="G54" s="2"/>
      <c r="H54" s="2"/>
      <c r="I54" s="2"/>
    </row>
    <row r="55" spans="1:9" hidden="1" x14ac:dyDescent="0.25">
      <c r="A55" s="3"/>
      <c r="B55" s="2"/>
      <c r="C55" s="2"/>
      <c r="D55" s="2"/>
      <c r="E55" s="2"/>
      <c r="F55" s="2"/>
      <c r="G55" s="2"/>
      <c r="H55" s="2"/>
      <c r="I55" s="2"/>
    </row>
    <row r="56" spans="1:9" hidden="1" x14ac:dyDescent="0.25">
      <c r="A56" s="3"/>
      <c r="B56" s="2"/>
      <c r="C56" s="2"/>
      <c r="D56" s="2"/>
      <c r="E56" s="2"/>
      <c r="F56" s="2"/>
      <c r="G56" s="2"/>
      <c r="H56" s="2"/>
      <c r="I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hidden="1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9" t="s">
        <v>28</v>
      </c>
      <c r="B69" s="2"/>
      <c r="C69" s="68">
        <v>0.67</v>
      </c>
      <c r="D69" s="6" t="s">
        <v>5</v>
      </c>
      <c r="E69" s="2"/>
      <c r="F69" s="2"/>
      <c r="G69" s="2"/>
      <c r="H69" s="2"/>
      <c r="I69" s="2"/>
    </row>
    <row r="70" spans="1:9" x14ac:dyDescent="0.25">
      <c r="A70" s="3" t="s">
        <v>6</v>
      </c>
      <c r="B70" s="2"/>
      <c r="C70" s="7">
        <f>ROUND(C69*0.19,2)</f>
        <v>0.13</v>
      </c>
      <c r="D70" s="6" t="s">
        <v>5</v>
      </c>
      <c r="E70" s="2"/>
      <c r="F70" s="2"/>
      <c r="G70" s="2"/>
      <c r="H70" s="2"/>
      <c r="I70" s="2"/>
    </row>
    <row r="71" spans="1:9" x14ac:dyDescent="0.25">
      <c r="A71" s="3" t="s">
        <v>7</v>
      </c>
      <c r="B71" s="2"/>
      <c r="C71" s="7">
        <f>C69+C70</f>
        <v>0.8</v>
      </c>
      <c r="D71" s="6" t="s">
        <v>5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G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DF84-6BB7-4D1A-8877-73239D8CFFA6}">
  <dimension ref="A1:J73"/>
  <sheetViews>
    <sheetView zoomScale="112" zoomScaleNormal="112" workbookViewId="0">
      <selection activeCell="A2" sqref="A2"/>
    </sheetView>
  </sheetViews>
  <sheetFormatPr defaultRowHeight="15" x14ac:dyDescent="0.25"/>
  <cols>
    <col min="1" max="1" width="43.7109375" customWidth="1"/>
    <col min="2" max="2" width="13.42578125" bestFit="1" customWidth="1"/>
    <col min="3" max="3" width="11.7109375" customWidth="1"/>
    <col min="4" max="4" width="10.5703125" customWidth="1"/>
    <col min="5" max="6" width="8.28515625" customWidth="1"/>
    <col min="7" max="9" width="7.7109375" customWidth="1"/>
  </cols>
  <sheetData>
    <row r="1" spans="1:10" x14ac:dyDescent="0.25">
      <c r="A1" s="64" t="s">
        <v>29</v>
      </c>
      <c r="B1" s="60"/>
      <c r="C1" s="60"/>
      <c r="D1" s="60"/>
      <c r="E1" s="60"/>
      <c r="F1" s="60"/>
      <c r="G1" s="60"/>
      <c r="H1" s="60"/>
      <c r="I1" s="60"/>
    </row>
    <row r="2" spans="1:10" x14ac:dyDescent="0.25">
      <c r="A2" s="1"/>
      <c r="B2" s="2"/>
      <c r="C2" s="2"/>
      <c r="D2" s="2"/>
      <c r="E2" s="2"/>
      <c r="F2" s="2"/>
      <c r="G2" s="2"/>
      <c r="H2" s="2"/>
      <c r="I2" s="2"/>
    </row>
    <row r="3" spans="1:10" x14ac:dyDescent="0.25">
      <c r="A3" s="9" t="s">
        <v>30</v>
      </c>
      <c r="B3" s="2"/>
      <c r="C3" s="2"/>
      <c r="D3" s="2"/>
      <c r="E3" s="2"/>
      <c r="F3" s="2"/>
      <c r="G3" s="2"/>
      <c r="H3" s="2"/>
      <c r="I3" s="2"/>
    </row>
    <row r="4" spans="1:10" ht="15.75" thickBot="1" x14ac:dyDescent="0.3">
      <c r="A4" s="9" t="s">
        <v>14</v>
      </c>
      <c r="B4" s="2"/>
      <c r="C4" s="2"/>
      <c r="D4" s="2"/>
      <c r="E4" s="2"/>
      <c r="F4" s="2"/>
      <c r="G4" s="2"/>
      <c r="H4" s="2"/>
      <c r="I4" s="2"/>
    </row>
    <row r="5" spans="1:10" ht="15.75" thickBot="1" x14ac:dyDescent="0.3">
      <c r="A5" s="61" t="s">
        <v>0</v>
      </c>
      <c r="B5" s="62"/>
      <c r="C5" s="62"/>
      <c r="D5" s="62"/>
      <c r="E5" s="62"/>
      <c r="F5" s="62"/>
      <c r="G5" s="62"/>
      <c r="H5" s="62"/>
      <c r="I5" s="62"/>
      <c r="J5" s="63"/>
    </row>
    <row r="6" spans="1:10" ht="87" customHeight="1" thickBot="1" x14ac:dyDescent="0.3">
      <c r="A6" s="4" t="s">
        <v>2</v>
      </c>
      <c r="B6" s="40" t="s">
        <v>1</v>
      </c>
      <c r="C6" s="40"/>
      <c r="D6" s="40" t="s">
        <v>11</v>
      </c>
      <c r="E6" s="41" t="s">
        <v>15</v>
      </c>
      <c r="F6" s="42" t="s">
        <v>16</v>
      </c>
      <c r="G6" s="41" t="s">
        <v>17</v>
      </c>
      <c r="H6" s="52" t="s">
        <v>31</v>
      </c>
      <c r="I6" s="52" t="s">
        <v>32</v>
      </c>
      <c r="J6" s="53" t="s">
        <v>33</v>
      </c>
    </row>
    <row r="7" spans="1:10" x14ac:dyDescent="0.25">
      <c r="A7" s="10" t="s">
        <v>10</v>
      </c>
      <c r="B7" s="11">
        <v>0</v>
      </c>
      <c r="C7" s="65"/>
      <c r="D7" s="46"/>
      <c r="E7" s="47">
        <f>D8</f>
        <v>6</v>
      </c>
      <c r="F7" s="47">
        <f>D9</f>
        <v>9.5</v>
      </c>
      <c r="G7" s="47">
        <f>D10</f>
        <v>10.5</v>
      </c>
      <c r="H7" s="47">
        <f>D11</f>
        <v>13.5</v>
      </c>
      <c r="I7" s="47">
        <f>D12</f>
        <v>15.5</v>
      </c>
      <c r="J7" s="48">
        <f>D13</f>
        <v>19</v>
      </c>
    </row>
    <row r="8" spans="1:10" x14ac:dyDescent="0.25">
      <c r="A8" s="20" t="s">
        <v>15</v>
      </c>
      <c r="B8" s="19">
        <v>6</v>
      </c>
      <c r="C8" s="66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5.7600000000000007</v>
      </c>
      <c r="D8" s="4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6</v>
      </c>
      <c r="E8" s="44"/>
      <c r="F8" s="43">
        <f>E9</f>
        <v>4</v>
      </c>
      <c r="G8" s="43">
        <f>E10</f>
        <v>5</v>
      </c>
      <c r="H8" s="43">
        <f>E11</f>
        <v>7.5</v>
      </c>
      <c r="I8" s="43">
        <f>E12</f>
        <v>9.5</v>
      </c>
      <c r="J8" s="49">
        <f>E13</f>
        <v>13.5</v>
      </c>
    </row>
    <row r="9" spans="1:10" x14ac:dyDescent="0.25">
      <c r="A9" s="21" t="s">
        <v>16</v>
      </c>
      <c r="B9" s="16">
        <v>10</v>
      </c>
      <c r="C9" s="66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9.6</v>
      </c>
      <c r="D9" s="4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9.5</v>
      </c>
      <c r="E9" s="43">
        <f>IF(MROUND(C9-C8,0.5)=0,0.5,MROUND(C9-C8,0.5))</f>
        <v>4</v>
      </c>
      <c r="F9" s="44"/>
      <c r="G9" s="43">
        <f>F10</f>
        <v>1</v>
      </c>
      <c r="H9" s="43">
        <f>F11</f>
        <v>4</v>
      </c>
      <c r="I9" s="43">
        <f>F12</f>
        <v>6</v>
      </c>
      <c r="J9" s="49">
        <f>F13</f>
        <v>9.5</v>
      </c>
    </row>
    <row r="10" spans="1:10" x14ac:dyDescent="0.25">
      <c r="A10" s="22" t="s">
        <v>17</v>
      </c>
      <c r="B10" s="23">
        <v>11</v>
      </c>
      <c r="C10" s="66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10.56</v>
      </c>
      <c r="D10" s="4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10.5</v>
      </c>
      <c r="E10" s="43">
        <f>MROUND(C10-C8,0.5)</f>
        <v>5</v>
      </c>
      <c r="F10" s="43">
        <f>IF(MROUND(C10-C9,0.5)=0,0.5,MROUND(C10-C9,0.5))</f>
        <v>1</v>
      </c>
      <c r="G10" s="45"/>
      <c r="H10" s="54">
        <f>G11</f>
        <v>3</v>
      </c>
      <c r="I10" s="43">
        <f>G12</f>
        <v>5</v>
      </c>
      <c r="J10" s="49">
        <f>G13</f>
        <v>8.5</v>
      </c>
    </row>
    <row r="11" spans="1:10" x14ac:dyDescent="0.25">
      <c r="A11" s="25" t="s">
        <v>31</v>
      </c>
      <c r="B11" s="24">
        <v>15</v>
      </c>
      <c r="C11" s="66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13.44</v>
      </c>
      <c r="D11" s="4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13.5</v>
      </c>
      <c r="E11" s="43">
        <f>MROUND(C11-C8,0.5)</f>
        <v>7.5</v>
      </c>
      <c r="F11" s="43">
        <f>MROUND(C11-C9,0.5)</f>
        <v>4</v>
      </c>
      <c r="G11" s="54">
        <f>IF(MROUND(C11-C10,0.5)=0,0.5,MROUND(C11-C10,0.5))</f>
        <v>3</v>
      </c>
      <c r="H11" s="45"/>
      <c r="I11" s="43">
        <f>H12</f>
        <v>2</v>
      </c>
      <c r="J11" s="49">
        <f>H13</f>
        <v>6</v>
      </c>
    </row>
    <row r="12" spans="1:10" x14ac:dyDescent="0.25">
      <c r="A12" s="25" t="s">
        <v>32</v>
      </c>
      <c r="B12" s="27">
        <v>18</v>
      </c>
      <c r="C12" s="66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15.36</v>
      </c>
      <c r="D12" s="4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15.5</v>
      </c>
      <c r="E12" s="43">
        <f>MROUND(C12-C8,0.5)</f>
        <v>9.5</v>
      </c>
      <c r="F12" s="43">
        <f>MROUND(C12-C9,0.5)</f>
        <v>6</v>
      </c>
      <c r="G12" s="43">
        <f>MROUND(C12-C10,0.5)</f>
        <v>5</v>
      </c>
      <c r="H12" s="43">
        <f>IF(MROUND(C12-C11,0.5)=0,0.5,MROUND(C12-C11,0.5))</f>
        <v>2</v>
      </c>
      <c r="I12" s="44"/>
      <c r="J12" s="49">
        <f>I13</f>
        <v>4</v>
      </c>
    </row>
    <row r="13" spans="1:10" ht="15.75" thickBot="1" x14ac:dyDescent="0.3">
      <c r="A13" s="26" t="s">
        <v>33</v>
      </c>
      <c r="B13" s="28">
        <v>24</v>
      </c>
      <c r="C13" s="67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19.200000000000003</v>
      </c>
      <c r="D13" s="50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19</v>
      </c>
      <c r="E13" s="50">
        <f>MROUND(C13-C8,0.5)</f>
        <v>13.5</v>
      </c>
      <c r="F13" s="50">
        <f>MROUND(C13-C9,0.5)</f>
        <v>9.5</v>
      </c>
      <c r="G13" s="58">
        <f>MROUND(C13-C10,0.5)</f>
        <v>8.5</v>
      </c>
      <c r="H13" s="58">
        <f>MROUND(C13-C11,0.5)</f>
        <v>6</v>
      </c>
      <c r="I13" s="50">
        <f>IF(MROUND(C13-C12,0.5)=0,0.5,MROUND(C13-C12,0.5))</f>
        <v>4</v>
      </c>
      <c r="J13" s="59"/>
    </row>
    <row r="14" spans="1:10" ht="13.5" customHeight="1" x14ac:dyDescent="0.25"/>
    <row r="15" spans="1:10" hidden="1" x14ac:dyDescent="0.25"/>
    <row r="16" spans="1:10" hidden="1" x14ac:dyDescent="0.25"/>
    <row r="17" hidden="1" x14ac:dyDescent="0.25"/>
    <row r="18" ht="10.5" hidden="1" customHeight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9" ht="12" hidden="1" customHeight="1" x14ac:dyDescent="0.25"/>
    <row r="34" spans="1:9" hidden="1" x14ac:dyDescent="0.25"/>
    <row r="35" spans="1:9" hidden="1" x14ac:dyDescent="0.25"/>
    <row r="36" spans="1:9" hidden="1" x14ac:dyDescent="0.25"/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t="0.75" customHeight="1" thickBot="1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5.75" hidden="1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13" t="s">
        <v>8</v>
      </c>
      <c r="B48" s="13" t="s">
        <v>9</v>
      </c>
      <c r="C48" s="13" t="s">
        <v>3</v>
      </c>
      <c r="D48" s="13" t="s">
        <v>4</v>
      </c>
      <c r="E48" s="2"/>
      <c r="F48" s="2"/>
      <c r="G48" s="2"/>
      <c r="H48" s="2"/>
    </row>
    <row r="49" spans="1:9" ht="15.75" thickBot="1" x14ac:dyDescent="0.3">
      <c r="A49" s="4">
        <v>1</v>
      </c>
      <c r="B49" s="5">
        <v>0</v>
      </c>
      <c r="C49" s="5">
        <v>12</v>
      </c>
      <c r="D49" s="5">
        <v>1.2</v>
      </c>
      <c r="E49" s="2"/>
      <c r="F49" s="2"/>
      <c r="G49" s="2"/>
      <c r="H49" s="2"/>
    </row>
    <row r="50" spans="1:9" ht="15.75" thickBot="1" x14ac:dyDescent="0.3">
      <c r="A50" s="13">
        <v>2</v>
      </c>
      <c r="B50" s="12">
        <v>12.01</v>
      </c>
      <c r="C50" s="12">
        <v>24</v>
      </c>
      <c r="D50" s="12">
        <v>0.8</v>
      </c>
      <c r="E50" s="2"/>
      <c r="F50" s="2"/>
      <c r="G50" s="2"/>
      <c r="H50" s="2"/>
    </row>
    <row r="51" spans="1:9" ht="15.75" customHeight="1" x14ac:dyDescent="0.25">
      <c r="A51" s="3"/>
      <c r="B51" s="2"/>
      <c r="C51" s="2"/>
      <c r="D51" s="2"/>
      <c r="E51" s="2"/>
      <c r="F51" s="2"/>
      <c r="G51" s="2"/>
      <c r="H51" s="2"/>
      <c r="I51" s="2"/>
    </row>
    <row r="52" spans="1:9" ht="12.75" hidden="1" customHeight="1" x14ac:dyDescent="0.25">
      <c r="A52" s="3"/>
      <c r="B52" s="2"/>
      <c r="C52" s="2"/>
      <c r="D52" s="2"/>
      <c r="E52" s="2"/>
      <c r="F52" s="2"/>
      <c r="G52" s="2"/>
      <c r="H52" s="2"/>
      <c r="I52" s="2"/>
    </row>
    <row r="53" spans="1:9" hidden="1" x14ac:dyDescent="0.25">
      <c r="A53" s="3"/>
      <c r="B53" s="2"/>
      <c r="C53" s="2"/>
      <c r="D53" s="2"/>
      <c r="E53" s="2"/>
      <c r="F53" s="2"/>
      <c r="G53" s="2"/>
      <c r="H53" s="2"/>
      <c r="I53" s="2"/>
    </row>
    <row r="54" spans="1:9" hidden="1" x14ac:dyDescent="0.25">
      <c r="A54" s="3"/>
      <c r="B54" s="2"/>
      <c r="C54" s="2"/>
      <c r="D54" s="2"/>
      <c r="E54" s="2"/>
      <c r="F54" s="2"/>
      <c r="G54" s="2"/>
      <c r="H54" s="2"/>
      <c r="I54" s="2"/>
    </row>
    <row r="55" spans="1:9" hidden="1" x14ac:dyDescent="0.25">
      <c r="A55" s="3"/>
      <c r="B55" s="2"/>
      <c r="C55" s="2"/>
      <c r="D55" s="2"/>
      <c r="E55" s="2"/>
      <c r="F55" s="2"/>
      <c r="G55" s="2"/>
      <c r="H55" s="2"/>
      <c r="I55" s="2"/>
    </row>
    <row r="56" spans="1:9" hidden="1" x14ac:dyDescent="0.25">
      <c r="A56" s="3"/>
      <c r="B56" s="2"/>
      <c r="C56" s="2"/>
      <c r="D56" s="2"/>
      <c r="E56" s="2"/>
      <c r="F56" s="2"/>
      <c r="G56" s="2"/>
      <c r="H56" s="2"/>
      <c r="I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hidden="1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ht="0.75" hidden="1" customHeight="1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9" t="s">
        <v>34</v>
      </c>
      <c r="B69" s="2"/>
      <c r="C69" s="69">
        <v>0.67</v>
      </c>
      <c r="D69" s="6" t="s">
        <v>5</v>
      </c>
      <c r="E69" s="2"/>
      <c r="F69" s="2"/>
      <c r="G69" s="2"/>
      <c r="H69" s="2"/>
      <c r="I69" s="2"/>
    </row>
    <row r="70" spans="1:9" x14ac:dyDescent="0.25">
      <c r="A70" s="3" t="s">
        <v>6</v>
      </c>
      <c r="B70" s="2"/>
      <c r="C70" s="7">
        <f>ROUND(C69*0.19,2)</f>
        <v>0.13</v>
      </c>
      <c r="D70" s="6" t="s">
        <v>5</v>
      </c>
      <c r="E70" s="2"/>
      <c r="F70" s="2"/>
      <c r="G70" s="2"/>
      <c r="H70" s="2"/>
      <c r="I70" s="2"/>
    </row>
    <row r="71" spans="1:9" x14ac:dyDescent="0.25">
      <c r="A71" s="3" t="s">
        <v>7</v>
      </c>
      <c r="B71" s="2"/>
      <c r="C71" s="7">
        <f>C69+C70</f>
        <v>0.8</v>
      </c>
      <c r="D71" s="6" t="s">
        <v>5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J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2086-A7B0-4B3F-BECA-C6A1F617E863}">
  <dimension ref="A1:H73"/>
  <sheetViews>
    <sheetView zoomScaleNormal="100" workbookViewId="0">
      <selection activeCell="A2" sqref="A2"/>
    </sheetView>
  </sheetViews>
  <sheetFormatPr defaultRowHeight="15" x14ac:dyDescent="0.25"/>
  <cols>
    <col min="1" max="1" width="43.7109375" customWidth="1"/>
    <col min="2" max="2" width="13.42578125" bestFit="1" customWidth="1"/>
    <col min="3" max="3" width="13.5703125" customWidth="1"/>
    <col min="4" max="4" width="12.28515625" customWidth="1"/>
    <col min="5" max="5" width="8.28515625" customWidth="1"/>
    <col min="6" max="8" width="7.7109375" customWidth="1"/>
  </cols>
  <sheetData>
    <row r="1" spans="1:8" x14ac:dyDescent="0.25">
      <c r="A1" s="60" t="s">
        <v>37</v>
      </c>
      <c r="B1" s="60"/>
      <c r="C1" s="60"/>
      <c r="D1" s="60"/>
      <c r="E1" s="60"/>
      <c r="F1" s="60"/>
      <c r="G1" s="60"/>
      <c r="H1" s="60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x14ac:dyDescent="0.25">
      <c r="A3" s="3" t="s">
        <v>38</v>
      </c>
      <c r="B3" s="2"/>
      <c r="C3" s="2"/>
      <c r="D3" s="2"/>
      <c r="E3" s="2"/>
      <c r="F3" s="2"/>
      <c r="G3" s="2"/>
      <c r="H3" s="2"/>
    </row>
    <row r="4" spans="1:8" ht="15.75" thickBot="1" x14ac:dyDescent="0.3">
      <c r="A4" s="9" t="s">
        <v>14</v>
      </c>
      <c r="B4" s="2"/>
      <c r="C4" s="2"/>
      <c r="D4" s="2"/>
      <c r="E4" s="2"/>
      <c r="F4" s="2"/>
      <c r="G4" s="2"/>
      <c r="H4" s="2"/>
    </row>
    <row r="5" spans="1:8" ht="15.75" thickBot="1" x14ac:dyDescent="0.3">
      <c r="A5" s="61" t="s">
        <v>0</v>
      </c>
      <c r="B5" s="62"/>
      <c r="C5" s="62"/>
      <c r="D5" s="62"/>
      <c r="E5" s="62"/>
      <c r="F5" s="63"/>
      <c r="G5" s="7"/>
      <c r="H5" s="7"/>
    </row>
    <row r="6" spans="1:8" ht="67.5" thickBot="1" x14ac:dyDescent="0.3">
      <c r="A6" s="55" t="s">
        <v>2</v>
      </c>
      <c r="B6" s="56" t="s">
        <v>1</v>
      </c>
      <c r="C6" s="56"/>
      <c r="D6" s="56" t="s">
        <v>11</v>
      </c>
      <c r="E6" s="57" t="s">
        <v>15</v>
      </c>
      <c r="F6" s="57" t="s">
        <v>16</v>
      </c>
      <c r="G6" s="31"/>
      <c r="H6" s="15"/>
    </row>
    <row r="7" spans="1:8" x14ac:dyDescent="0.25">
      <c r="A7" s="10" t="s">
        <v>10</v>
      </c>
      <c r="B7" s="11">
        <v>0</v>
      </c>
      <c r="C7" s="65"/>
      <c r="D7" s="46"/>
      <c r="E7" s="47">
        <f>D8</f>
        <v>17.5</v>
      </c>
      <c r="F7" s="48">
        <f>D9</f>
        <v>24.5</v>
      </c>
      <c r="G7" s="7"/>
      <c r="H7" s="7"/>
    </row>
    <row r="8" spans="1:8" x14ac:dyDescent="0.25">
      <c r="A8" s="18" t="s">
        <v>31</v>
      </c>
      <c r="B8" s="19">
        <v>20</v>
      </c>
      <c r="C8" s="66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17.600000000000001</v>
      </c>
      <c r="D8" s="4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17.5</v>
      </c>
      <c r="E8" s="44"/>
      <c r="F8" s="49">
        <f>E9</f>
        <v>7</v>
      </c>
      <c r="G8" s="7"/>
      <c r="H8" s="7"/>
    </row>
    <row r="9" spans="1:8" ht="15.75" thickBot="1" x14ac:dyDescent="0.3">
      <c r="A9" s="29" t="s">
        <v>35</v>
      </c>
      <c r="B9" s="14">
        <v>31</v>
      </c>
      <c r="C9" s="67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24.64</v>
      </c>
      <c r="D9" s="50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24.5</v>
      </c>
      <c r="E9" s="50">
        <f>IF(MROUND(C9-C8,0.5)=0,0.5,MROUND(C9-C8,0.5))</f>
        <v>7</v>
      </c>
      <c r="F9" s="59"/>
      <c r="G9" s="7"/>
      <c r="H9" s="7"/>
    </row>
    <row r="11" spans="1:8" ht="12.75" customHeight="1" x14ac:dyDescent="0.25"/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t="9.75" hidden="1" customHeight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8" hidden="1" x14ac:dyDescent="0.25"/>
    <row r="34" spans="1:8" hidden="1" x14ac:dyDescent="0.25"/>
    <row r="35" spans="1:8" hidden="1" x14ac:dyDescent="0.25"/>
    <row r="36" spans="1:8" hidden="1" x14ac:dyDescent="0.25"/>
    <row r="37" spans="1:8" hidden="1" x14ac:dyDescent="0.25">
      <c r="A37" s="1"/>
      <c r="B37" s="2"/>
      <c r="C37" s="2"/>
      <c r="D37" s="2"/>
      <c r="E37" s="2"/>
      <c r="F37" s="2"/>
      <c r="G37" s="2"/>
      <c r="H37" s="2"/>
    </row>
    <row r="38" spans="1:8" hidden="1" x14ac:dyDescent="0.25">
      <c r="A38" s="1"/>
      <c r="B38" s="2"/>
      <c r="C38" s="2"/>
      <c r="D38" s="2"/>
      <c r="E38" s="2"/>
      <c r="F38" s="2"/>
      <c r="G38" s="2"/>
      <c r="H38" s="2"/>
    </row>
    <row r="39" spans="1:8" hidden="1" x14ac:dyDescent="0.25">
      <c r="A39" s="1"/>
      <c r="B39" s="2"/>
      <c r="C39" s="2"/>
      <c r="D39" s="2"/>
      <c r="E39" s="2"/>
      <c r="F39" s="2"/>
      <c r="G39" s="2"/>
      <c r="H39" s="2"/>
    </row>
    <row r="40" spans="1:8" hidden="1" x14ac:dyDescent="0.25">
      <c r="A40" s="1"/>
      <c r="B40" s="2"/>
      <c r="C40" s="2"/>
      <c r="D40" s="2"/>
      <c r="E40" s="2"/>
      <c r="F40" s="2"/>
      <c r="G40" s="2"/>
      <c r="H40" s="2"/>
    </row>
    <row r="41" spans="1:8" hidden="1" x14ac:dyDescent="0.25">
      <c r="A41" s="1"/>
      <c r="B41" s="2"/>
      <c r="C41" s="2"/>
      <c r="D41" s="2"/>
      <c r="E41" s="2"/>
      <c r="F41" s="2"/>
      <c r="G41" s="2"/>
      <c r="H41" s="2"/>
    </row>
    <row r="42" spans="1:8" hidden="1" x14ac:dyDescent="0.25">
      <c r="A42" s="1"/>
      <c r="B42" s="2"/>
      <c r="C42" s="2"/>
      <c r="D42" s="2"/>
      <c r="E42" s="2"/>
      <c r="F42" s="2"/>
      <c r="G42" s="2"/>
      <c r="H42" s="2"/>
    </row>
    <row r="43" spans="1:8" hidden="1" x14ac:dyDescent="0.25">
      <c r="A43" s="1"/>
      <c r="B43" s="2"/>
      <c r="C43" s="2"/>
      <c r="D43" s="2"/>
      <c r="E43" s="2"/>
      <c r="F43" s="2"/>
      <c r="G43" s="2"/>
      <c r="H43" s="2"/>
    </row>
    <row r="44" spans="1:8" hidden="1" x14ac:dyDescent="0.25">
      <c r="A44" s="1"/>
      <c r="B44" s="2"/>
      <c r="C44" s="2"/>
      <c r="D44" s="2"/>
      <c r="E44" s="2"/>
      <c r="F44" s="2"/>
      <c r="G44" s="2"/>
      <c r="H44" s="2"/>
    </row>
    <row r="45" spans="1:8" hidden="1" x14ac:dyDescent="0.25">
      <c r="A45" s="1"/>
      <c r="B45" s="2"/>
      <c r="C45" s="2"/>
      <c r="D45" s="2"/>
      <c r="E45" s="2"/>
      <c r="F45" s="2"/>
      <c r="G45" s="2"/>
      <c r="H45" s="2"/>
    </row>
    <row r="46" spans="1:8" x14ac:dyDescent="0.25">
      <c r="A46" s="1"/>
      <c r="B46" s="2"/>
      <c r="C46" s="2"/>
      <c r="D46" s="2"/>
      <c r="E46" s="2"/>
      <c r="F46" s="2"/>
      <c r="G46" s="2"/>
      <c r="H46" s="2"/>
    </row>
    <row r="47" spans="1:8" ht="15.75" thickBot="1" x14ac:dyDescent="0.3">
      <c r="A47" s="1"/>
      <c r="B47" s="2"/>
      <c r="C47" s="2"/>
      <c r="D47" s="2"/>
      <c r="E47" s="2"/>
      <c r="F47" s="2"/>
      <c r="G47" s="2"/>
      <c r="H47" s="2"/>
    </row>
    <row r="48" spans="1:8" ht="43.5" thickBot="1" x14ac:dyDescent="0.3">
      <c r="A48" s="13" t="s">
        <v>8</v>
      </c>
      <c r="B48" s="13" t="s">
        <v>9</v>
      </c>
      <c r="C48" s="13" t="s">
        <v>3</v>
      </c>
      <c r="D48" s="13" t="s">
        <v>4</v>
      </c>
      <c r="E48" s="2"/>
      <c r="F48" s="2"/>
      <c r="G48" s="2"/>
    </row>
    <row r="49" spans="1:8" ht="15.75" thickBot="1" x14ac:dyDescent="0.3">
      <c r="A49" s="4">
        <v>1</v>
      </c>
      <c r="B49" s="5">
        <v>0</v>
      </c>
      <c r="C49" s="5">
        <v>15</v>
      </c>
      <c r="D49" s="5">
        <v>1.2</v>
      </c>
      <c r="E49" s="2"/>
      <c r="F49" s="2"/>
      <c r="G49" s="2"/>
    </row>
    <row r="50" spans="1:8" ht="15.75" thickBot="1" x14ac:dyDescent="0.3">
      <c r="A50" s="13">
        <v>2</v>
      </c>
      <c r="B50" s="12">
        <v>15.01</v>
      </c>
      <c r="C50" s="12">
        <v>31</v>
      </c>
      <c r="D50" s="12">
        <v>0.8</v>
      </c>
      <c r="E50" s="2"/>
      <c r="F50" s="2"/>
      <c r="G50" s="2"/>
    </row>
    <row r="51" spans="1:8" x14ac:dyDescent="0.25">
      <c r="A51" s="3"/>
      <c r="B51" s="2"/>
      <c r="C51" s="2"/>
      <c r="D51" s="2"/>
      <c r="E51" s="2"/>
      <c r="F51" s="2"/>
      <c r="G51" s="2"/>
      <c r="H51" s="2"/>
    </row>
    <row r="52" spans="1:8" ht="11.25" customHeight="1" x14ac:dyDescent="0.25">
      <c r="A52" s="3"/>
      <c r="B52" s="2"/>
      <c r="C52" s="2"/>
      <c r="D52" s="2"/>
      <c r="E52" s="2"/>
      <c r="F52" s="2"/>
      <c r="G52" s="2"/>
      <c r="H52" s="2"/>
    </row>
    <row r="53" spans="1:8" hidden="1" x14ac:dyDescent="0.25">
      <c r="A53" s="3"/>
      <c r="B53" s="2"/>
      <c r="C53" s="2"/>
      <c r="D53" s="2"/>
      <c r="E53" s="2"/>
      <c r="F53" s="2"/>
      <c r="G53" s="2"/>
      <c r="H53" s="2"/>
    </row>
    <row r="54" spans="1:8" hidden="1" x14ac:dyDescent="0.25">
      <c r="A54" s="3"/>
      <c r="B54" s="2"/>
      <c r="C54" s="2"/>
      <c r="D54" s="2"/>
      <c r="E54" s="2"/>
      <c r="F54" s="2"/>
      <c r="G54" s="2"/>
      <c r="H54" s="2"/>
    </row>
    <row r="55" spans="1:8" hidden="1" x14ac:dyDescent="0.25">
      <c r="A55" s="3"/>
      <c r="B55" s="2"/>
      <c r="C55" s="2"/>
      <c r="D55" s="2"/>
      <c r="E55" s="2"/>
      <c r="F55" s="2"/>
      <c r="G55" s="2"/>
      <c r="H55" s="2"/>
    </row>
    <row r="56" spans="1:8" hidden="1" x14ac:dyDescent="0.25">
      <c r="A56" s="3"/>
      <c r="B56" s="2"/>
      <c r="C56" s="2"/>
      <c r="D56" s="2"/>
      <c r="E56" s="2"/>
      <c r="F56" s="2"/>
      <c r="G56" s="2"/>
      <c r="H56" s="2"/>
    </row>
    <row r="57" spans="1:8" hidden="1" x14ac:dyDescent="0.25">
      <c r="A57" s="3"/>
      <c r="B57" s="2"/>
      <c r="C57" s="2"/>
      <c r="D57" s="2"/>
      <c r="E57" s="2"/>
      <c r="F57" s="2"/>
      <c r="G57" s="2"/>
      <c r="H57" s="2"/>
    </row>
    <row r="58" spans="1:8" hidden="1" x14ac:dyDescent="0.25">
      <c r="A58" s="3"/>
      <c r="B58" s="2"/>
      <c r="C58" s="2"/>
      <c r="D58" s="2"/>
      <c r="E58" s="2"/>
      <c r="F58" s="2"/>
      <c r="G58" s="2"/>
      <c r="H58" s="2"/>
    </row>
    <row r="59" spans="1:8" hidden="1" x14ac:dyDescent="0.25">
      <c r="A59" s="3"/>
      <c r="B59" s="2"/>
      <c r="C59" s="2"/>
      <c r="D59" s="2"/>
      <c r="E59" s="2"/>
      <c r="F59" s="2"/>
      <c r="G59" s="2"/>
      <c r="H59" s="2"/>
    </row>
    <row r="60" spans="1:8" hidden="1" x14ac:dyDescent="0.25">
      <c r="A60" s="3"/>
      <c r="B60" s="2"/>
      <c r="C60" s="2"/>
      <c r="D60" s="2"/>
      <c r="E60" s="2"/>
      <c r="F60" s="2"/>
      <c r="G60" s="2"/>
      <c r="H60" s="2"/>
    </row>
    <row r="61" spans="1:8" hidden="1" x14ac:dyDescent="0.25">
      <c r="A61" s="3"/>
      <c r="B61" s="2"/>
      <c r="C61" s="2"/>
      <c r="D61" s="2"/>
      <c r="E61" s="2"/>
      <c r="F61" s="2"/>
      <c r="G61" s="2"/>
      <c r="H61" s="2"/>
    </row>
    <row r="62" spans="1:8" hidden="1" x14ac:dyDescent="0.25">
      <c r="A62" s="3"/>
      <c r="B62" s="2"/>
      <c r="C62" s="2"/>
      <c r="D62" s="2"/>
      <c r="E62" s="2"/>
      <c r="F62" s="2"/>
      <c r="G62" s="2"/>
      <c r="H62" s="2"/>
    </row>
    <row r="63" spans="1:8" hidden="1" x14ac:dyDescent="0.25">
      <c r="A63" s="3"/>
      <c r="B63" s="2"/>
      <c r="C63" s="2"/>
      <c r="D63" s="2"/>
      <c r="E63" s="2"/>
      <c r="F63" s="2"/>
      <c r="G63" s="2"/>
      <c r="H63" s="2"/>
    </row>
    <row r="64" spans="1:8" hidden="1" x14ac:dyDescent="0.25">
      <c r="A64" s="3"/>
      <c r="B64" s="2"/>
      <c r="C64" s="2"/>
      <c r="D64" s="2"/>
      <c r="E64" s="2"/>
      <c r="F64" s="2"/>
      <c r="G64" s="2"/>
      <c r="H64" s="2"/>
    </row>
    <row r="65" spans="1:8" hidden="1" x14ac:dyDescent="0.25">
      <c r="A65" s="3"/>
      <c r="B65" s="2"/>
      <c r="C65" s="2"/>
      <c r="D65" s="2"/>
      <c r="E65" s="2"/>
      <c r="F65" s="2"/>
      <c r="G65" s="2"/>
      <c r="H65" s="2"/>
    </row>
    <row r="66" spans="1:8" hidden="1" x14ac:dyDescent="0.25">
      <c r="A66" s="3"/>
      <c r="B66" s="2"/>
      <c r="C66" s="2"/>
      <c r="D66" s="2"/>
      <c r="E66" s="2"/>
      <c r="F66" s="2"/>
      <c r="G66" s="2"/>
      <c r="H66" s="2"/>
    </row>
    <row r="67" spans="1:8" hidden="1" x14ac:dyDescent="0.25">
      <c r="A67" s="3"/>
      <c r="B67" s="2"/>
      <c r="C67" s="2"/>
      <c r="D67" s="2"/>
      <c r="E67" s="2"/>
      <c r="F67" s="2"/>
      <c r="G67" s="2"/>
      <c r="H67" s="2"/>
    </row>
    <row r="68" spans="1:8" x14ac:dyDescent="0.25">
      <c r="A68" s="3"/>
      <c r="B68" s="2"/>
      <c r="C68" s="2"/>
      <c r="D68" s="2"/>
      <c r="E68" s="2"/>
      <c r="F68" s="2"/>
      <c r="G68" s="2"/>
      <c r="H68" s="2"/>
    </row>
    <row r="69" spans="1:8" x14ac:dyDescent="0.25">
      <c r="A69" s="9" t="s">
        <v>36</v>
      </c>
      <c r="B69" s="2"/>
      <c r="C69" s="68">
        <v>0.67</v>
      </c>
      <c r="D69" s="6" t="s">
        <v>5</v>
      </c>
      <c r="E69" s="2"/>
      <c r="F69" s="2"/>
      <c r="G69" s="2"/>
      <c r="H69" s="2"/>
    </row>
    <row r="70" spans="1:8" x14ac:dyDescent="0.25">
      <c r="A70" s="3" t="s">
        <v>6</v>
      </c>
      <c r="B70" s="2"/>
      <c r="C70" s="7">
        <f>ROUND(C69*0.19,2)</f>
        <v>0.13</v>
      </c>
      <c r="D70" s="6" t="s">
        <v>5</v>
      </c>
      <c r="E70" s="2"/>
      <c r="F70" s="2"/>
      <c r="G70" s="2"/>
      <c r="H70" s="2"/>
    </row>
    <row r="71" spans="1:8" x14ac:dyDescent="0.25">
      <c r="A71" s="3" t="s">
        <v>7</v>
      </c>
      <c r="B71" s="2"/>
      <c r="C71" s="7">
        <f>C69+C70</f>
        <v>0.8</v>
      </c>
      <c r="D71" s="6" t="s">
        <v>5</v>
      </c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</sheetData>
  <mergeCells count="2">
    <mergeCell ref="A1:H1"/>
    <mergeCell ref="A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T137</vt:lpstr>
      <vt:lpstr>T138</vt:lpstr>
      <vt:lpstr>T139</vt:lpstr>
      <vt:lpstr>T140</vt:lpstr>
      <vt:lpstr>T141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2023-10-17T12:02:24Z</cp:lastPrinted>
  <dcterms:created xsi:type="dcterms:W3CDTF">2015-06-05T18:17:20Z</dcterms:created>
  <dcterms:modified xsi:type="dcterms:W3CDTF">2024-05-30T09:47:42Z</dcterms:modified>
</cp:coreProperties>
</file>