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TARIFE după Licitatia 2\Tarife calatorie licitatia 2\"/>
    </mc:Choice>
  </mc:AlternateContent>
  <xr:revisionPtr revIDLastSave="0" documentId="13_ncr:1_{330ABA8F-1566-4345-A8B6-87D2D1534F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132" sheetId="19" r:id="rId1"/>
    <sheet name="T133" sheetId="20" r:id="rId2"/>
    <sheet name="T134" sheetId="21" r:id="rId3"/>
    <sheet name="T135" sheetId="22" r:id="rId4"/>
    <sheet name="T136" sheetId="2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3" l="1"/>
  <c r="G7" i="23" s="1"/>
  <c r="C10" i="23"/>
  <c r="F10" i="23" s="1"/>
  <c r="G9" i="23" s="1"/>
  <c r="D9" i="23"/>
  <c r="F7" i="23" s="1"/>
  <c r="C9" i="23"/>
  <c r="E9" i="23" s="1"/>
  <c r="F8" i="23" s="1"/>
  <c r="D8" i="23"/>
  <c r="C8" i="23"/>
  <c r="E7" i="23"/>
  <c r="C70" i="23"/>
  <c r="C71" i="23" s="1"/>
  <c r="D11" i="22"/>
  <c r="H7" i="22" s="1"/>
  <c r="C11" i="22"/>
  <c r="G11" i="22" s="1"/>
  <c r="H10" i="22" s="1"/>
  <c r="D10" i="22"/>
  <c r="C10" i="22"/>
  <c r="D9" i="22"/>
  <c r="C9" i="22"/>
  <c r="E9" i="22" s="1"/>
  <c r="F8" i="22" s="1"/>
  <c r="D8" i="22"/>
  <c r="C8" i="22"/>
  <c r="E11" i="22" s="1"/>
  <c r="H8" i="22" s="1"/>
  <c r="G7" i="22"/>
  <c r="F7" i="22"/>
  <c r="E7" i="22"/>
  <c r="C70" i="22"/>
  <c r="C71" i="22" s="1"/>
  <c r="F13" i="21"/>
  <c r="D13" i="21"/>
  <c r="J7" i="21" s="1"/>
  <c r="C13" i="21"/>
  <c r="G13" i="21" s="1"/>
  <c r="J10" i="21" s="1"/>
  <c r="D12" i="21"/>
  <c r="I7" i="21" s="1"/>
  <c r="C12" i="21"/>
  <c r="I13" i="21" s="1"/>
  <c r="J12" i="21" s="1"/>
  <c r="F11" i="21"/>
  <c r="H9" i="21" s="1"/>
  <c r="D11" i="21"/>
  <c r="C11" i="21"/>
  <c r="G11" i="21" s="1"/>
  <c r="H10" i="21" s="1"/>
  <c r="F10" i="21"/>
  <c r="G9" i="21" s="1"/>
  <c r="D10" i="21"/>
  <c r="C10" i="21"/>
  <c r="J9" i="21"/>
  <c r="D9" i="21"/>
  <c r="F7" i="21" s="1"/>
  <c r="C9" i="21"/>
  <c r="D8" i="21"/>
  <c r="E7" i="21" s="1"/>
  <c r="C8" i="21"/>
  <c r="E13" i="21" s="1"/>
  <c r="J8" i="21" s="1"/>
  <c r="H7" i="21"/>
  <c r="G7" i="21"/>
  <c r="C70" i="21"/>
  <c r="C71" i="21" s="1"/>
  <c r="C70" i="20"/>
  <c r="C71" i="20" s="1"/>
  <c r="J17" i="19"/>
  <c r="N13" i="19" s="1"/>
  <c r="F17" i="19"/>
  <c r="N9" i="19" s="1"/>
  <c r="D17" i="19"/>
  <c r="C17" i="19"/>
  <c r="M17" i="19" s="1"/>
  <c r="N16" i="19" s="1"/>
  <c r="I16" i="19"/>
  <c r="M12" i="19" s="1"/>
  <c r="E16" i="19"/>
  <c r="M8" i="19" s="1"/>
  <c r="D16" i="19"/>
  <c r="C16" i="19"/>
  <c r="L16" i="19" s="1"/>
  <c r="M15" i="19" s="1"/>
  <c r="H15" i="19"/>
  <c r="L11" i="19" s="1"/>
  <c r="D15" i="19"/>
  <c r="L7" i="19" s="1"/>
  <c r="C15" i="19"/>
  <c r="K15" i="19" s="1"/>
  <c r="L14" i="19" s="1"/>
  <c r="D14" i="19"/>
  <c r="C14" i="19"/>
  <c r="J14" i="19" s="1"/>
  <c r="K13" i="19" s="1"/>
  <c r="F13" i="19"/>
  <c r="J9" i="19" s="1"/>
  <c r="D13" i="19"/>
  <c r="J7" i="19" s="1"/>
  <c r="C13" i="19"/>
  <c r="I13" i="19" s="1"/>
  <c r="J12" i="19" s="1"/>
  <c r="E12" i="19"/>
  <c r="I8" i="19" s="1"/>
  <c r="D12" i="19"/>
  <c r="C12" i="19"/>
  <c r="H12" i="19" s="1"/>
  <c r="I11" i="19" s="1"/>
  <c r="F11" i="19"/>
  <c r="H9" i="19" s="1"/>
  <c r="D11" i="19"/>
  <c r="H7" i="19" s="1"/>
  <c r="C11" i="19"/>
  <c r="G11" i="19" s="1"/>
  <c r="H10" i="19" s="1"/>
  <c r="D10" i="19"/>
  <c r="C10" i="19"/>
  <c r="F10" i="19" s="1"/>
  <c r="G9" i="19" s="1"/>
  <c r="D9" i="19"/>
  <c r="F7" i="19" s="1"/>
  <c r="C9" i="19"/>
  <c r="E9" i="19" s="1"/>
  <c r="F8" i="19" s="1"/>
  <c r="D8" i="19"/>
  <c r="C8" i="19"/>
  <c r="N7" i="19"/>
  <c r="M7" i="19"/>
  <c r="K7" i="19"/>
  <c r="I7" i="19"/>
  <c r="G7" i="19"/>
  <c r="E7" i="19"/>
  <c r="E10" i="23" l="1"/>
  <c r="G8" i="23" s="1"/>
  <c r="F11" i="22"/>
  <c r="H9" i="22" s="1"/>
  <c r="E10" i="22"/>
  <c r="G8" i="22" s="1"/>
  <c r="F10" i="22"/>
  <c r="G9" i="22" s="1"/>
  <c r="E12" i="21"/>
  <c r="I8" i="21" s="1"/>
  <c r="E11" i="21"/>
  <c r="H8" i="21" s="1"/>
  <c r="F12" i="21"/>
  <c r="I9" i="21" s="1"/>
  <c r="E10" i="21"/>
  <c r="G8" i="21" s="1"/>
  <c r="G12" i="21"/>
  <c r="I10" i="21" s="1"/>
  <c r="H13" i="21"/>
  <c r="J11" i="21" s="1"/>
  <c r="E9" i="21"/>
  <c r="F8" i="21" s="1"/>
  <c r="H12" i="21"/>
  <c r="I11" i="21" s="1"/>
  <c r="D10" i="20"/>
  <c r="G7" i="20" s="1"/>
  <c r="D8" i="20"/>
  <c r="E7" i="20" s="1"/>
  <c r="D11" i="20"/>
  <c r="H7" i="20" s="1"/>
  <c r="C10" i="20"/>
  <c r="F10" i="20" s="1"/>
  <c r="G9" i="20" s="1"/>
  <c r="C8" i="20"/>
  <c r="D9" i="20"/>
  <c r="F7" i="20" s="1"/>
  <c r="C11" i="20"/>
  <c r="C9" i="20"/>
  <c r="E9" i="20" s="1"/>
  <c r="F8" i="20" s="1"/>
  <c r="G14" i="19"/>
  <c r="K10" i="19" s="1"/>
  <c r="E11" i="19"/>
  <c r="H8" i="19" s="1"/>
  <c r="F12" i="19"/>
  <c r="I9" i="19" s="1"/>
  <c r="G13" i="19"/>
  <c r="J10" i="19" s="1"/>
  <c r="H14" i="19"/>
  <c r="K11" i="19" s="1"/>
  <c r="E15" i="19"/>
  <c r="L8" i="19" s="1"/>
  <c r="I15" i="19"/>
  <c r="L12" i="19" s="1"/>
  <c r="F16" i="19"/>
  <c r="M9" i="19" s="1"/>
  <c r="J16" i="19"/>
  <c r="M13" i="19" s="1"/>
  <c r="G17" i="19"/>
  <c r="N10" i="19" s="1"/>
  <c r="K17" i="19"/>
  <c r="N14" i="19" s="1"/>
  <c r="E10" i="19"/>
  <c r="G8" i="19" s="1"/>
  <c r="G12" i="19"/>
  <c r="I10" i="19" s="1"/>
  <c r="H13" i="19"/>
  <c r="J11" i="19" s="1"/>
  <c r="E14" i="19"/>
  <c r="K8" i="19" s="1"/>
  <c r="I14" i="19"/>
  <c r="K12" i="19" s="1"/>
  <c r="F15" i="19"/>
  <c r="L9" i="19" s="1"/>
  <c r="J15" i="19"/>
  <c r="L13" i="19" s="1"/>
  <c r="G16" i="19"/>
  <c r="M10" i="19" s="1"/>
  <c r="K16" i="19"/>
  <c r="M14" i="19" s="1"/>
  <c r="H17" i="19"/>
  <c r="N11" i="19" s="1"/>
  <c r="L17" i="19"/>
  <c r="N15" i="19" s="1"/>
  <c r="E13" i="19"/>
  <c r="J8" i="19" s="1"/>
  <c r="F14" i="19"/>
  <c r="K9" i="19" s="1"/>
  <c r="G15" i="19"/>
  <c r="L10" i="19" s="1"/>
  <c r="H16" i="19"/>
  <c r="M11" i="19" s="1"/>
  <c r="E17" i="19"/>
  <c r="N8" i="19" s="1"/>
  <c r="I17" i="19"/>
  <c r="N12" i="19" s="1"/>
  <c r="G11" i="20" l="1"/>
  <c r="H10" i="20" s="1"/>
  <c r="E10" i="20"/>
  <c r="G8" i="20" s="1"/>
  <c r="E11" i="20"/>
  <c r="H8" i="20" s="1"/>
  <c r="F11" i="20"/>
  <c r="H9" i="20" s="1"/>
  <c r="C70" i="19" l="1"/>
  <c r="C71" i="19" s="1"/>
</calcChain>
</file>

<file path=xl/sharedStrings.xml><?xml version="1.0" encoding="utf-8"?>
<sst xmlns="http://schemas.openxmlformats.org/spreadsheetml/2006/main" count="144" uniqueCount="44">
  <si>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</si>
  <si>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</si>
  <si>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</si>
  <si>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</si>
  <si>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</si>
  <si>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</si>
  <si>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</si>
  <si>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</si>
  <si>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</si>
  <si>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</si>
  <si>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Turda- Autogara Sens Vest</t>
  </si>
  <si>
    <t>Turda - Autogara Sens Vest</t>
  </si>
  <si>
    <t>Ofertant: ASOCIEREA FELDIBERC TRANS SRL ȘI AUTO TRUST CORPORATION S.R.L.</t>
  </si>
  <si>
    <t>TARIFE DE CĂLĂTORIE PRACTICATE PE TRASEUL T 132</t>
  </si>
  <si>
    <t>Cod Traseu: T132 TURDA - SANDULESTI - PETRESTII DE JOS</t>
  </si>
  <si>
    <t>Sandulesti - ramificatie</t>
  </si>
  <si>
    <t>Petrestii de Jos - ramificatie</t>
  </si>
  <si>
    <t>Petrestii de Mijloc - centru</t>
  </si>
  <si>
    <t>Petrestii de Sus - centru</t>
  </si>
  <si>
    <t>Deleni - magazin</t>
  </si>
  <si>
    <t>Sandulesti - Primarie</t>
  </si>
  <si>
    <t>Petrestii de - Jos - Primarie</t>
  </si>
  <si>
    <t>Petrestii de Jos - Primarie</t>
  </si>
  <si>
    <t>Livada - ramificatie</t>
  </si>
  <si>
    <t>Craiesti - intersectie</t>
  </si>
  <si>
    <t>Padureni - centru</t>
  </si>
  <si>
    <t xml:space="preserve">Tarif mediu pe traseul T132       </t>
  </si>
  <si>
    <t xml:space="preserve">Tarif mediu pe traseul T133     </t>
  </si>
  <si>
    <t>TARIFE DE CĂLĂTORIE PRACTICATE PE TRASEUL T 133</t>
  </si>
  <si>
    <t>Cod Traseu: T133 TURDA -  PETRESTII DE JOS - PADURENI</t>
  </si>
  <si>
    <t>TARIFE DE CĂLĂTORIE PRACTICATE PE TRASEUL T 134</t>
  </si>
  <si>
    <t xml:space="preserve">Tarif mediu pe traseul T134       </t>
  </si>
  <si>
    <t>Tureni - ramificatie</t>
  </si>
  <si>
    <t>Petrestii de Sus - ramificatie</t>
  </si>
  <si>
    <t>Borzesti - Biserica</t>
  </si>
  <si>
    <t>TARIFE DE CĂLĂTORIE PRACTICATE PE TRASEUL T 135</t>
  </si>
  <si>
    <t>Cod Traseu: T135 TURDA - PETRESTII DE JOS -PLAIURI</t>
  </si>
  <si>
    <t xml:space="preserve">Tarif mediu pe traseul T135       </t>
  </si>
  <si>
    <t>Cod Traseu: T134 TURDA - PETRESTII DE SUS - BORZESTI</t>
  </si>
  <si>
    <t>Petrestii de Jos - primarie</t>
  </si>
  <si>
    <t>Plaiuri - centru</t>
  </si>
  <si>
    <t>TARIFE DE CĂLĂTORIE PRACTICATE PE TRASEUL T 136</t>
  </si>
  <si>
    <t>Cod Traseu: T136 TURDA - PETRESTII DE JOS -LIVADA</t>
  </si>
  <si>
    <t>Livada - magazin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</si>
</sst>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Montserrat Light"/>
      <family val="3"/>
    </font>
    <font>
      <b/>
      <sz val="11"/>
      <color rgb="FF000000"/>
      <name val="Montserrat Light"/>
      <family val="3"/>
    </font>
    <font>
      <sz val="11"/>
      <color rgb="FF000000"/>
      <name val="Calibri"/>
      <family val="2"/>
    </font>
    <font>
      <sz val="10"/>
      <color theme="1"/>
      <name val="Montserrat Light"/>
      <family val="3"/>
    </font>
    <font>
      <sz val="11"/>
      <name val="Montserrat Light"/>
      <family val="3"/>
    </font>
    <font>
      <sz val="11"/>
      <color theme="1"/>
      <name val="Montserrat Light"/>
      <family val="3"/>
    </font>
    <font>
      <sz val="10"/>
      <color theme="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/>
    <xf numFmtId="0" fontId="6" fillId="0" borderId="16" xfId="0" applyFont="1" applyBorder="1"/>
    <xf numFmtId="0" fontId="6" fillId="0" borderId="17" xfId="0" applyFont="1" applyBorder="1" applyAlignment="1">
      <alignment horizontal="center"/>
    </xf>
    <xf numFmtId="0" fontId="1" fillId="0" borderId="18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2" fontId="4" fillId="4" borderId="19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horizontal="center" vertical="center" textRotation="90"/>
    </xf>
    <xf numFmtId="2" fontId="4" fillId="4" borderId="9" xfId="0" applyNumberFormat="1" applyFont="1" applyFill="1" applyBorder="1" applyAlignment="1">
      <alignment horizontal="center" vertical="center" wrapText="1"/>
    </xf>
    <xf numFmtId="2" fontId="4" fillId="5" borderId="20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90"/>
    </xf>
    <xf numFmtId="2" fontId="4" fillId="2" borderId="20" xfId="0" applyNumberFormat="1" applyFont="1" applyFill="1" applyBorder="1" applyAlignment="1">
      <alignment horizontal="center" vertical="center" wrapText="1"/>
    </xf>
    <xf numFmtId="2" fontId="7" fillId="4" borderId="13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2" fontId="7" fillId="4" borderId="1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E7D34-377C-446A-92ED-85B60CD05933}">
  <sheetPr>
    <pageSetUpPr fitToPage="1"/>
  </sheetPr>
  <dimension ref="A1:N73"/>
  <sheetViews>
    <sheetView tabSelected="1" topLeftCell="A13" workbookViewId="0">
      <selection activeCell="J3" sqref="J3"/>
    </sheetView>
  </sheetViews>
  <sheetFormatPr defaultRowHeight="15" x14ac:dyDescent="0.25"/>
  <cols>
    <col min="1" max="1" width="44.140625" customWidth="1"/>
    <col min="2" max="2" width="13.42578125" bestFit="1" customWidth="1"/>
    <col min="3" max="3" width="13.140625" customWidth="1"/>
    <col min="4" max="4" width="12" customWidth="1"/>
    <col min="5" max="5" width="8.28515625" customWidth="1"/>
    <col min="6" max="6" width="9" customWidth="1"/>
  </cols>
  <sheetData>
    <row r="1" spans="1:14" x14ac:dyDescent="0.25">
      <c r="A1" s="51" t="s">
        <v>13</v>
      </c>
      <c r="B1" s="51"/>
      <c r="C1" s="51"/>
      <c r="D1" s="51"/>
      <c r="E1" s="51"/>
      <c r="F1" s="51"/>
    </row>
    <row r="2" spans="1:14" x14ac:dyDescent="0.25">
      <c r="A2" s="3"/>
      <c r="B2" s="2"/>
      <c r="C2" s="2"/>
      <c r="D2" s="2"/>
      <c r="E2" s="2"/>
      <c r="F2" s="2"/>
    </row>
    <row r="3" spans="1:14" x14ac:dyDescent="0.25">
      <c r="A3" s="1" t="s">
        <v>14</v>
      </c>
      <c r="B3" s="2"/>
      <c r="C3" s="2"/>
      <c r="D3" s="2"/>
      <c r="E3" s="2"/>
      <c r="F3" s="2"/>
    </row>
    <row r="4" spans="1:14" ht="15.75" thickBot="1" x14ac:dyDescent="0.3">
      <c r="A4" s="1" t="s">
        <v>12</v>
      </c>
      <c r="B4" s="2"/>
      <c r="C4" s="2"/>
      <c r="D4" s="2"/>
      <c r="E4" s="2"/>
      <c r="F4" s="2"/>
    </row>
    <row r="5" spans="1:14" ht="15.75" thickBot="1" x14ac:dyDescent="0.3">
      <c r="A5" s="52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</row>
    <row r="6" spans="1:14" ht="164.25" thickBot="1" x14ac:dyDescent="0.3">
      <c r="A6" s="9" t="s">
        <v>2</v>
      </c>
      <c r="B6" s="17" t="s">
        <v>1</v>
      </c>
      <c r="C6" s="17"/>
      <c r="D6" s="17" t="s">
        <v>11</v>
      </c>
      <c r="E6" s="17" t="s">
        <v>15</v>
      </c>
      <c r="F6" s="17" t="s">
        <v>20</v>
      </c>
      <c r="G6" s="18" t="s">
        <v>15</v>
      </c>
      <c r="H6" s="19" t="s">
        <v>16</v>
      </c>
      <c r="I6" s="20" t="s">
        <v>17</v>
      </c>
      <c r="J6" s="19" t="s">
        <v>18</v>
      </c>
      <c r="K6" s="20" t="s">
        <v>17</v>
      </c>
      <c r="L6" s="19" t="s">
        <v>22</v>
      </c>
      <c r="M6" s="19" t="s">
        <v>19</v>
      </c>
      <c r="N6" s="21" t="s">
        <v>21</v>
      </c>
    </row>
    <row r="7" spans="1:14" x14ac:dyDescent="0.25">
      <c r="A7" s="27" t="s">
        <v>10</v>
      </c>
      <c r="B7" s="28">
        <v>0</v>
      </c>
      <c r="C7" s="47"/>
      <c r="D7" s="23"/>
      <c r="E7" s="24">
        <f>D8</f>
        <v>3.5</v>
      </c>
      <c r="F7" s="24">
        <f>D9</f>
        <v>5</v>
      </c>
      <c r="G7" s="24">
        <f>D10</f>
        <v>6</v>
      </c>
      <c r="H7" s="24">
        <f>D11</f>
        <v>9.5</v>
      </c>
      <c r="I7" s="24">
        <f>D12</f>
        <v>10</v>
      </c>
      <c r="J7" s="24">
        <f>D13</f>
        <v>11</v>
      </c>
      <c r="K7" s="24">
        <f>D14</f>
        <v>12.5</v>
      </c>
      <c r="L7" s="24">
        <f>D15</f>
        <v>12.5</v>
      </c>
      <c r="M7" s="24">
        <f>D16</f>
        <v>14.5</v>
      </c>
      <c r="N7" s="29">
        <f>D17</f>
        <v>16</v>
      </c>
    </row>
    <row r="8" spans="1:14" x14ac:dyDescent="0.25">
      <c r="A8" s="4" t="s">
        <v>15</v>
      </c>
      <c r="B8" s="10">
        <v>6</v>
      </c>
      <c r="C8" s="48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3.7439999999999998</v>
      </c>
      <c r="D8" s="11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3.5</v>
      </c>
      <c r="E8" s="12"/>
      <c r="F8" s="11">
        <f>E9</f>
        <v>1</v>
      </c>
      <c r="G8" s="11">
        <f>E10</f>
        <v>2.5</v>
      </c>
      <c r="H8" s="11">
        <f>E11</f>
        <v>5.5</v>
      </c>
      <c r="I8" s="11">
        <f>E12</f>
        <v>6</v>
      </c>
      <c r="J8" s="11">
        <f>E13</f>
        <v>7.5</v>
      </c>
      <c r="K8" s="11">
        <f>E14</f>
        <v>8.5</v>
      </c>
      <c r="L8" s="11">
        <f>E15</f>
        <v>9</v>
      </c>
      <c r="M8" s="11">
        <f>E16</f>
        <v>10.5</v>
      </c>
      <c r="N8" s="30">
        <f>E17</f>
        <v>12.5</v>
      </c>
    </row>
    <row r="9" spans="1:14" x14ac:dyDescent="0.25">
      <c r="A9" s="5" t="s">
        <v>20</v>
      </c>
      <c r="B9" s="10">
        <v>8</v>
      </c>
      <c r="C9" s="48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4.992</v>
      </c>
      <c r="D9" s="1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5</v>
      </c>
      <c r="E9" s="11">
        <f>IF(MROUND(C9-C8,0.5)=0,0.5,MROUND(C9-C8,0.5))</f>
        <v>1</v>
      </c>
      <c r="F9" s="12"/>
      <c r="G9" s="11">
        <f>F10</f>
        <v>1</v>
      </c>
      <c r="H9" s="11">
        <f>F11</f>
        <v>4.5</v>
      </c>
      <c r="I9" s="11">
        <f>F12</f>
        <v>5</v>
      </c>
      <c r="J9" s="11">
        <f>F13</f>
        <v>6</v>
      </c>
      <c r="K9" s="11">
        <f>F14</f>
        <v>7.5</v>
      </c>
      <c r="L9" s="11">
        <f>F15</f>
        <v>7.5</v>
      </c>
      <c r="M9" s="11">
        <f>F16</f>
        <v>9.5</v>
      </c>
      <c r="N9" s="30">
        <f>F17</f>
        <v>11</v>
      </c>
    </row>
    <row r="10" spans="1:14" x14ac:dyDescent="0.25">
      <c r="A10" s="15" t="s">
        <v>15</v>
      </c>
      <c r="B10" s="16">
        <v>10</v>
      </c>
      <c r="C10" s="48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6.24</v>
      </c>
      <c r="D10" s="11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6</v>
      </c>
      <c r="E10" s="11">
        <f>MROUND(C10-C8,0.5)</f>
        <v>2.5</v>
      </c>
      <c r="F10" s="11">
        <f>IF(MROUND(C10-C9,0.5)=0,0.5,MROUND(C10-C9,0.5))</f>
        <v>1</v>
      </c>
      <c r="G10" s="25"/>
      <c r="H10" s="26">
        <f>G11</f>
        <v>3</v>
      </c>
      <c r="I10" s="11">
        <f>G12</f>
        <v>3.5</v>
      </c>
      <c r="J10" s="11">
        <f>G13</f>
        <v>5</v>
      </c>
      <c r="K10" s="11">
        <f>G14</f>
        <v>6</v>
      </c>
      <c r="L10" s="11">
        <f>G15</f>
        <v>6.5</v>
      </c>
      <c r="M10" s="11">
        <f>G16</f>
        <v>8</v>
      </c>
      <c r="N10" s="30">
        <f>G17</f>
        <v>10</v>
      </c>
    </row>
    <row r="11" spans="1:14" x14ac:dyDescent="0.25">
      <c r="A11" s="15" t="s">
        <v>16</v>
      </c>
      <c r="B11" s="16">
        <v>15</v>
      </c>
      <c r="C11" s="48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9.3600000000000012</v>
      </c>
      <c r="D11" s="11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9.5</v>
      </c>
      <c r="E11" s="11">
        <f>MROUND(C11-C8,0.5)</f>
        <v>5.5</v>
      </c>
      <c r="F11" s="11">
        <f>MROUND(C11-C9,0.5)</f>
        <v>4.5</v>
      </c>
      <c r="G11" s="26">
        <f>IF(MROUND(C11-C10,0.5)=0,0.5,MROUND(C11-C10,0.5))</f>
        <v>3</v>
      </c>
      <c r="H11" s="25"/>
      <c r="I11" s="11">
        <f>H12</f>
        <v>0.5</v>
      </c>
      <c r="J11" s="11">
        <f>H13</f>
        <v>1.5</v>
      </c>
      <c r="K11" s="11">
        <f>H14</f>
        <v>3</v>
      </c>
      <c r="L11" s="11">
        <f>H15</f>
        <v>3.5</v>
      </c>
      <c r="M11" s="11">
        <f>H16</f>
        <v>5</v>
      </c>
      <c r="N11" s="30">
        <f>H17</f>
        <v>6.5</v>
      </c>
    </row>
    <row r="12" spans="1:14" x14ac:dyDescent="0.25">
      <c r="A12" s="15" t="s">
        <v>17</v>
      </c>
      <c r="B12" s="16">
        <v>16</v>
      </c>
      <c r="C12" s="48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9.7759999999999998</v>
      </c>
      <c r="D12" s="11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10</v>
      </c>
      <c r="E12" s="11">
        <f>MROUND(C12-C8,0.5)</f>
        <v>6</v>
      </c>
      <c r="F12" s="11">
        <f>MROUND(C12-C9,0.5)</f>
        <v>5</v>
      </c>
      <c r="G12" s="11">
        <f>MROUND(C12-C10,0.5)</f>
        <v>3.5</v>
      </c>
      <c r="H12" s="11">
        <f>IF(MROUND(C12-C11,0.5)=0,0.5,MROUND(C12-C11,0.5))</f>
        <v>0.5</v>
      </c>
      <c r="I12" s="12"/>
      <c r="J12" s="11">
        <f>I13</f>
        <v>1</v>
      </c>
      <c r="K12" s="11">
        <f>I14</f>
        <v>2.5</v>
      </c>
      <c r="L12" s="11">
        <f>I15</f>
        <v>3</v>
      </c>
      <c r="M12" s="11">
        <f>I16</f>
        <v>4.5</v>
      </c>
      <c r="N12" s="30">
        <f>I17</f>
        <v>6</v>
      </c>
    </row>
    <row r="13" spans="1:14" x14ac:dyDescent="0.25">
      <c r="A13" s="15" t="s">
        <v>18</v>
      </c>
      <c r="B13" s="16">
        <v>19</v>
      </c>
      <c r="C13" s="48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11.023999999999999</v>
      </c>
      <c r="D13" s="11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11</v>
      </c>
      <c r="E13" s="11">
        <f>MROUND(C13-C8,0.5)</f>
        <v>7.5</v>
      </c>
      <c r="F13" s="11">
        <f>MROUND(C13-C9,0.5)</f>
        <v>6</v>
      </c>
      <c r="G13" s="26">
        <f>MROUND(C13-C10,0.5)</f>
        <v>5</v>
      </c>
      <c r="H13" s="26">
        <f>MROUND(C13-C11,0.5)</f>
        <v>1.5</v>
      </c>
      <c r="I13" s="11">
        <f>IF(MROUND(C13-C12,0.5)=0,0.5,MROUND(C13-C12,0.5))</f>
        <v>1</v>
      </c>
      <c r="J13" s="12"/>
      <c r="K13" s="11">
        <f>J14</f>
        <v>1</v>
      </c>
      <c r="L13" s="11">
        <f>J15</f>
        <v>1.5</v>
      </c>
      <c r="M13" s="11">
        <f>J16</f>
        <v>3.5</v>
      </c>
      <c r="N13" s="30">
        <f>J17</f>
        <v>5</v>
      </c>
    </row>
    <row r="14" spans="1:14" x14ac:dyDescent="0.25">
      <c r="A14" s="15" t="s">
        <v>17</v>
      </c>
      <c r="B14" s="16">
        <v>22</v>
      </c>
      <c r="C14" s="48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12.272</v>
      </c>
      <c r="D14" s="11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12.5</v>
      </c>
      <c r="E14" s="11">
        <f>MROUND(C14-C8,0.5)</f>
        <v>8.5</v>
      </c>
      <c r="F14" s="11">
        <f>MROUND(C14-C9,0.5)</f>
        <v>7.5</v>
      </c>
      <c r="G14" s="11">
        <f>MROUND(C14-C10,0.5)</f>
        <v>6</v>
      </c>
      <c r="H14" s="11">
        <f>MROUND(C14-C11,0.5)</f>
        <v>3</v>
      </c>
      <c r="I14" s="11">
        <f>MROUND(C14-C12,0.5)</f>
        <v>2.5</v>
      </c>
      <c r="J14" s="11">
        <f>IF(MROUND(C14-C13,0.5)=0,0.5,MROUND(C14-C13,0.5))</f>
        <v>1</v>
      </c>
      <c r="K14" s="12"/>
      <c r="L14" s="11">
        <f>K15</f>
        <v>0.5</v>
      </c>
      <c r="M14" s="11">
        <f>K16</f>
        <v>2</v>
      </c>
      <c r="N14" s="30">
        <f>K17</f>
        <v>3.5</v>
      </c>
    </row>
    <row r="15" spans="1:14" x14ac:dyDescent="0.25">
      <c r="A15" s="32" t="s">
        <v>22</v>
      </c>
      <c r="B15" s="31">
        <v>23</v>
      </c>
      <c r="C15" s="48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12.687999999999999</v>
      </c>
      <c r="D15" s="11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12.5</v>
      </c>
      <c r="E15" s="11">
        <f>MROUND(C15-C8,0.5)</f>
        <v>9</v>
      </c>
      <c r="F15" s="11">
        <f>MROUND(C15-C9,0.5)</f>
        <v>7.5</v>
      </c>
      <c r="G15" s="26">
        <f>MROUND(C15-C10,0.5)</f>
        <v>6.5</v>
      </c>
      <c r="H15" s="26">
        <f>MROUND(C15-C11,0.5)</f>
        <v>3.5</v>
      </c>
      <c r="I15" s="11">
        <f>MROUND(C15-C12,0.5)</f>
        <v>3</v>
      </c>
      <c r="J15" s="11">
        <f>MROUND(C15-C13,0.5)</f>
        <v>1.5</v>
      </c>
      <c r="K15" s="11">
        <f>IF(MROUND(C15-C14,0.5)=0,0.5,MROUND(C15-C14,0.5))</f>
        <v>0.5</v>
      </c>
      <c r="L15" s="12"/>
      <c r="M15" s="11">
        <f>L16</f>
        <v>1.5</v>
      </c>
      <c r="N15" s="30">
        <f>L17</f>
        <v>3.5</v>
      </c>
    </row>
    <row r="16" spans="1:14" x14ac:dyDescent="0.25">
      <c r="A16" s="32" t="s">
        <v>19</v>
      </c>
      <c r="B16" s="31">
        <v>27</v>
      </c>
      <c r="C16" s="48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14.352</v>
      </c>
      <c r="D16" s="11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14.5</v>
      </c>
      <c r="E16" s="11">
        <f>MROUND(C16-C8,0.5)</f>
        <v>10.5</v>
      </c>
      <c r="F16" s="11">
        <f>MROUND(C16-C9,0.5)</f>
        <v>9.5</v>
      </c>
      <c r="G16" s="11">
        <f>MROUND(C16-C10,0.5)</f>
        <v>8</v>
      </c>
      <c r="H16" s="11">
        <f>MROUND(C16-C11,0.5)</f>
        <v>5</v>
      </c>
      <c r="I16" s="11">
        <f>MROUND(C16-C12,0.5)</f>
        <v>4.5</v>
      </c>
      <c r="J16" s="11">
        <f>MROUND(C16-C13,0.5)</f>
        <v>3.5</v>
      </c>
      <c r="K16" s="11">
        <f>MROUND(C16-C14,0.5)</f>
        <v>2</v>
      </c>
      <c r="L16" s="11">
        <f>IF(MROUND(C16-C15,0.5)=0,0.5,MROUND(C16-C15,0.5))</f>
        <v>1.5</v>
      </c>
      <c r="M16" s="12"/>
      <c r="N16" s="30">
        <f>M17</f>
        <v>1.5</v>
      </c>
    </row>
    <row r="17" spans="1:14" ht="15.75" thickBot="1" x14ac:dyDescent="0.3">
      <c r="A17" s="33" t="s">
        <v>22</v>
      </c>
      <c r="B17" s="34">
        <v>31</v>
      </c>
      <c r="C17" s="50">
        <f>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</f>
        <v>16.015999999999998</v>
      </c>
      <c r="D17" s="37">
        <f>MROUND(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,0.5)</f>
        <v>16</v>
      </c>
      <c r="E17" s="37">
        <f>MROUND(C17-C8,0.5)</f>
        <v>12.5</v>
      </c>
      <c r="F17" s="37">
        <f>MROUND(C17-C9,0.5)</f>
        <v>11</v>
      </c>
      <c r="G17" s="38">
        <f>MROUND(C17-C10,0.5)</f>
        <v>10</v>
      </c>
      <c r="H17" s="38">
        <f>MROUND(C17-C11,0.5)</f>
        <v>6.5</v>
      </c>
      <c r="I17" s="37">
        <f>MROUND(C17-C12,0.5)</f>
        <v>6</v>
      </c>
      <c r="J17" s="37">
        <f>MROUND(C17-C13,0.5)</f>
        <v>5</v>
      </c>
      <c r="K17" s="37">
        <f>MROUND(C17-C14,0.5)</f>
        <v>3.5</v>
      </c>
      <c r="L17" s="37">
        <f>MROUND(C17-C15,0.5)</f>
        <v>3.5</v>
      </c>
      <c r="M17" s="37">
        <f>IF(MROUND(C17-C16,0.5)=0,0.5,MROUND(C17-C16,0.5))</f>
        <v>1.5</v>
      </c>
      <c r="N17" s="46"/>
    </row>
    <row r="19" spans="1:14" ht="14.25" customHeight="1" x14ac:dyDescent="0.25"/>
    <row r="20" spans="1:14" hidden="1" x14ac:dyDescent="0.25"/>
    <row r="21" spans="1:14" hidden="1" x14ac:dyDescent="0.25"/>
    <row r="22" spans="1:14" ht="0.75" customHeight="1" x14ac:dyDescent="0.25"/>
    <row r="23" spans="1:14" hidden="1" x14ac:dyDescent="0.25"/>
    <row r="24" spans="1:14" hidden="1" x14ac:dyDescent="0.25"/>
    <row r="25" spans="1:14" hidden="1" x14ac:dyDescent="0.25"/>
    <row r="26" spans="1:14" hidden="1" x14ac:dyDescent="0.25"/>
    <row r="27" spans="1:14" hidden="1" x14ac:dyDescent="0.25"/>
    <row r="28" spans="1:14" hidden="1" x14ac:dyDescent="0.25"/>
    <row r="29" spans="1:14" hidden="1" x14ac:dyDescent="0.25"/>
    <row r="30" spans="1:14" hidden="1" x14ac:dyDescent="0.25"/>
    <row r="31" spans="1:14" hidden="1" x14ac:dyDescent="0.25"/>
    <row r="32" spans="1:14" hidden="1" x14ac:dyDescent="0.25"/>
    <row r="33" spans="1:6" hidden="1" x14ac:dyDescent="0.25"/>
    <row r="34" spans="1:6" hidden="1" x14ac:dyDescent="0.25"/>
    <row r="35" spans="1:6" hidden="1" x14ac:dyDescent="0.25"/>
    <row r="36" spans="1:6" hidden="1" x14ac:dyDescent="0.25"/>
    <row r="37" spans="1:6" hidden="1" x14ac:dyDescent="0.25"/>
    <row r="38" spans="1:6" hidden="1" x14ac:dyDescent="0.25"/>
    <row r="39" spans="1:6" hidden="1" x14ac:dyDescent="0.25"/>
    <row r="40" spans="1:6" hidden="1" x14ac:dyDescent="0.25"/>
    <row r="41" spans="1:6" hidden="1" x14ac:dyDescent="0.25">
      <c r="A41" s="3"/>
      <c r="B41" s="2"/>
      <c r="C41" s="2"/>
      <c r="D41" s="2"/>
      <c r="E41" s="2"/>
      <c r="F41" s="2"/>
    </row>
    <row r="42" spans="1:6" hidden="1" x14ac:dyDescent="0.25">
      <c r="A42" s="3"/>
      <c r="B42" s="2"/>
      <c r="C42" s="2"/>
      <c r="D42" s="2"/>
      <c r="E42" s="2"/>
      <c r="F42" s="2"/>
    </row>
    <row r="43" spans="1:6" hidden="1" x14ac:dyDescent="0.25">
      <c r="A43" s="3"/>
      <c r="B43" s="2"/>
      <c r="C43" s="2"/>
      <c r="D43" s="2"/>
      <c r="E43" s="2"/>
      <c r="F43" s="2"/>
    </row>
    <row r="44" spans="1:6" hidden="1" x14ac:dyDescent="0.25">
      <c r="A44" s="3"/>
      <c r="B44" s="2"/>
      <c r="C44" s="2"/>
      <c r="D44" s="2"/>
      <c r="E44" s="2"/>
      <c r="F44" s="2"/>
    </row>
    <row r="45" spans="1:6" hidden="1" x14ac:dyDescent="0.25">
      <c r="A45" s="3"/>
      <c r="B45" s="2"/>
      <c r="C45" s="2"/>
      <c r="D45" s="2"/>
      <c r="E45" s="2"/>
      <c r="F45" s="2"/>
    </row>
    <row r="46" spans="1:6" x14ac:dyDescent="0.25">
      <c r="F46" s="2"/>
    </row>
    <row r="47" spans="1:6" ht="15.75" thickBot="1" x14ac:dyDescent="0.3">
      <c r="F47" s="2"/>
    </row>
    <row r="48" spans="1:6" ht="43.5" thickBot="1" x14ac:dyDescent="0.3">
      <c r="A48" s="8" t="s">
        <v>8</v>
      </c>
      <c r="B48" s="8" t="s">
        <v>9</v>
      </c>
      <c r="C48" s="22" t="s">
        <v>3</v>
      </c>
      <c r="D48" s="8" t="s">
        <v>4</v>
      </c>
      <c r="E48" s="2"/>
    </row>
    <row r="49" spans="1:5" ht="15.75" thickBot="1" x14ac:dyDescent="0.3">
      <c r="A49" s="13">
        <v>1</v>
      </c>
      <c r="B49" s="9">
        <v>0</v>
      </c>
      <c r="C49" s="14">
        <v>15</v>
      </c>
      <c r="D49" s="9">
        <v>1.2</v>
      </c>
      <c r="E49" s="2"/>
    </row>
    <row r="50" spans="1:5" ht="15.75" thickBot="1" x14ac:dyDescent="0.3">
      <c r="A50" s="13">
        <v>2</v>
      </c>
      <c r="B50" s="9">
        <v>15.01</v>
      </c>
      <c r="C50" s="14">
        <v>31</v>
      </c>
      <c r="D50" s="9">
        <v>0.8</v>
      </c>
      <c r="E50" s="2"/>
    </row>
    <row r="53" spans="1:5" x14ac:dyDescent="0.25">
      <c r="A53" s="2"/>
    </row>
    <row r="54" spans="1:5" x14ac:dyDescent="0.25">
      <c r="A54" s="2"/>
    </row>
    <row r="55" spans="1:5" ht="1.5" customHeight="1" x14ac:dyDescent="0.25">
      <c r="A55" s="2"/>
    </row>
    <row r="56" spans="1:5" hidden="1" x14ac:dyDescent="0.25">
      <c r="A56" s="2"/>
    </row>
    <row r="57" spans="1:5" hidden="1" x14ac:dyDescent="0.25">
      <c r="A57" s="2"/>
    </row>
    <row r="58" spans="1:5" hidden="1" x14ac:dyDescent="0.25">
      <c r="A58" s="2"/>
    </row>
    <row r="59" spans="1:5" ht="0.75" hidden="1" customHeight="1" x14ac:dyDescent="0.25">
      <c r="A59" s="2"/>
    </row>
    <row r="60" spans="1:5" hidden="1" x14ac:dyDescent="0.25">
      <c r="A60" s="2"/>
    </row>
    <row r="61" spans="1:5" hidden="1" x14ac:dyDescent="0.25">
      <c r="A61" s="2"/>
    </row>
    <row r="62" spans="1:5" hidden="1" x14ac:dyDescent="0.25">
      <c r="A62" s="2"/>
    </row>
    <row r="63" spans="1:5" hidden="1" x14ac:dyDescent="0.25">
      <c r="A63" s="2"/>
    </row>
    <row r="64" spans="1:5" hidden="1" x14ac:dyDescent="0.25">
      <c r="A64" s="2"/>
    </row>
    <row r="65" spans="1:6" hidden="1" x14ac:dyDescent="0.25">
      <c r="A65" s="2"/>
    </row>
    <row r="66" spans="1:6" hidden="1" x14ac:dyDescent="0.25">
      <c r="A66" s="2"/>
    </row>
    <row r="67" spans="1:6" hidden="1" x14ac:dyDescent="0.25">
      <c r="A67" s="2"/>
    </row>
    <row r="68" spans="1:6" x14ac:dyDescent="0.25">
      <c r="A68" s="1"/>
      <c r="B68" s="2"/>
      <c r="C68" s="2"/>
      <c r="D68" s="2"/>
      <c r="E68" s="2"/>
      <c r="F68" s="2"/>
    </row>
    <row r="69" spans="1:6" x14ac:dyDescent="0.25">
      <c r="A69" s="1" t="s">
        <v>26</v>
      </c>
      <c r="B69" s="2"/>
      <c r="C69" s="49">
        <v>0.44</v>
      </c>
      <c r="D69" s="6" t="s">
        <v>5</v>
      </c>
      <c r="E69" s="2"/>
      <c r="F69" s="2"/>
    </row>
    <row r="70" spans="1:6" x14ac:dyDescent="0.25">
      <c r="A70" s="1" t="s">
        <v>6</v>
      </c>
      <c r="B70" s="2"/>
      <c r="C70" s="7">
        <f>ROUND(C69*0.19,2)</f>
        <v>0.08</v>
      </c>
      <c r="D70" s="6" t="s">
        <v>5</v>
      </c>
      <c r="E70" s="2"/>
      <c r="F70" s="2"/>
    </row>
    <row r="71" spans="1:6" x14ac:dyDescent="0.25">
      <c r="A71" s="1" t="s">
        <v>7</v>
      </c>
      <c r="B71" s="2"/>
      <c r="C71" s="7">
        <f>C69+C70</f>
        <v>0.52</v>
      </c>
      <c r="D71" s="6" t="s">
        <v>5</v>
      </c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</sheetData>
  <mergeCells count="2">
    <mergeCell ref="A1:F1"/>
    <mergeCell ref="A5:N5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C65DB-3A14-43E8-AFFE-FD0A26C7A82A}">
  <sheetPr>
    <pageSetUpPr fitToPage="1"/>
  </sheetPr>
  <dimension ref="A1:N72"/>
  <sheetViews>
    <sheetView workbookViewId="0">
      <selection activeCell="L6" sqref="L6"/>
    </sheetView>
  </sheetViews>
  <sheetFormatPr defaultRowHeight="15" x14ac:dyDescent="0.25"/>
  <cols>
    <col min="1" max="1" width="44.140625" customWidth="1"/>
    <col min="2" max="2" width="13.42578125" bestFit="1" customWidth="1"/>
    <col min="3" max="3" width="13.140625" customWidth="1"/>
    <col min="4" max="4" width="12" customWidth="1"/>
    <col min="5" max="5" width="8.28515625" customWidth="1"/>
    <col min="6" max="6" width="9" customWidth="1"/>
  </cols>
  <sheetData>
    <row r="1" spans="1:14" x14ac:dyDescent="0.25">
      <c r="A1" s="51" t="s">
        <v>28</v>
      </c>
      <c r="B1" s="51"/>
      <c r="C1" s="51"/>
      <c r="D1" s="51"/>
      <c r="E1" s="51"/>
      <c r="F1" s="51"/>
    </row>
    <row r="2" spans="1:14" x14ac:dyDescent="0.25">
      <c r="A2" s="3"/>
      <c r="B2" s="2"/>
      <c r="C2" s="2"/>
      <c r="D2" s="2"/>
      <c r="E2" s="2"/>
      <c r="F2" s="2"/>
    </row>
    <row r="3" spans="1:14" x14ac:dyDescent="0.25">
      <c r="A3" s="1" t="s">
        <v>29</v>
      </c>
      <c r="B3" s="2"/>
      <c r="C3" s="2"/>
      <c r="D3" s="2"/>
      <c r="E3" s="2"/>
      <c r="F3" s="2"/>
    </row>
    <row r="4" spans="1:14" ht="15.75" thickBot="1" x14ac:dyDescent="0.3">
      <c r="A4" s="1" t="s">
        <v>12</v>
      </c>
      <c r="B4" s="2"/>
      <c r="C4" s="2"/>
      <c r="D4" s="2"/>
      <c r="E4" s="2"/>
      <c r="F4" s="2"/>
    </row>
    <row r="5" spans="1:14" ht="15.75" thickBot="1" x14ac:dyDescent="0.3">
      <c r="A5" s="52" t="s">
        <v>0</v>
      </c>
      <c r="B5" s="53"/>
      <c r="C5" s="53"/>
      <c r="D5" s="53"/>
      <c r="E5" s="53"/>
      <c r="F5" s="53"/>
      <c r="G5" s="53"/>
      <c r="H5" s="54"/>
      <c r="I5" s="7"/>
      <c r="J5" s="7"/>
      <c r="K5" s="7"/>
      <c r="L5" s="7"/>
      <c r="M5" s="7"/>
      <c r="N5" s="7"/>
    </row>
    <row r="6" spans="1:14" ht="162" thickBot="1" x14ac:dyDescent="0.3">
      <c r="A6" s="39" t="s">
        <v>2</v>
      </c>
      <c r="B6" s="40" t="s">
        <v>1</v>
      </c>
      <c r="C6" s="40"/>
      <c r="D6" s="40" t="s">
        <v>11</v>
      </c>
      <c r="E6" s="40" t="s">
        <v>22</v>
      </c>
      <c r="F6" s="40" t="s">
        <v>23</v>
      </c>
      <c r="G6" s="41" t="s">
        <v>24</v>
      </c>
      <c r="H6" s="42" t="s">
        <v>25</v>
      </c>
    </row>
    <row r="7" spans="1:14" x14ac:dyDescent="0.25">
      <c r="A7" s="27" t="s">
        <v>10</v>
      </c>
      <c r="B7" s="28">
        <v>0</v>
      </c>
      <c r="C7" s="47"/>
      <c r="D7" s="23"/>
      <c r="E7" s="24">
        <f>D8</f>
        <v>9.5</v>
      </c>
      <c r="F7" s="24">
        <f>D9</f>
        <v>10.5</v>
      </c>
      <c r="G7" s="24">
        <f>D10</f>
        <v>12</v>
      </c>
      <c r="H7" s="29">
        <f>D11</f>
        <v>14.5</v>
      </c>
    </row>
    <row r="8" spans="1:14" x14ac:dyDescent="0.25">
      <c r="A8" s="4" t="s">
        <v>22</v>
      </c>
      <c r="B8" s="10">
        <v>15</v>
      </c>
      <c r="C8" s="48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9.3600000000000012</v>
      </c>
      <c r="D8" s="11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9.5</v>
      </c>
      <c r="E8" s="12"/>
      <c r="F8" s="11">
        <f>E9</f>
        <v>1</v>
      </c>
      <c r="G8" s="11">
        <f>E10</f>
        <v>2.5</v>
      </c>
      <c r="H8" s="30">
        <f>E11</f>
        <v>5</v>
      </c>
    </row>
    <row r="9" spans="1:14" x14ac:dyDescent="0.25">
      <c r="A9" s="5" t="s">
        <v>23</v>
      </c>
      <c r="B9" s="10">
        <v>18</v>
      </c>
      <c r="C9" s="48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10.608000000000001</v>
      </c>
      <c r="D9" s="1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10.5</v>
      </c>
      <c r="E9" s="11">
        <f>IF(MROUND(C9-C8,0.5)=0,0.5,MROUND(C9-C8,0.5))</f>
        <v>1</v>
      </c>
      <c r="F9" s="12"/>
      <c r="G9" s="11">
        <f>F10</f>
        <v>1</v>
      </c>
      <c r="H9" s="30">
        <f>F11</f>
        <v>3.5</v>
      </c>
    </row>
    <row r="10" spans="1:14" x14ac:dyDescent="0.25">
      <c r="A10" s="15" t="s">
        <v>24</v>
      </c>
      <c r="B10" s="16">
        <v>21</v>
      </c>
      <c r="C10" s="48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11.856</v>
      </c>
      <c r="D10" s="11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12</v>
      </c>
      <c r="E10" s="11">
        <f>MROUND(C10-C8,0.5)</f>
        <v>2.5</v>
      </c>
      <c r="F10" s="11">
        <f>IF(MROUND(C10-C9,0.5)=0,0.5,MROUND(C10-C9,0.5))</f>
        <v>1</v>
      </c>
      <c r="G10" s="25"/>
      <c r="H10" s="43">
        <f>G11</f>
        <v>2.5</v>
      </c>
    </row>
    <row r="11" spans="1:14" ht="15.75" thickBot="1" x14ac:dyDescent="0.3">
      <c r="A11" s="35" t="s">
        <v>25</v>
      </c>
      <c r="B11" s="36">
        <v>27</v>
      </c>
      <c r="C11" s="50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14.352</v>
      </c>
      <c r="D11" s="37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14.5</v>
      </c>
      <c r="E11" s="37">
        <f>MROUND(C11-C8,0.5)</f>
        <v>5</v>
      </c>
      <c r="F11" s="37">
        <f>MROUND(C11-C9,0.5)</f>
        <v>3.5</v>
      </c>
      <c r="G11" s="38">
        <f>IF(MROUND(C11-C10,0.5)=0,0.5,MROUND(C11-C10,0.5))</f>
        <v>2.5</v>
      </c>
      <c r="H11" s="44"/>
    </row>
    <row r="13" spans="1:14" ht="12.75" customHeight="1" thickBot="1" x14ac:dyDescent="0.3"/>
    <row r="14" spans="1:14" hidden="1" x14ac:dyDescent="0.25"/>
    <row r="15" spans="1:14" hidden="1" x14ac:dyDescent="0.25"/>
    <row r="16" spans="1:14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t="7.5" hidden="1" customHeight="1" thickBot="1" x14ac:dyDescent="0.3"/>
    <row r="27" ht="15.75" hidden="1" thickBot="1" x14ac:dyDescent="0.3"/>
    <row r="28" ht="15.75" hidden="1" thickBot="1" x14ac:dyDescent="0.3"/>
    <row r="29" ht="15.75" hidden="1" thickBot="1" x14ac:dyDescent="0.3"/>
    <row r="30" ht="15.75" hidden="1" thickBot="1" x14ac:dyDescent="0.3"/>
    <row r="31" ht="15.75" hidden="1" thickBot="1" x14ac:dyDescent="0.3"/>
    <row r="32" ht="15.75" hidden="1" thickBot="1" x14ac:dyDescent="0.3"/>
    <row r="33" spans="1:6" ht="15.75" hidden="1" thickBot="1" x14ac:dyDescent="0.3"/>
    <row r="34" spans="1:6" hidden="1" x14ac:dyDescent="0.25"/>
    <row r="35" spans="1:6" hidden="1" x14ac:dyDescent="0.25"/>
    <row r="36" spans="1:6" hidden="1" x14ac:dyDescent="0.25"/>
    <row r="37" spans="1:6" hidden="1" x14ac:dyDescent="0.25"/>
    <row r="38" spans="1:6" hidden="1" x14ac:dyDescent="0.25"/>
    <row r="39" spans="1:6" hidden="1" x14ac:dyDescent="0.25"/>
    <row r="40" spans="1:6" hidden="1" x14ac:dyDescent="0.25"/>
    <row r="41" spans="1:6" hidden="1" x14ac:dyDescent="0.25">
      <c r="A41" s="3"/>
      <c r="B41" s="2"/>
      <c r="C41" s="2"/>
      <c r="D41" s="2"/>
      <c r="E41" s="2"/>
      <c r="F41" s="2"/>
    </row>
    <row r="42" spans="1:6" hidden="1" x14ac:dyDescent="0.25">
      <c r="A42" s="3"/>
      <c r="B42" s="2"/>
      <c r="C42" s="2"/>
      <c r="D42" s="2"/>
      <c r="E42" s="2"/>
      <c r="F42" s="2"/>
    </row>
    <row r="43" spans="1:6" hidden="1" x14ac:dyDescent="0.25">
      <c r="A43" s="3"/>
      <c r="B43" s="2"/>
      <c r="C43" s="2"/>
      <c r="D43" s="2"/>
      <c r="E43" s="2"/>
      <c r="F43" s="2"/>
    </row>
    <row r="44" spans="1:6" hidden="1" x14ac:dyDescent="0.25">
      <c r="A44" s="3"/>
      <c r="B44" s="2"/>
      <c r="C44" s="2"/>
      <c r="D44" s="2"/>
      <c r="E44" s="2"/>
      <c r="F44" s="2"/>
    </row>
    <row r="45" spans="1:6" hidden="1" x14ac:dyDescent="0.25">
      <c r="A45" s="3"/>
      <c r="B45" s="2"/>
      <c r="C45" s="2"/>
      <c r="D45" s="2"/>
      <c r="E45" s="2"/>
      <c r="F45" s="2"/>
    </row>
    <row r="46" spans="1:6" ht="15.75" hidden="1" thickBot="1" x14ac:dyDescent="0.3">
      <c r="F46" s="2"/>
    </row>
    <row r="47" spans="1:6" ht="15.75" hidden="1" thickBot="1" x14ac:dyDescent="0.3">
      <c r="F47" s="2"/>
    </row>
    <row r="48" spans="1:6" ht="43.5" thickBot="1" x14ac:dyDescent="0.3">
      <c r="A48" s="8" t="s">
        <v>8</v>
      </c>
      <c r="B48" s="8" t="s">
        <v>9</v>
      </c>
      <c r="C48" s="22" t="s">
        <v>3</v>
      </c>
      <c r="D48" s="8" t="s">
        <v>4</v>
      </c>
      <c r="E48" s="2"/>
    </row>
    <row r="49" spans="1:5" ht="15.75" thickBot="1" x14ac:dyDescent="0.3">
      <c r="A49" s="13">
        <v>1</v>
      </c>
      <c r="B49" s="9">
        <v>0</v>
      </c>
      <c r="C49" s="14">
        <v>15</v>
      </c>
      <c r="D49" s="9">
        <v>1.2</v>
      </c>
      <c r="E49" s="2"/>
    </row>
    <row r="50" spans="1:5" ht="15.75" thickBot="1" x14ac:dyDescent="0.3">
      <c r="A50" s="13">
        <v>2</v>
      </c>
      <c r="B50" s="9">
        <v>15.01</v>
      </c>
      <c r="C50" s="14">
        <v>27</v>
      </c>
      <c r="D50" s="9">
        <v>0.8</v>
      </c>
      <c r="E50" s="2"/>
    </row>
    <row r="53" spans="1:5" ht="0.75" customHeight="1" x14ac:dyDescent="0.25"/>
    <row r="54" spans="1:5" hidden="1" x14ac:dyDescent="0.25"/>
    <row r="55" spans="1:5" hidden="1" x14ac:dyDescent="0.25"/>
    <row r="56" spans="1:5" hidden="1" x14ac:dyDescent="0.25"/>
    <row r="57" spans="1:5" hidden="1" x14ac:dyDescent="0.25"/>
    <row r="58" spans="1:5" ht="0.75" hidden="1" customHeight="1" x14ac:dyDescent="0.25"/>
    <row r="59" spans="1:5" hidden="1" x14ac:dyDescent="0.25"/>
    <row r="60" spans="1:5" hidden="1" x14ac:dyDescent="0.25"/>
    <row r="61" spans="1:5" hidden="1" x14ac:dyDescent="0.25"/>
    <row r="62" spans="1:5" hidden="1" x14ac:dyDescent="0.25"/>
    <row r="63" spans="1:5" hidden="1" x14ac:dyDescent="0.25"/>
    <row r="64" spans="1:5" hidden="1" x14ac:dyDescent="0.25"/>
    <row r="65" spans="1:4" hidden="1" x14ac:dyDescent="0.25"/>
    <row r="66" spans="1:4" hidden="1" x14ac:dyDescent="0.25"/>
    <row r="67" spans="1:4" hidden="1" x14ac:dyDescent="0.25"/>
    <row r="69" spans="1:4" x14ac:dyDescent="0.25">
      <c r="A69" s="1" t="s">
        <v>27</v>
      </c>
      <c r="B69" s="2"/>
      <c r="C69" s="49">
        <v>0.44</v>
      </c>
      <c r="D69" s="6" t="s">
        <v>5</v>
      </c>
    </row>
    <row r="70" spans="1:4" x14ac:dyDescent="0.25">
      <c r="A70" s="1" t="s">
        <v>6</v>
      </c>
      <c r="B70" s="2"/>
      <c r="C70" s="7">
        <f>ROUND(C69*0.19,2)</f>
        <v>0.08</v>
      </c>
      <c r="D70" s="6" t="s">
        <v>5</v>
      </c>
    </row>
    <row r="71" spans="1:4" x14ac:dyDescent="0.25">
      <c r="A71" s="1" t="s">
        <v>7</v>
      </c>
      <c r="B71" s="2"/>
      <c r="C71" s="7">
        <f>C69+C70</f>
        <v>0.52</v>
      </c>
      <c r="D71" s="6" t="s">
        <v>5</v>
      </c>
    </row>
    <row r="72" spans="1:4" x14ac:dyDescent="0.25">
      <c r="A72" s="2"/>
      <c r="B72" s="2"/>
      <c r="C72" s="2"/>
      <c r="D72" s="2"/>
    </row>
  </sheetData>
  <mergeCells count="2">
    <mergeCell ref="A1:F1"/>
    <mergeCell ref="A5:H5"/>
  </mergeCells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E2597-CBAA-4294-88D4-91D5E8A7C658}">
  <sheetPr>
    <pageSetUpPr fitToPage="1"/>
  </sheetPr>
  <dimension ref="A1:N73"/>
  <sheetViews>
    <sheetView workbookViewId="0">
      <selection activeCell="A2" sqref="A2"/>
    </sheetView>
  </sheetViews>
  <sheetFormatPr defaultRowHeight="15" x14ac:dyDescent="0.25"/>
  <cols>
    <col min="1" max="1" width="44.140625" customWidth="1"/>
    <col min="2" max="2" width="13.42578125" bestFit="1" customWidth="1"/>
    <col min="3" max="3" width="13.140625" customWidth="1"/>
    <col min="4" max="4" width="12" customWidth="1"/>
    <col min="5" max="5" width="8.28515625" customWidth="1"/>
    <col min="6" max="6" width="9" customWidth="1"/>
  </cols>
  <sheetData>
    <row r="1" spans="1:14" x14ac:dyDescent="0.25">
      <c r="A1" s="51" t="s">
        <v>30</v>
      </c>
      <c r="B1" s="51"/>
      <c r="C1" s="51"/>
      <c r="D1" s="51"/>
      <c r="E1" s="51"/>
      <c r="F1" s="51"/>
    </row>
    <row r="2" spans="1:14" x14ac:dyDescent="0.25">
      <c r="A2" s="3"/>
      <c r="B2" s="2"/>
      <c r="C2" s="2"/>
      <c r="D2" s="2"/>
      <c r="E2" s="2"/>
      <c r="F2" s="2"/>
    </row>
    <row r="3" spans="1:14" x14ac:dyDescent="0.25">
      <c r="A3" s="1" t="s">
        <v>38</v>
      </c>
      <c r="B3" s="2"/>
      <c r="C3" s="2"/>
      <c r="D3" s="2"/>
      <c r="E3" s="2"/>
      <c r="F3" s="2"/>
    </row>
    <row r="4" spans="1:14" ht="15.75" thickBot="1" x14ac:dyDescent="0.3">
      <c r="A4" s="1" t="s">
        <v>12</v>
      </c>
      <c r="B4" s="2"/>
      <c r="C4" s="2"/>
      <c r="D4" s="2"/>
      <c r="E4" s="2"/>
      <c r="F4" s="2"/>
    </row>
    <row r="5" spans="1:14" ht="15.75" thickBot="1" x14ac:dyDescent="0.3">
      <c r="A5" s="52" t="s">
        <v>0</v>
      </c>
      <c r="B5" s="53"/>
      <c r="C5" s="53"/>
      <c r="D5" s="53"/>
      <c r="E5" s="53"/>
      <c r="F5" s="53"/>
      <c r="G5" s="53"/>
      <c r="H5" s="53"/>
      <c r="I5" s="53"/>
      <c r="J5" s="54"/>
      <c r="K5" s="7"/>
      <c r="L5" s="7"/>
      <c r="M5" s="7"/>
      <c r="N5" s="7"/>
    </row>
    <row r="6" spans="1:14" ht="162" thickBot="1" x14ac:dyDescent="0.3">
      <c r="A6" s="39" t="s">
        <v>2</v>
      </c>
      <c r="B6" s="40" t="s">
        <v>1</v>
      </c>
      <c r="C6" s="40"/>
      <c r="D6" s="40" t="s">
        <v>11</v>
      </c>
      <c r="E6" s="40" t="s">
        <v>15</v>
      </c>
      <c r="F6" s="40" t="s">
        <v>32</v>
      </c>
      <c r="G6" s="41" t="s">
        <v>33</v>
      </c>
      <c r="H6" s="42" t="s">
        <v>17</v>
      </c>
      <c r="I6" s="45" t="s">
        <v>18</v>
      </c>
      <c r="J6" s="42" t="s">
        <v>34</v>
      </c>
    </row>
    <row r="7" spans="1:14" x14ac:dyDescent="0.25">
      <c r="A7" s="27" t="s">
        <v>10</v>
      </c>
      <c r="B7" s="28">
        <v>0</v>
      </c>
      <c r="C7" s="47"/>
      <c r="D7" s="23"/>
      <c r="E7" s="24">
        <f>D8</f>
        <v>3.5</v>
      </c>
      <c r="F7" s="24">
        <f>D9</f>
        <v>6</v>
      </c>
      <c r="G7" s="24">
        <f>D10</f>
        <v>7</v>
      </c>
      <c r="H7" s="24">
        <f>D11</f>
        <v>9</v>
      </c>
      <c r="I7" s="24">
        <f>D12</f>
        <v>10</v>
      </c>
      <c r="J7" s="29">
        <f>D13</f>
        <v>12</v>
      </c>
    </row>
    <row r="8" spans="1:14" x14ac:dyDescent="0.25">
      <c r="A8" s="4" t="s">
        <v>15</v>
      </c>
      <c r="B8" s="10">
        <v>6</v>
      </c>
      <c r="C8" s="48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3.7439999999999998</v>
      </c>
      <c r="D8" s="11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3.5</v>
      </c>
      <c r="E8" s="12"/>
      <c r="F8" s="11">
        <f>E9</f>
        <v>2.5</v>
      </c>
      <c r="G8" s="11">
        <f>E10</f>
        <v>3</v>
      </c>
      <c r="H8" s="11">
        <f>E11</f>
        <v>5</v>
      </c>
      <c r="I8" s="11">
        <f>E12</f>
        <v>6.5</v>
      </c>
      <c r="J8" s="30">
        <f>E13</f>
        <v>8</v>
      </c>
    </row>
    <row r="9" spans="1:14" x14ac:dyDescent="0.25">
      <c r="A9" s="5" t="s">
        <v>32</v>
      </c>
      <c r="B9" s="10">
        <v>10</v>
      </c>
      <c r="C9" s="48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6.24</v>
      </c>
      <c r="D9" s="1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6</v>
      </c>
      <c r="E9" s="11">
        <f>IF(MROUND(C9-C8,0.5)=0,0.5,MROUND(C9-C8,0.5))</f>
        <v>2.5</v>
      </c>
      <c r="F9" s="12"/>
      <c r="G9" s="11">
        <f>F10</f>
        <v>0.5</v>
      </c>
      <c r="H9" s="11">
        <f>F11</f>
        <v>2.5</v>
      </c>
      <c r="I9" s="11">
        <f>F12</f>
        <v>4</v>
      </c>
      <c r="J9" s="30">
        <f>F13</f>
        <v>5.5</v>
      </c>
    </row>
    <row r="10" spans="1:14" x14ac:dyDescent="0.25">
      <c r="A10" s="15" t="s">
        <v>33</v>
      </c>
      <c r="B10" s="16">
        <v>11</v>
      </c>
      <c r="C10" s="48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6.8640000000000008</v>
      </c>
      <c r="D10" s="11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7</v>
      </c>
      <c r="E10" s="11">
        <f>MROUND(C10-C8,0.5)</f>
        <v>3</v>
      </c>
      <c r="F10" s="11">
        <f>IF(MROUND(C10-C9,0.5)=0,0.5,MROUND(C10-C9,0.5))</f>
        <v>0.5</v>
      </c>
      <c r="G10" s="25"/>
      <c r="H10" s="26">
        <f>G11</f>
        <v>2</v>
      </c>
      <c r="I10" s="11">
        <f>G12</f>
        <v>3.5</v>
      </c>
      <c r="J10" s="30">
        <f>G13</f>
        <v>5</v>
      </c>
    </row>
    <row r="11" spans="1:14" x14ac:dyDescent="0.25">
      <c r="A11" s="15" t="s">
        <v>17</v>
      </c>
      <c r="B11" s="16">
        <v>16</v>
      </c>
      <c r="C11" s="48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8.9439999999999991</v>
      </c>
      <c r="D11" s="11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9</v>
      </c>
      <c r="E11" s="11">
        <f>MROUND(C11-C8,0.5)</f>
        <v>5</v>
      </c>
      <c r="F11" s="11">
        <f>MROUND(C11-C9,0.5)</f>
        <v>2.5</v>
      </c>
      <c r="G11" s="26">
        <f>IF(MROUND(C11-C10,0.5)=0,0.5,MROUND(C11-C10,0.5))</f>
        <v>2</v>
      </c>
      <c r="H11" s="25"/>
      <c r="I11" s="11">
        <f>H12</f>
        <v>1</v>
      </c>
      <c r="J11" s="30">
        <f>H13</f>
        <v>3</v>
      </c>
    </row>
    <row r="12" spans="1:14" x14ac:dyDescent="0.25">
      <c r="A12" s="15" t="s">
        <v>18</v>
      </c>
      <c r="B12" s="16">
        <v>19</v>
      </c>
      <c r="C12" s="48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10.192</v>
      </c>
      <c r="D12" s="11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10</v>
      </c>
      <c r="E12" s="11">
        <f>MROUND(C12-C8,0.5)</f>
        <v>6.5</v>
      </c>
      <c r="F12" s="11">
        <f>MROUND(C12-C9,0.5)</f>
        <v>4</v>
      </c>
      <c r="G12" s="11">
        <f>MROUND(C12-C10,0.5)</f>
        <v>3.5</v>
      </c>
      <c r="H12" s="11">
        <f>IF(MROUND(C12-C11,0.5)=0,0.5,MROUND(C12-C11,0.5))</f>
        <v>1</v>
      </c>
      <c r="I12" s="12"/>
      <c r="J12" s="30">
        <f>I13</f>
        <v>1.5</v>
      </c>
    </row>
    <row r="13" spans="1:14" ht="15.75" thickBot="1" x14ac:dyDescent="0.3">
      <c r="A13" s="35" t="s">
        <v>34</v>
      </c>
      <c r="B13" s="36">
        <v>23</v>
      </c>
      <c r="C13" s="50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11.856000000000002</v>
      </c>
      <c r="D13" s="37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12</v>
      </c>
      <c r="E13" s="37">
        <f>MROUND(C13-C8,0.5)</f>
        <v>8</v>
      </c>
      <c r="F13" s="37">
        <f>MROUND(C13-C9,0.5)</f>
        <v>5.5</v>
      </c>
      <c r="G13" s="38">
        <f>MROUND(C13-C10,0.5)</f>
        <v>5</v>
      </c>
      <c r="H13" s="38">
        <f>MROUND(C13-C11,0.5)</f>
        <v>3</v>
      </c>
      <c r="I13" s="37">
        <f>IF(MROUND(C13-C12,0.5)=0,0.5,MROUND(C13-C12,0.5))</f>
        <v>1.5</v>
      </c>
      <c r="J13" s="46"/>
    </row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1:6" hidden="1" x14ac:dyDescent="0.25"/>
    <row r="34" spans="1:6" hidden="1" x14ac:dyDescent="0.25"/>
    <row r="35" spans="1:6" hidden="1" x14ac:dyDescent="0.25"/>
    <row r="36" spans="1:6" hidden="1" x14ac:dyDescent="0.25"/>
    <row r="37" spans="1:6" hidden="1" x14ac:dyDescent="0.25"/>
    <row r="38" spans="1:6" ht="0.75" hidden="1" customHeight="1" x14ac:dyDescent="0.25"/>
    <row r="39" spans="1:6" hidden="1" x14ac:dyDescent="0.25"/>
    <row r="40" spans="1:6" hidden="1" x14ac:dyDescent="0.25"/>
    <row r="41" spans="1:6" hidden="1" x14ac:dyDescent="0.25">
      <c r="A41" s="3"/>
      <c r="B41" s="2"/>
      <c r="C41" s="2"/>
      <c r="D41" s="2"/>
      <c r="E41" s="2"/>
      <c r="F41" s="2"/>
    </row>
    <row r="42" spans="1:6" hidden="1" x14ac:dyDescent="0.25">
      <c r="A42" s="3"/>
      <c r="B42" s="2"/>
      <c r="C42" s="2"/>
      <c r="D42" s="2"/>
      <c r="E42" s="2"/>
      <c r="F42" s="2"/>
    </row>
    <row r="43" spans="1:6" hidden="1" x14ac:dyDescent="0.25">
      <c r="A43" s="3"/>
      <c r="B43" s="2"/>
      <c r="C43" s="2"/>
      <c r="D43" s="2"/>
      <c r="E43" s="2"/>
      <c r="F43" s="2"/>
    </row>
    <row r="44" spans="1:6" hidden="1" x14ac:dyDescent="0.25">
      <c r="A44" s="3"/>
      <c r="B44" s="2"/>
      <c r="C44" s="2"/>
      <c r="D44" s="2"/>
      <c r="E44" s="2"/>
      <c r="F44" s="2"/>
    </row>
    <row r="45" spans="1:6" hidden="1" x14ac:dyDescent="0.25">
      <c r="A45" s="3"/>
      <c r="B45" s="2"/>
      <c r="C45" s="2"/>
      <c r="D45" s="2"/>
      <c r="E45" s="2"/>
      <c r="F45" s="2"/>
    </row>
    <row r="46" spans="1:6" hidden="1" x14ac:dyDescent="0.25">
      <c r="F46" s="2"/>
    </row>
    <row r="47" spans="1:6" ht="15.75" thickBot="1" x14ac:dyDescent="0.3">
      <c r="F47" s="2"/>
    </row>
    <row r="48" spans="1:6" ht="43.5" thickBot="1" x14ac:dyDescent="0.3">
      <c r="A48" s="8" t="s">
        <v>8</v>
      </c>
      <c r="B48" s="8" t="s">
        <v>9</v>
      </c>
      <c r="C48" s="22" t="s">
        <v>3</v>
      </c>
      <c r="D48" s="8" t="s">
        <v>4</v>
      </c>
      <c r="E48" s="2"/>
    </row>
    <row r="49" spans="1:5" ht="15.75" thickBot="1" x14ac:dyDescent="0.3">
      <c r="A49" s="13">
        <v>1</v>
      </c>
      <c r="B49" s="9">
        <v>0</v>
      </c>
      <c r="C49" s="14">
        <v>11</v>
      </c>
      <c r="D49" s="9">
        <v>1.2</v>
      </c>
      <c r="E49" s="2"/>
    </row>
    <row r="50" spans="1:5" ht="15.75" thickBot="1" x14ac:dyDescent="0.3">
      <c r="A50" s="13">
        <v>2</v>
      </c>
      <c r="B50" s="9">
        <v>11.01</v>
      </c>
      <c r="C50" s="14">
        <v>23</v>
      </c>
      <c r="D50" s="9">
        <v>0.8</v>
      </c>
      <c r="E50" s="2"/>
    </row>
    <row r="53" spans="1:5" hidden="1" x14ac:dyDescent="0.25">
      <c r="A53" s="2"/>
    </row>
    <row r="54" spans="1:5" hidden="1" x14ac:dyDescent="0.25">
      <c r="A54" s="2"/>
    </row>
    <row r="55" spans="1:5" hidden="1" x14ac:dyDescent="0.25">
      <c r="A55" s="2"/>
    </row>
    <row r="56" spans="1:5" hidden="1" x14ac:dyDescent="0.25">
      <c r="A56" s="2"/>
    </row>
    <row r="57" spans="1:5" hidden="1" x14ac:dyDescent="0.25">
      <c r="A57" s="2"/>
    </row>
    <row r="58" spans="1:5" hidden="1" x14ac:dyDescent="0.25">
      <c r="A58" s="2"/>
    </row>
    <row r="59" spans="1:5" hidden="1" x14ac:dyDescent="0.25">
      <c r="A59" s="2"/>
    </row>
    <row r="60" spans="1:5" hidden="1" x14ac:dyDescent="0.25">
      <c r="A60" s="2"/>
    </row>
    <row r="61" spans="1:5" hidden="1" x14ac:dyDescent="0.25">
      <c r="A61" s="2"/>
    </row>
    <row r="62" spans="1:5" hidden="1" x14ac:dyDescent="0.25">
      <c r="A62" s="2"/>
    </row>
    <row r="63" spans="1:5" hidden="1" x14ac:dyDescent="0.25">
      <c r="A63" s="2"/>
    </row>
    <row r="64" spans="1:5" hidden="1" x14ac:dyDescent="0.25">
      <c r="A64" s="2"/>
    </row>
    <row r="65" spans="1:6" hidden="1" x14ac:dyDescent="0.25">
      <c r="A65" s="2"/>
    </row>
    <row r="66" spans="1:6" hidden="1" x14ac:dyDescent="0.25">
      <c r="A66" s="2"/>
    </row>
    <row r="67" spans="1:6" x14ac:dyDescent="0.25">
      <c r="A67" s="2"/>
    </row>
    <row r="68" spans="1:6" x14ac:dyDescent="0.25">
      <c r="A68" s="1"/>
      <c r="B68" s="2"/>
      <c r="C68" s="2"/>
      <c r="D68" s="2"/>
      <c r="E68" s="2"/>
      <c r="F68" s="2"/>
    </row>
    <row r="69" spans="1:6" x14ac:dyDescent="0.25">
      <c r="A69" s="1" t="s">
        <v>31</v>
      </c>
      <c r="B69" s="2"/>
      <c r="C69" s="49">
        <v>0.44</v>
      </c>
      <c r="D69" s="6" t="s">
        <v>5</v>
      </c>
      <c r="E69" s="2"/>
      <c r="F69" s="2"/>
    </row>
    <row r="70" spans="1:6" x14ac:dyDescent="0.25">
      <c r="A70" s="1" t="s">
        <v>6</v>
      </c>
      <c r="B70" s="2"/>
      <c r="C70" s="7">
        <f>ROUND(C69*0.19,2)</f>
        <v>0.08</v>
      </c>
      <c r="D70" s="6" t="s">
        <v>5</v>
      </c>
      <c r="E70" s="2"/>
      <c r="F70" s="2"/>
    </row>
    <row r="71" spans="1:6" x14ac:dyDescent="0.25">
      <c r="A71" s="1" t="s">
        <v>7</v>
      </c>
      <c r="B71" s="2"/>
      <c r="C71" s="7">
        <f>C69+C70</f>
        <v>0.52</v>
      </c>
      <c r="D71" s="6" t="s">
        <v>5</v>
      </c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</sheetData>
  <mergeCells count="2">
    <mergeCell ref="A1:F1"/>
    <mergeCell ref="A5:J5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E03C-C174-476D-B26A-6B265D066A45}">
  <sheetPr>
    <pageSetUpPr fitToPage="1"/>
  </sheetPr>
  <dimension ref="A1:K72"/>
  <sheetViews>
    <sheetView workbookViewId="0">
      <selection activeCell="A2" sqref="A2"/>
    </sheetView>
  </sheetViews>
  <sheetFormatPr defaultRowHeight="15" x14ac:dyDescent="0.25"/>
  <cols>
    <col min="1" max="1" width="44.140625" customWidth="1"/>
    <col min="2" max="2" width="13.42578125" bestFit="1" customWidth="1"/>
    <col min="3" max="3" width="13.140625" customWidth="1"/>
    <col min="4" max="4" width="12" customWidth="1"/>
    <col min="5" max="5" width="8.28515625" customWidth="1"/>
    <col min="6" max="6" width="9" customWidth="1"/>
  </cols>
  <sheetData>
    <row r="1" spans="1:11" x14ac:dyDescent="0.25">
      <c r="A1" s="51" t="s">
        <v>35</v>
      </c>
      <c r="B1" s="51"/>
      <c r="C1" s="51"/>
      <c r="D1" s="51"/>
      <c r="E1" s="51"/>
      <c r="F1" s="51"/>
    </row>
    <row r="2" spans="1:11" x14ac:dyDescent="0.25">
      <c r="A2" s="3"/>
      <c r="B2" s="2"/>
      <c r="C2" s="2"/>
      <c r="D2" s="2"/>
      <c r="E2" s="2"/>
      <c r="F2" s="2"/>
    </row>
    <row r="3" spans="1:11" x14ac:dyDescent="0.25">
      <c r="A3" s="1" t="s">
        <v>36</v>
      </c>
      <c r="B3" s="2"/>
      <c r="C3" s="2"/>
      <c r="D3" s="2"/>
      <c r="E3" s="2"/>
      <c r="F3" s="2"/>
    </row>
    <row r="4" spans="1:11" ht="15.75" thickBot="1" x14ac:dyDescent="0.3">
      <c r="A4" s="1" t="s">
        <v>12</v>
      </c>
      <c r="B4" s="2"/>
      <c r="C4" s="2"/>
      <c r="D4" s="2"/>
      <c r="E4" s="2"/>
      <c r="F4" s="2"/>
    </row>
    <row r="5" spans="1:11" ht="15.75" thickBot="1" x14ac:dyDescent="0.3">
      <c r="A5" s="52" t="s">
        <v>0</v>
      </c>
      <c r="B5" s="53"/>
      <c r="C5" s="53"/>
      <c r="D5" s="53"/>
      <c r="E5" s="53"/>
      <c r="F5" s="53"/>
      <c r="G5" s="53"/>
      <c r="H5" s="54"/>
      <c r="I5" s="7"/>
      <c r="J5" s="7"/>
      <c r="K5" s="7"/>
    </row>
    <row r="6" spans="1:11" ht="155.25" thickBot="1" x14ac:dyDescent="0.3">
      <c r="A6" s="39" t="s">
        <v>2</v>
      </c>
      <c r="B6" s="40" t="s">
        <v>1</v>
      </c>
      <c r="C6" s="40"/>
      <c r="D6" s="40" t="s">
        <v>11</v>
      </c>
      <c r="E6" s="40" t="s">
        <v>15</v>
      </c>
      <c r="F6" s="40" t="s">
        <v>32</v>
      </c>
      <c r="G6" s="41" t="s">
        <v>33</v>
      </c>
      <c r="H6" s="42" t="s">
        <v>17</v>
      </c>
    </row>
    <row r="7" spans="1:11" x14ac:dyDescent="0.25">
      <c r="A7" s="27" t="s">
        <v>10</v>
      </c>
      <c r="B7" s="28">
        <v>0</v>
      </c>
      <c r="C7" s="47"/>
      <c r="D7" s="23"/>
      <c r="E7" s="24">
        <f>D8</f>
        <v>8.5</v>
      </c>
      <c r="F7" s="24">
        <f>D9</f>
        <v>10</v>
      </c>
      <c r="G7" s="24">
        <f>D10</f>
        <v>11</v>
      </c>
      <c r="H7" s="24">
        <f>D11</f>
        <v>12.5</v>
      </c>
    </row>
    <row r="8" spans="1:11" x14ac:dyDescent="0.25">
      <c r="A8" s="4" t="s">
        <v>39</v>
      </c>
      <c r="B8" s="10">
        <v>15</v>
      </c>
      <c r="C8" s="48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8.7360000000000007</v>
      </c>
      <c r="D8" s="11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8.5</v>
      </c>
      <c r="E8" s="12"/>
      <c r="F8" s="11">
        <f>E9</f>
        <v>1</v>
      </c>
      <c r="G8" s="11">
        <f>E10</f>
        <v>2.5</v>
      </c>
      <c r="H8" s="11">
        <f>E11</f>
        <v>3.5</v>
      </c>
    </row>
    <row r="9" spans="1:11" x14ac:dyDescent="0.25">
      <c r="A9" s="5" t="s">
        <v>23</v>
      </c>
      <c r="B9" s="10">
        <v>18</v>
      </c>
      <c r="C9" s="48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9.984</v>
      </c>
      <c r="D9" s="1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10</v>
      </c>
      <c r="E9" s="11">
        <f>IF(MROUND(C9-C8,0.5)=0,0.5,MROUND(C9-C8,0.5))</f>
        <v>1</v>
      </c>
      <c r="F9" s="12"/>
      <c r="G9" s="11">
        <f>F10</f>
        <v>1</v>
      </c>
      <c r="H9" s="11">
        <f>F11</f>
        <v>2.5</v>
      </c>
    </row>
    <row r="10" spans="1:11" x14ac:dyDescent="0.25">
      <c r="A10" s="15" t="s">
        <v>24</v>
      </c>
      <c r="B10" s="16">
        <v>21</v>
      </c>
      <c r="C10" s="48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11.231999999999999</v>
      </c>
      <c r="D10" s="11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11</v>
      </c>
      <c r="E10" s="11">
        <f>MROUND(C10-C8,0.5)</f>
        <v>2.5</v>
      </c>
      <c r="F10" s="11">
        <f>IF(MROUND(C10-C9,0.5)=0,0.5,MROUND(C10-C9,0.5))</f>
        <v>1</v>
      </c>
      <c r="G10" s="25"/>
      <c r="H10" s="26">
        <f>G11</f>
        <v>1</v>
      </c>
    </row>
    <row r="11" spans="1:11" ht="15.75" thickBot="1" x14ac:dyDescent="0.3">
      <c r="A11" s="35" t="s">
        <v>40</v>
      </c>
      <c r="B11" s="36">
        <v>24</v>
      </c>
      <c r="C11" s="48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12.48</v>
      </c>
      <c r="D11" s="11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12.5</v>
      </c>
      <c r="E11" s="11">
        <f>MROUND(C11-C8,0.5)</f>
        <v>3.5</v>
      </c>
      <c r="F11" s="11">
        <f>MROUND(C11-C9,0.5)</f>
        <v>2.5</v>
      </c>
      <c r="G11" s="26">
        <f>IF(MROUND(C11-C10,0.5)=0,0.5,MROUND(C11-C10,0.5))</f>
        <v>1</v>
      </c>
      <c r="H11" s="25"/>
    </row>
    <row r="13" spans="1:11" hidden="1" x14ac:dyDescent="0.25"/>
    <row r="14" spans="1:11" ht="14.25" hidden="1" customHeight="1" x14ac:dyDescent="0.25"/>
    <row r="15" spans="1:11" hidden="1" x14ac:dyDescent="0.25"/>
    <row r="16" spans="1:11" ht="0.75" hidden="1" customHeight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t="0.75" hidden="1" customHeight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1:6" hidden="1" x14ac:dyDescent="0.25"/>
    <row r="34" spans="1:6" hidden="1" x14ac:dyDescent="0.25"/>
    <row r="35" spans="1:6" hidden="1" x14ac:dyDescent="0.25"/>
    <row r="36" spans="1:6" hidden="1" x14ac:dyDescent="0.25"/>
    <row r="37" spans="1:6" hidden="1" x14ac:dyDescent="0.25"/>
    <row r="38" spans="1:6" hidden="1" x14ac:dyDescent="0.25"/>
    <row r="39" spans="1:6" hidden="1" x14ac:dyDescent="0.25"/>
    <row r="40" spans="1:6" hidden="1" x14ac:dyDescent="0.25"/>
    <row r="41" spans="1:6" hidden="1" x14ac:dyDescent="0.25">
      <c r="A41" s="3"/>
      <c r="B41" s="2"/>
      <c r="C41" s="2"/>
      <c r="D41" s="2"/>
      <c r="E41" s="2"/>
      <c r="F41" s="2"/>
    </row>
    <row r="42" spans="1:6" hidden="1" x14ac:dyDescent="0.25">
      <c r="A42" s="3"/>
      <c r="B42" s="2"/>
      <c r="C42" s="2"/>
      <c r="D42" s="2"/>
      <c r="E42" s="2"/>
      <c r="F42" s="2"/>
    </row>
    <row r="43" spans="1:6" hidden="1" x14ac:dyDescent="0.25">
      <c r="A43" s="3"/>
      <c r="B43" s="2"/>
      <c r="C43" s="2"/>
      <c r="D43" s="2"/>
      <c r="E43" s="2"/>
      <c r="F43" s="2"/>
    </row>
    <row r="44" spans="1:6" hidden="1" x14ac:dyDescent="0.25">
      <c r="A44" s="3"/>
      <c r="B44" s="2"/>
      <c r="C44" s="2"/>
      <c r="D44" s="2"/>
      <c r="E44" s="2"/>
      <c r="F44" s="2"/>
    </row>
    <row r="45" spans="1:6" hidden="1" x14ac:dyDescent="0.25">
      <c r="A45" s="3"/>
      <c r="B45" s="2"/>
      <c r="C45" s="2"/>
      <c r="D45" s="2"/>
      <c r="E45" s="2"/>
      <c r="F45" s="2"/>
    </row>
    <row r="46" spans="1:6" x14ac:dyDescent="0.25">
      <c r="F46" s="2"/>
    </row>
    <row r="47" spans="1:6" ht="15.75" thickBot="1" x14ac:dyDescent="0.3">
      <c r="F47" s="2"/>
    </row>
    <row r="48" spans="1:6" ht="43.5" thickBot="1" x14ac:dyDescent="0.3">
      <c r="A48" s="8" t="s">
        <v>8</v>
      </c>
      <c r="B48" s="8" t="s">
        <v>9</v>
      </c>
      <c r="C48" s="22" t="s">
        <v>3</v>
      </c>
      <c r="D48" s="8" t="s">
        <v>4</v>
      </c>
      <c r="E48" s="2"/>
    </row>
    <row r="49" spans="1:5" ht="15.75" thickBot="1" x14ac:dyDescent="0.3">
      <c r="A49" s="13">
        <v>1</v>
      </c>
      <c r="B49" s="9">
        <v>0</v>
      </c>
      <c r="C49" s="14">
        <v>12</v>
      </c>
      <c r="D49" s="9">
        <v>1.2</v>
      </c>
      <c r="E49" s="2"/>
    </row>
    <row r="50" spans="1:5" ht="15.75" thickBot="1" x14ac:dyDescent="0.3">
      <c r="A50" s="13">
        <v>2</v>
      </c>
      <c r="B50" s="9">
        <v>12.01</v>
      </c>
      <c r="C50" s="14">
        <v>24</v>
      </c>
      <c r="D50" s="9">
        <v>0.8</v>
      </c>
      <c r="E50" s="2"/>
    </row>
    <row r="52" spans="1:5" hidden="1" x14ac:dyDescent="0.25"/>
    <row r="53" spans="1:5" hidden="1" x14ac:dyDescent="0.25">
      <c r="A53" s="2"/>
    </row>
    <row r="54" spans="1:5" hidden="1" x14ac:dyDescent="0.25">
      <c r="A54" s="2"/>
    </row>
    <row r="55" spans="1:5" hidden="1" x14ac:dyDescent="0.25">
      <c r="A55" s="2"/>
    </row>
    <row r="56" spans="1:5" hidden="1" x14ac:dyDescent="0.25">
      <c r="A56" s="2"/>
    </row>
    <row r="57" spans="1:5" hidden="1" x14ac:dyDescent="0.25">
      <c r="A57" s="2"/>
    </row>
    <row r="58" spans="1:5" hidden="1" x14ac:dyDescent="0.25">
      <c r="A58" s="2"/>
    </row>
    <row r="59" spans="1:5" hidden="1" x14ac:dyDescent="0.25">
      <c r="A59" s="2"/>
    </row>
    <row r="60" spans="1:5" hidden="1" x14ac:dyDescent="0.25">
      <c r="A60" s="2"/>
    </row>
    <row r="61" spans="1:5" hidden="1" x14ac:dyDescent="0.25">
      <c r="A61" s="2"/>
    </row>
    <row r="62" spans="1:5" hidden="1" x14ac:dyDescent="0.25">
      <c r="A62" s="2"/>
    </row>
    <row r="63" spans="1:5" hidden="1" x14ac:dyDescent="0.25">
      <c r="A63" s="2"/>
    </row>
    <row r="64" spans="1:5" hidden="1" x14ac:dyDescent="0.25">
      <c r="A64" s="2"/>
    </row>
    <row r="65" spans="1:6" hidden="1" x14ac:dyDescent="0.25">
      <c r="A65" s="2"/>
    </row>
    <row r="66" spans="1:6" ht="0.75" hidden="1" customHeight="1" x14ac:dyDescent="0.25">
      <c r="A66" s="2"/>
    </row>
    <row r="67" spans="1:6" x14ac:dyDescent="0.25">
      <c r="A67" s="2"/>
    </row>
    <row r="68" spans="1:6" x14ac:dyDescent="0.25">
      <c r="A68" s="1"/>
      <c r="B68" s="2"/>
      <c r="C68" s="2"/>
      <c r="D68" s="2"/>
      <c r="E68" s="2"/>
      <c r="F68" s="2"/>
    </row>
    <row r="69" spans="1:6" x14ac:dyDescent="0.25">
      <c r="A69" s="1" t="s">
        <v>37</v>
      </c>
      <c r="B69" s="2"/>
      <c r="C69" s="49">
        <v>0.44</v>
      </c>
      <c r="D69" s="6" t="s">
        <v>5</v>
      </c>
      <c r="E69" s="2"/>
      <c r="F69" s="2"/>
    </row>
    <row r="70" spans="1:6" x14ac:dyDescent="0.25">
      <c r="A70" s="1" t="s">
        <v>6</v>
      </c>
      <c r="B70" s="2"/>
      <c r="C70" s="7">
        <f>ROUND(C69*0.19,2)</f>
        <v>0.08</v>
      </c>
      <c r="D70" s="6" t="s">
        <v>5</v>
      </c>
      <c r="E70" s="2"/>
      <c r="F70" s="2"/>
    </row>
    <row r="71" spans="1:6" x14ac:dyDescent="0.25">
      <c r="A71" s="1" t="s">
        <v>7</v>
      </c>
      <c r="B71" s="2"/>
      <c r="C71" s="7">
        <f>C69+C70</f>
        <v>0.52</v>
      </c>
      <c r="D71" s="6" t="s">
        <v>5</v>
      </c>
      <c r="E71" s="2"/>
      <c r="F71" s="2"/>
    </row>
    <row r="72" spans="1:6" x14ac:dyDescent="0.25">
      <c r="A72" s="2"/>
      <c r="B72" s="2"/>
      <c r="C72" s="2"/>
      <c r="D72" s="2"/>
      <c r="E72" s="2"/>
      <c r="F72" s="2"/>
    </row>
  </sheetData>
  <mergeCells count="2">
    <mergeCell ref="A1:F1"/>
    <mergeCell ref="A5:H5"/>
  </mergeCells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ED7C-9F99-41CC-B295-47E7FF4EE4BD}">
  <sheetPr>
    <pageSetUpPr fitToPage="1"/>
  </sheetPr>
  <dimension ref="A1:I72"/>
  <sheetViews>
    <sheetView workbookViewId="0">
      <selection activeCell="A2" sqref="A2"/>
    </sheetView>
  </sheetViews>
  <sheetFormatPr defaultRowHeight="15" x14ac:dyDescent="0.25"/>
  <cols>
    <col min="1" max="1" width="44.140625" customWidth="1"/>
    <col min="2" max="2" width="13.42578125" bestFit="1" customWidth="1"/>
    <col min="3" max="3" width="13.140625" customWidth="1"/>
    <col min="4" max="4" width="12" customWidth="1"/>
    <col min="5" max="5" width="8.28515625" customWidth="1"/>
    <col min="6" max="6" width="9" customWidth="1"/>
  </cols>
  <sheetData>
    <row r="1" spans="1:9" x14ac:dyDescent="0.25">
      <c r="A1" s="51" t="s">
        <v>41</v>
      </c>
      <c r="B1" s="51"/>
      <c r="C1" s="51"/>
      <c r="D1" s="51"/>
      <c r="E1" s="51"/>
      <c r="F1" s="51"/>
    </row>
    <row r="2" spans="1:9" x14ac:dyDescent="0.25">
      <c r="A2" s="3"/>
      <c r="B2" s="2"/>
      <c r="C2" s="2"/>
      <c r="D2" s="2"/>
      <c r="E2" s="2"/>
      <c r="F2" s="2"/>
    </row>
    <row r="3" spans="1:9" x14ac:dyDescent="0.25">
      <c r="A3" s="1" t="s">
        <v>42</v>
      </c>
      <c r="B3" s="2"/>
      <c r="C3" s="2"/>
      <c r="D3" s="2"/>
      <c r="E3" s="2"/>
      <c r="F3" s="2"/>
    </row>
    <row r="4" spans="1:9" ht="15.75" thickBot="1" x14ac:dyDescent="0.3">
      <c r="A4" s="1" t="s">
        <v>12</v>
      </c>
      <c r="B4" s="2"/>
      <c r="C4" s="2"/>
      <c r="D4" s="2"/>
      <c r="E4" s="2"/>
      <c r="F4" s="2"/>
    </row>
    <row r="5" spans="1:9" ht="15.75" thickBot="1" x14ac:dyDescent="0.3">
      <c r="A5" s="52" t="s">
        <v>0</v>
      </c>
      <c r="B5" s="53"/>
      <c r="C5" s="53"/>
      <c r="D5" s="53"/>
      <c r="E5" s="53"/>
      <c r="F5" s="53"/>
      <c r="G5" s="54"/>
      <c r="H5" s="7"/>
      <c r="I5" s="7"/>
    </row>
    <row r="6" spans="1:9" ht="138.75" thickBot="1" x14ac:dyDescent="0.3">
      <c r="A6" s="9" t="s">
        <v>2</v>
      </c>
      <c r="B6" s="17" t="s">
        <v>1</v>
      </c>
      <c r="C6" s="17"/>
      <c r="D6" s="17" t="s">
        <v>11</v>
      </c>
      <c r="E6" s="17" t="s">
        <v>15</v>
      </c>
      <c r="F6" s="17" t="s">
        <v>32</v>
      </c>
      <c r="G6" s="17" t="s">
        <v>33</v>
      </c>
    </row>
    <row r="7" spans="1:9" x14ac:dyDescent="0.25">
      <c r="A7" s="27" t="s">
        <v>10</v>
      </c>
      <c r="B7" s="28">
        <v>0</v>
      </c>
      <c r="C7" s="47"/>
      <c r="D7" s="23"/>
      <c r="E7" s="24">
        <f>D8</f>
        <v>9.5</v>
      </c>
      <c r="F7" s="24">
        <f>D9</f>
        <v>10.5</v>
      </c>
      <c r="G7" s="24">
        <f>D10</f>
        <v>15</v>
      </c>
    </row>
    <row r="8" spans="1:9" x14ac:dyDescent="0.25">
      <c r="A8" s="4" t="s">
        <v>22</v>
      </c>
      <c r="B8" s="10">
        <v>15</v>
      </c>
      <c r="C8" s="48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9.3600000000000012</v>
      </c>
      <c r="D8" s="11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9.5</v>
      </c>
      <c r="E8" s="12"/>
      <c r="F8" s="11">
        <f>E9</f>
        <v>1</v>
      </c>
      <c r="G8" s="11">
        <f>E10</f>
        <v>6</v>
      </c>
    </row>
    <row r="9" spans="1:9" x14ac:dyDescent="0.25">
      <c r="A9" s="5" t="s">
        <v>23</v>
      </c>
      <c r="B9" s="10">
        <v>18</v>
      </c>
      <c r="C9" s="48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10.608000000000001</v>
      </c>
      <c r="D9" s="1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10.5</v>
      </c>
      <c r="E9" s="11">
        <f>IF(MROUND(C9-C8,0.5)=0,0.5,MROUND(C9-C8,0.5))</f>
        <v>1</v>
      </c>
      <c r="F9" s="12"/>
      <c r="G9" s="11">
        <f>F10</f>
        <v>4.5</v>
      </c>
    </row>
    <row r="10" spans="1:9" ht="15.75" thickBot="1" x14ac:dyDescent="0.3">
      <c r="A10" s="35" t="s">
        <v>43</v>
      </c>
      <c r="B10" s="36">
        <v>29</v>
      </c>
      <c r="C10" s="48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15.184000000000001</v>
      </c>
      <c r="D10" s="11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15</v>
      </c>
      <c r="E10" s="11">
        <f>MROUND(C10-C8,0.5)</f>
        <v>6</v>
      </c>
      <c r="F10" s="11">
        <f>IF(MROUND(C10-C9,0.5)=0,0.5,MROUND(C10-C9,0.5))</f>
        <v>4.5</v>
      </c>
      <c r="G10" s="25"/>
    </row>
    <row r="13" spans="1:9" ht="14.25" customHeight="1" x14ac:dyDescent="0.25"/>
    <row r="14" spans="1:9" hidden="1" x14ac:dyDescent="0.25"/>
    <row r="15" spans="1:9" hidden="1" x14ac:dyDescent="0.25"/>
    <row r="16" spans="1:9" ht="0.75" hidden="1" customHeight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1:6" hidden="1" x14ac:dyDescent="0.25"/>
    <row r="34" spans="1:6" hidden="1" x14ac:dyDescent="0.25"/>
    <row r="35" spans="1:6" hidden="1" x14ac:dyDescent="0.25"/>
    <row r="36" spans="1:6" hidden="1" x14ac:dyDescent="0.25"/>
    <row r="37" spans="1:6" hidden="1" x14ac:dyDescent="0.25"/>
    <row r="38" spans="1:6" hidden="1" x14ac:dyDescent="0.25"/>
    <row r="39" spans="1:6" hidden="1" x14ac:dyDescent="0.25"/>
    <row r="40" spans="1:6" hidden="1" x14ac:dyDescent="0.25"/>
    <row r="41" spans="1:6" hidden="1" x14ac:dyDescent="0.25">
      <c r="A41" s="3"/>
      <c r="B41" s="2"/>
      <c r="C41" s="2"/>
      <c r="D41" s="2"/>
      <c r="E41" s="2"/>
      <c r="F41" s="2"/>
    </row>
    <row r="42" spans="1:6" hidden="1" x14ac:dyDescent="0.25">
      <c r="A42" s="3"/>
      <c r="B42" s="2"/>
      <c r="C42" s="2"/>
      <c r="D42" s="2"/>
      <c r="E42" s="2"/>
      <c r="F42" s="2"/>
    </row>
    <row r="43" spans="1:6" hidden="1" x14ac:dyDescent="0.25">
      <c r="A43" s="3"/>
      <c r="B43" s="2"/>
      <c r="C43" s="2"/>
      <c r="D43" s="2"/>
      <c r="E43" s="2"/>
      <c r="F43" s="2"/>
    </row>
    <row r="44" spans="1:6" hidden="1" x14ac:dyDescent="0.25">
      <c r="A44" s="3"/>
      <c r="B44" s="2"/>
      <c r="C44" s="2"/>
      <c r="D44" s="2"/>
      <c r="E44" s="2"/>
      <c r="F44" s="2"/>
    </row>
    <row r="45" spans="1:6" hidden="1" x14ac:dyDescent="0.25">
      <c r="A45" s="3"/>
      <c r="B45" s="2"/>
      <c r="C45" s="2"/>
      <c r="D45" s="2"/>
      <c r="E45" s="2"/>
      <c r="F45" s="2"/>
    </row>
    <row r="46" spans="1:6" x14ac:dyDescent="0.25">
      <c r="F46" s="2"/>
    </row>
    <row r="47" spans="1:6" ht="15.75" thickBot="1" x14ac:dyDescent="0.3">
      <c r="F47" s="2"/>
    </row>
    <row r="48" spans="1:6" ht="43.5" thickBot="1" x14ac:dyDescent="0.3">
      <c r="A48" s="8" t="s">
        <v>8</v>
      </c>
      <c r="B48" s="8" t="s">
        <v>9</v>
      </c>
      <c r="C48" s="22" t="s">
        <v>3</v>
      </c>
      <c r="D48" s="8" t="s">
        <v>4</v>
      </c>
      <c r="E48" s="2"/>
    </row>
    <row r="49" spans="1:5" ht="15.75" thickBot="1" x14ac:dyDescent="0.3">
      <c r="A49" s="13">
        <v>1</v>
      </c>
      <c r="B49" s="9">
        <v>0</v>
      </c>
      <c r="C49" s="14">
        <v>15</v>
      </c>
      <c r="D49" s="9">
        <v>1.2</v>
      </c>
      <c r="E49" s="2"/>
    </row>
    <row r="50" spans="1:5" ht="15.75" thickBot="1" x14ac:dyDescent="0.3">
      <c r="A50" s="13">
        <v>2</v>
      </c>
      <c r="B50" s="9">
        <v>15.01</v>
      </c>
      <c r="C50" s="14">
        <v>30</v>
      </c>
      <c r="D50" s="9">
        <v>0.8</v>
      </c>
      <c r="E50" s="2"/>
    </row>
    <row r="52" spans="1:5" ht="16.5" customHeight="1" x14ac:dyDescent="0.25"/>
    <row r="53" spans="1:5" ht="0.75" customHeight="1" x14ac:dyDescent="0.25">
      <c r="A53" s="2"/>
    </row>
    <row r="54" spans="1:5" hidden="1" x14ac:dyDescent="0.25">
      <c r="A54" s="2"/>
    </row>
    <row r="55" spans="1:5" hidden="1" x14ac:dyDescent="0.25">
      <c r="A55" s="2"/>
    </row>
    <row r="56" spans="1:5" hidden="1" x14ac:dyDescent="0.25">
      <c r="A56" s="2"/>
    </row>
    <row r="57" spans="1:5" hidden="1" x14ac:dyDescent="0.25">
      <c r="A57" s="2"/>
    </row>
    <row r="58" spans="1:5" hidden="1" x14ac:dyDescent="0.25">
      <c r="A58" s="2"/>
    </row>
    <row r="59" spans="1:5" hidden="1" x14ac:dyDescent="0.25">
      <c r="A59" s="2"/>
    </row>
    <row r="60" spans="1:5" hidden="1" x14ac:dyDescent="0.25">
      <c r="A60" s="2"/>
    </row>
    <row r="61" spans="1:5" hidden="1" x14ac:dyDescent="0.25">
      <c r="A61" s="2"/>
    </row>
    <row r="62" spans="1:5" hidden="1" x14ac:dyDescent="0.25">
      <c r="A62" s="2"/>
    </row>
    <row r="63" spans="1:5" hidden="1" x14ac:dyDescent="0.25">
      <c r="A63" s="2"/>
    </row>
    <row r="64" spans="1:5" hidden="1" x14ac:dyDescent="0.25">
      <c r="A64" s="2"/>
    </row>
    <row r="65" spans="1:6" hidden="1" x14ac:dyDescent="0.25">
      <c r="A65" s="2"/>
    </row>
    <row r="66" spans="1:6" hidden="1" x14ac:dyDescent="0.25">
      <c r="A66" s="2"/>
    </row>
    <row r="67" spans="1:6" ht="0.75" customHeight="1" x14ac:dyDescent="0.25">
      <c r="A67" s="2"/>
    </row>
    <row r="68" spans="1:6" x14ac:dyDescent="0.25">
      <c r="A68" s="1"/>
      <c r="B68" s="2"/>
      <c r="C68" s="2"/>
      <c r="D68" s="2"/>
      <c r="E68" s="2"/>
      <c r="F68" s="2"/>
    </row>
    <row r="69" spans="1:6" x14ac:dyDescent="0.25">
      <c r="A69" s="1" t="s">
        <v>37</v>
      </c>
      <c r="B69" s="2"/>
      <c r="C69" s="49">
        <v>0.44</v>
      </c>
      <c r="D69" s="6" t="s">
        <v>5</v>
      </c>
      <c r="E69" s="2"/>
      <c r="F69" s="2"/>
    </row>
    <row r="70" spans="1:6" x14ac:dyDescent="0.25">
      <c r="A70" s="1" t="s">
        <v>6</v>
      </c>
      <c r="B70" s="2"/>
      <c r="C70" s="7">
        <f>ROUND(C69*0.19,2)</f>
        <v>0.08</v>
      </c>
      <c r="D70" s="6" t="s">
        <v>5</v>
      </c>
      <c r="E70" s="2"/>
      <c r="F70" s="2"/>
    </row>
    <row r="71" spans="1:6" x14ac:dyDescent="0.25">
      <c r="A71" s="1" t="s">
        <v>7</v>
      </c>
      <c r="B71" s="2"/>
      <c r="C71" s="7">
        <f>C69+C70</f>
        <v>0.52</v>
      </c>
      <c r="D71" s="6" t="s">
        <v>5</v>
      </c>
      <c r="E71" s="2"/>
      <c r="F71" s="2"/>
    </row>
    <row r="72" spans="1:6" x14ac:dyDescent="0.25">
      <c r="A72" s="2"/>
      <c r="B72" s="2"/>
      <c r="C72" s="2"/>
      <c r="D72" s="2"/>
      <c r="E72" s="2"/>
      <c r="F72" s="2"/>
    </row>
  </sheetData>
  <mergeCells count="2">
    <mergeCell ref="A1:F1"/>
    <mergeCell ref="A5:G5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T132</vt:lpstr>
      <vt:lpstr>T133</vt:lpstr>
      <vt:lpstr>T134</vt:lpstr>
      <vt:lpstr>T135</vt:lpstr>
      <vt:lpstr>T136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Octavian David</cp:lastModifiedBy>
  <cp:lastPrinted>2024-06-20T12:24:06Z</cp:lastPrinted>
  <dcterms:created xsi:type="dcterms:W3CDTF">2015-06-05T18:17:20Z</dcterms:created>
  <dcterms:modified xsi:type="dcterms:W3CDTF">2024-06-20T12:25:14Z</dcterms:modified>
</cp:coreProperties>
</file>