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IUNIE 2024\"/>
    </mc:Choice>
  </mc:AlternateContent>
  <xr:revisionPtr revIDLastSave="0" documentId="13_ncr:1_{6C68F716-C5D1-4E8E-8153-3010BDA42B5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9" l="1"/>
  <c r="G30" i="9" s="1"/>
  <c r="B28" i="9"/>
  <c r="B29" i="9"/>
  <c r="B30" i="9"/>
  <c r="B31" i="9"/>
  <c r="B32" i="9" s="1"/>
  <c r="B33" i="9" s="1"/>
  <c r="B34" i="9" s="1"/>
  <c r="B35" i="9" s="1"/>
  <c r="B36" i="9" s="1"/>
  <c r="F61" i="9" l="1"/>
  <c r="F27" i="9" s="1"/>
  <c r="F92" i="9"/>
  <c r="G95" i="9"/>
  <c r="G64" i="9"/>
  <c r="G63" i="9"/>
  <c r="F25" i="9"/>
  <c r="G20" i="9"/>
  <c r="G19" i="9"/>
  <c r="G34" i="9" l="1"/>
  <c r="G102" i="9"/>
  <c r="G90" i="9"/>
  <c r="G91" i="9"/>
  <c r="G13" i="9"/>
  <c r="G14" i="9"/>
  <c r="G15" i="9"/>
  <c r="G16" i="9"/>
  <c r="G17" i="9"/>
  <c r="G18" i="9"/>
  <c r="G22" i="9"/>
  <c r="G23" i="9"/>
  <c r="G24" i="9"/>
  <c r="G26" i="9"/>
  <c r="G37" i="9" l="1"/>
  <c r="G40" i="9"/>
  <c r="G43" i="9"/>
  <c r="G45" i="9"/>
  <c r="G47" i="9"/>
  <c r="G49" i="9"/>
  <c r="G51" i="9"/>
  <c r="G53" i="9"/>
  <c r="G55" i="9"/>
  <c r="G57" i="9"/>
  <c r="G58" i="9"/>
  <c r="G59" i="9"/>
  <c r="G60" i="9"/>
  <c r="G62" i="9"/>
  <c r="G65" i="9"/>
  <c r="G66" i="9"/>
  <c r="G67" i="9"/>
  <c r="G68" i="9"/>
  <c r="G69" i="9"/>
  <c r="G70" i="9"/>
  <c r="G71" i="9"/>
  <c r="G72" i="9"/>
  <c r="G73" i="9"/>
  <c r="G74" i="9"/>
  <c r="G76" i="9"/>
  <c r="G79" i="9"/>
  <c r="G80" i="9"/>
  <c r="G81" i="9"/>
  <c r="G83" i="9"/>
  <c r="G84" i="9"/>
  <c r="G85" i="9"/>
  <c r="G87" i="9"/>
  <c r="G88" i="9"/>
  <c r="G89" i="9"/>
  <c r="G94" i="9"/>
  <c r="G96" i="9"/>
  <c r="G97" i="9"/>
  <c r="G98" i="9"/>
  <c r="G99" i="9"/>
  <c r="G100" i="9"/>
  <c r="G101" i="9"/>
  <c r="G104" i="9"/>
  <c r="G105" i="9"/>
  <c r="G12" i="9"/>
  <c r="G32" i="9" l="1"/>
  <c r="G86" i="9"/>
  <c r="G61" i="9"/>
  <c r="G33" i="9"/>
  <c r="G38" i="9" l="1"/>
  <c r="G39" i="9"/>
  <c r="G29" i="9"/>
  <c r="G31" i="9"/>
  <c r="G103" i="9"/>
  <c r="G82" i="9"/>
  <c r="G75" i="9"/>
  <c r="G36" i="9"/>
  <c r="G28" i="9"/>
  <c r="G56" i="9"/>
  <c r="G54" i="9"/>
  <c r="G42" i="9"/>
  <c r="G44" i="9"/>
  <c r="G50" i="9"/>
  <c r="G52" i="9"/>
  <c r="G77" i="9" l="1"/>
  <c r="G78" i="9"/>
  <c r="G92" i="9"/>
  <c r="G93" i="9"/>
  <c r="G21" i="9"/>
  <c r="G46" i="9"/>
  <c r="G48" i="9"/>
  <c r="G41" i="9" l="1"/>
  <c r="G25" i="9"/>
  <c r="B13" i="9" l="1"/>
  <c r="B14" i="9" l="1"/>
  <c r="B15" i="9" s="1"/>
  <c r="B16" i="9" s="1"/>
  <c r="B17" i="9" s="1"/>
  <c r="B18" i="9" l="1"/>
  <c r="B19" i="9" s="1"/>
  <c r="B20" i="9" s="1"/>
  <c r="B21" i="9" s="1"/>
  <c r="B22" i="9" s="1"/>
  <c r="B23" i="9" s="1"/>
  <c r="B24" i="9" s="1"/>
  <c r="B25" i="9" s="1"/>
  <c r="B26" i="9" s="1"/>
  <c r="B27" i="9" s="1"/>
  <c r="B37" i="9" s="1"/>
  <c r="B38" i="9" s="1"/>
  <c r="B39" i="9" l="1"/>
  <c r="B40" i="9" s="1"/>
  <c r="B41" i="9" s="1"/>
  <c r="B42" i="9" s="1"/>
  <c r="B43" i="9" s="1"/>
  <c r="B44" i="9" s="1"/>
  <c r="G35" i="9"/>
  <c r="G27" i="9" l="1"/>
  <c r="B45" i="9"/>
  <c r="B46" i="9" s="1"/>
  <c r="B47" i="9" s="1"/>
  <c r="B48" i="9" s="1"/>
  <c r="B49" i="9" s="1"/>
  <c r="B50" i="9" l="1"/>
  <c r="B51" i="9" s="1"/>
  <c r="B52" i="9" l="1"/>
  <c r="B53" i="9" s="1"/>
  <c r="B54" i="9" s="1"/>
  <c r="B55" i="9" s="1"/>
  <c r="B56" i="9" s="1"/>
  <c r="B57" i="9" s="1"/>
  <c r="B58" i="9" s="1"/>
  <c r="B59" i="9" l="1"/>
  <c r="B60" i="9" s="1"/>
  <c r="B61" i="9" l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l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l="1"/>
  <c r="B87" i="9" s="1"/>
  <c r="B88" i="9" s="1"/>
  <c r="B89" i="9" s="1"/>
  <c r="B90" i="9" s="1"/>
  <c r="B91" i="9" s="1"/>
  <c r="B92" i="9" l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</calcChain>
</file>

<file path=xl/sharedStrings.xml><?xml version="1.0" encoding="utf-8"?>
<sst xmlns="http://schemas.openxmlformats.org/spreadsheetml/2006/main" count="201" uniqueCount="150">
  <si>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</si>
  <si>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</si>
  <si>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</si>
  <si>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</si>
  <si>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</si>
  <si>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</si>
  <si>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</si>
  <si>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</si>
  <si>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</si>
  <si>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</si>
  <si>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</si>
  <si>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</si>
  <si>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</si>
  <si>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</si>
  <si>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</si>
  <si>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</si>
  <si>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</si>
  <si>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</si>
  <si>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</si>
  <si>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</si>
  <si>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</si>
  <si>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</si>
  <si>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</si>
  <si>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</si>
  <si>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</si>
  <si>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</si>
  <si>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</si>
  <si>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</si>
  <si>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</si>
  <si>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</si>
  <si>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</si>
  <si>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</si>
  <si>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</si>
  <si>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</si>
  <si>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</si>
  <si>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</si>
  <si>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</si>
  <si>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</si>
  <si>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</si>
  <si>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</si>
  <si>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</si>
  <si>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</si>
  <si>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</si>
  <si>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</si>
  <si>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 xml:space="preserve">                                           Secţiunea de dezvoltare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</si>
  <si>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</si>
  <si>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</si>
  <si>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</si>
  <si>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</si>
  <si>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</si>
  <si>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</si>
  <si>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</si>
  <si>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</si>
  <si>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Cluj- SMART Territory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</si>
  <si>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</si>
  <si>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</si>
  <si>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</si>
  <si>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</si>
  <si>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</si>
  <si>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</si>
  <si>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</si>
  <si>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</si>
  <si>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</si>
  <si>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</si>
  <si>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</si>
  <si>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</si>
  <si>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</si>
  <si>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</si>
  <si>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</si>
  <si>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>36 02 47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</si>
  <si>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</si>
  <si>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</si>
  <si>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</si>
  <si>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</si>
  <si>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</si>
  <si>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</si>
  <si>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</si>
  <si>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CJC - Cofinanţare proiect FEN Compania de apă</t>
  </si>
  <si>
    <t xml:space="preserve"> </t>
  </si>
  <si>
    <t>70 02 58</t>
  </si>
  <si>
    <t>Liceul Tehnologic Special Dej</t>
  </si>
  <si>
    <t>Creşterea siguranţei pacienţilor Spitalului Clinic de Pneumoftiziologie Leon Daniello din Cluj-Napoca</t>
  </si>
  <si>
    <t xml:space="preserve">    BUGETUL LOCAL  AL JUDEŢULUI CLUJ PE ANUL 2024, PE CAPITOLE, SUBCAPITOLE ȘI TITLURI</t>
  </si>
  <si>
    <t>Alte venituri pt finanțarea secțiunii de dezvoltare(trageri din obligatiuni aprobate MFP pt  2023)</t>
  </si>
  <si>
    <t>Excedent 31.12.2023</t>
  </si>
  <si>
    <t xml:space="preserve">Sunbventii de la bugetul de stat pentru finantarea investitiilor institutiilor publice de asistenta sociala </t>
  </si>
  <si>
    <t>42 02 52</t>
  </si>
  <si>
    <t>Sume PNRR- fonduri externe nerambursabile</t>
  </si>
  <si>
    <t>42 02 88 01</t>
  </si>
  <si>
    <t>Sume PNRR- sume aferente TVA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</si>
  <si>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</si>
  <si>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</si>
  <si>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</si>
  <si>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</si>
  <si>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</si>
  <si>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</si>
  <si>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</si>
  <si>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 Reducerea riscului de infectii nosocomiale la  Spitalul Clinic de Pneumoftiziologie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</si>
  <si>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</si>
  <si>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</si>
  <si>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</si>
  <si>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</si>
  <si>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</si>
  <si>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Proiect SMID-cheltuieli de capital</t>
  </si>
  <si>
    <t>74 02 70</t>
  </si>
  <si>
    <t>87 02 60</t>
  </si>
  <si>
    <t>Proiect PNRR- Velo Apuseni</t>
  </si>
  <si>
    <t>Proiect PNRR - dezvoltarea infrastructurii spitalicesti- Echipamente si materiale destinate reducerii riscului de infectii nosocomiale-Spital Copii</t>
  </si>
  <si>
    <t>70 02 70</t>
  </si>
  <si>
    <t>Şcoala Gimnazială Specială Pt.Deficienţi de Auz Kozmutza Flora</t>
  </si>
  <si>
    <t>Centrul Scolar Miron Ionescu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</si>
  <si>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</si>
  <si>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</si>
  <si>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</si>
  <si>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</si>
  <si>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</si>
  <si>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</si>
  <si>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</si>
  <si>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</si>
  <si>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</si>
  <si>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</si>
  <si>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</si>
  <si>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</si>
  <si>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66 02 70</t>
  </si>
  <si>
    <t>Digitalizarea monitorizării operării CMID</t>
  </si>
  <si>
    <t>la Hotărârea nr.    /2024</t>
  </si>
  <si>
    <t>Contrasemnează:</t>
  </si>
  <si>
    <t>SECRETAR GENERAL AL JUDEȚULUI</t>
  </si>
  <si>
    <t>SIMONA GACI</t>
  </si>
  <si>
    <t>Construire Spital Pediatric Monobloc</t>
  </si>
  <si>
    <t xml:space="preserve"> BUGET APROBAT 2024</t>
  </si>
  <si>
    <t>INFLUENȚE</t>
  </si>
  <si>
    <t>BUGET RECTIFICAT 2024</t>
  </si>
  <si>
    <t>Plăți an precedent recuperare în anul curent</t>
  </si>
  <si>
    <t>66 02 85 SD</t>
  </si>
  <si>
    <t>85 SD</t>
  </si>
  <si>
    <t>Cap 80 02 ACȚIUNI GENERALE ECONOMICE</t>
  </si>
  <si>
    <t>80 02</t>
  </si>
  <si>
    <t>84.02.85.SD</t>
  </si>
  <si>
    <t>80.02.85.SD</t>
  </si>
  <si>
    <t>Subvenții de la bugetul de stat pentru proiecte FEN postaderare cadru financiar 2021-2027</t>
  </si>
  <si>
    <t>42 02 93 03</t>
  </si>
  <si>
    <t>Sume primite de la UE(FEDR) cadru financiar 2021-2027</t>
  </si>
  <si>
    <t>45 02 48 01</t>
  </si>
  <si>
    <t xml:space="preserve">Proiect FEN-Reabilitarea termică și eficientizarea energetică a Spitalului Clinic de Boli Infecțioase </t>
  </si>
  <si>
    <t>66 02 56</t>
  </si>
  <si>
    <t xml:space="preserve">Proiect FEN -Reabilitarea energetică pentru corpul A de clădire al Spitalului Clinic de Recuperare Cluj-Napoca </t>
  </si>
  <si>
    <t>Proiect FEN-Echipamente pentru creșterea siguranței traficului în județul Cluj</t>
  </si>
  <si>
    <t>84 02 56</t>
  </si>
  <si>
    <t>Proiecte FEN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</si>
</sst>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4"/>
      <name val="Monserat"/>
      <charset val="238"/>
    </font>
    <font>
      <b/>
      <sz val="12"/>
      <color indexed="8"/>
      <name val="Monserat"/>
      <charset val="238"/>
    </font>
    <font>
      <b/>
      <sz val="12"/>
      <color rgb="FFFF0000"/>
      <name val="Monserat"/>
      <charset val="238"/>
    </font>
    <font>
      <b/>
      <sz val="12"/>
      <color theme="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" fontId="4" fillId="0" borderId="1" xfId="0" applyNumberFormat="1" applyFont="1" applyBorder="1"/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4" fontId="4" fillId="0" borderId="0" xfId="0" applyNumberFormat="1" applyFont="1"/>
    <xf numFmtId="0" fontId="3" fillId="0" borderId="1" xfId="1" applyFont="1" applyBorder="1"/>
    <xf numFmtId="4" fontId="3" fillId="0" borderId="1" xfId="0" applyNumberFormat="1" applyFont="1" applyBorder="1"/>
    <xf numFmtId="0" fontId="5" fillId="0" borderId="0" xfId="0" applyFont="1"/>
    <xf numFmtId="0" fontId="3" fillId="0" borderId="1" xfId="1" applyFont="1" applyBorder="1" applyAlignment="1">
      <alignment wrapText="1"/>
    </xf>
    <xf numFmtId="0" fontId="6" fillId="0" borderId="1" xfId="1" applyFont="1" applyBorder="1"/>
    <xf numFmtId="0" fontId="3" fillId="0" borderId="1" xfId="1" applyFont="1" applyBorder="1" applyAlignment="1">
      <alignment horizontal="left" wrapText="1"/>
    </xf>
    <xf numFmtId="0" fontId="3" fillId="3" borderId="0" xfId="1" applyFont="1" applyFill="1" applyAlignment="1">
      <alignment wrapText="1"/>
    </xf>
    <xf numFmtId="0" fontId="3" fillId="3" borderId="0" xfId="1" applyFont="1" applyFill="1"/>
    <xf numFmtId="4" fontId="7" fillId="3" borderId="0" xfId="0" applyNumberFormat="1" applyFont="1" applyFill="1"/>
    <xf numFmtId="0" fontId="4" fillId="3" borderId="0" xfId="0" applyFont="1" applyFill="1"/>
    <xf numFmtId="0" fontId="4" fillId="3" borderId="2" xfId="1" applyFont="1" applyFill="1" applyBorder="1" applyAlignment="1">
      <alignment horizontal="right" vertical="center" wrapText="1"/>
    </xf>
    <xf numFmtId="0" fontId="8" fillId="3" borderId="1" xfId="1" applyFont="1" applyFill="1" applyBorder="1" applyAlignment="1">
      <alignment wrapText="1"/>
    </xf>
    <xf numFmtId="0" fontId="8" fillId="3" borderId="1" xfId="1" applyFont="1" applyFill="1" applyBorder="1"/>
    <xf numFmtId="0" fontId="3" fillId="0" borderId="1" xfId="1" applyFont="1" applyBorder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7" fillId="0" borderId="0" xfId="0" applyNumberFormat="1" applyFont="1"/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topLeftCell="A96" workbookViewId="0">
      <selection activeCell="J26" sqref="J26"/>
    </sheetView>
  </sheetViews>
  <sheetFormatPr defaultColWidth="9.109375" defaultRowHeight="15"/>
  <cols>
    <col min="1" max="1" width="1.109375" style="3" customWidth="1"/>
    <col min="2" max="2" width="4.5546875" style="3" customWidth="1"/>
    <col min="3" max="3" width="57.5546875" style="3" customWidth="1"/>
    <col min="4" max="4" width="13.44140625" style="3" customWidth="1"/>
    <col min="5" max="5" width="12.6640625" style="3" customWidth="1"/>
    <col min="6" max="6" width="14.33203125" style="3" customWidth="1"/>
    <col min="7" max="7" width="15.33203125" style="3" customWidth="1"/>
    <col min="8" max="8" width="9.109375" style="3"/>
    <col min="9" max="9" width="19.44140625" style="3" customWidth="1"/>
    <col min="10" max="16384" width="9.109375" style="3"/>
  </cols>
  <sheetData>
    <row r="1" spans="2:9" ht="15.6">
      <c r="B1" s="50" t="s">
        <v>42</v>
      </c>
      <c r="C1" s="50"/>
      <c r="D1" s="51"/>
      <c r="E1" s="51"/>
      <c r="F1" s="51" t="s">
        <v>72</v>
      </c>
      <c r="G1" s="51"/>
    </row>
    <row r="2" spans="2:9" ht="15.6">
      <c r="B2" s="50" t="s">
        <v>0</v>
      </c>
      <c r="C2" s="50"/>
      <c r="D2" s="43"/>
      <c r="E2" s="43"/>
      <c r="F2" s="43" t="s">
        <v>125</v>
      </c>
      <c r="G2" s="43"/>
    </row>
    <row r="3" spans="2:9" ht="15.6">
      <c r="B3" s="50" t="s">
        <v>1</v>
      </c>
      <c r="C3" s="50"/>
      <c r="D3" s="4"/>
      <c r="E3" s="5"/>
    </row>
    <row r="4" spans="2:9" ht="39.75" customHeight="1">
      <c r="B4" s="2"/>
      <c r="C4" s="52" t="s">
        <v>82</v>
      </c>
      <c r="D4" s="52"/>
      <c r="E4" s="52"/>
      <c r="F4" s="52"/>
      <c r="G4" s="52"/>
    </row>
    <row r="5" spans="2:9" ht="13.5" customHeight="1">
      <c r="B5" s="5"/>
      <c r="C5" s="51" t="s">
        <v>44</v>
      </c>
      <c r="D5" s="51"/>
      <c r="E5" s="51"/>
    </row>
    <row r="6" spans="2:9" ht="13.5" customHeight="1">
      <c r="B6" s="7"/>
      <c r="C6" s="8"/>
      <c r="D6" s="8"/>
      <c r="E6" s="8"/>
    </row>
    <row r="7" spans="2:9" ht="15.6">
      <c r="B7" s="9"/>
      <c r="C7" s="10"/>
      <c r="D7" s="9"/>
      <c r="E7" s="11"/>
      <c r="G7" s="11" t="s">
        <v>30</v>
      </c>
    </row>
    <row r="8" spans="2:9" ht="14.25" customHeight="1">
      <c r="B8" s="44" t="s">
        <v>2</v>
      </c>
      <c r="C8" s="47" t="s">
        <v>3</v>
      </c>
      <c r="D8" s="47" t="s">
        <v>4</v>
      </c>
      <c r="E8" s="44" t="s">
        <v>130</v>
      </c>
      <c r="F8" s="44" t="s">
        <v>131</v>
      </c>
      <c r="G8" s="44" t="s">
        <v>132</v>
      </c>
    </row>
    <row r="9" spans="2:9" ht="15" customHeight="1">
      <c r="B9" s="45"/>
      <c r="C9" s="48"/>
      <c r="D9" s="48"/>
      <c r="E9" s="45"/>
      <c r="F9" s="45"/>
      <c r="G9" s="45"/>
    </row>
    <row r="10" spans="2:9" ht="15.6">
      <c r="B10" s="45"/>
      <c r="C10" s="48"/>
      <c r="D10" s="48"/>
      <c r="E10" s="45"/>
      <c r="F10" s="45"/>
      <c r="G10" s="45"/>
      <c r="H10" s="6"/>
      <c r="I10" s="6"/>
    </row>
    <row r="11" spans="2:9" ht="23.25" customHeight="1">
      <c r="B11" s="46"/>
      <c r="C11" s="49"/>
      <c r="D11" s="49"/>
      <c r="E11" s="46"/>
      <c r="F11" s="46"/>
      <c r="G11" s="46"/>
    </row>
    <row r="12" spans="2:9" ht="23.25" customHeight="1">
      <c r="B12" s="12">
        <v>1</v>
      </c>
      <c r="C12" s="13" t="s">
        <v>54</v>
      </c>
      <c r="D12" s="13" t="s">
        <v>55</v>
      </c>
      <c r="E12" s="15">
        <v>49045.75</v>
      </c>
      <c r="F12" s="15"/>
      <c r="G12" s="15">
        <f>E12+F12</f>
        <v>49045.75</v>
      </c>
    </row>
    <row r="13" spans="2:9" ht="33.6" customHeight="1">
      <c r="B13" s="12">
        <f>B12+1</f>
        <v>2</v>
      </c>
      <c r="C13" s="14" t="s">
        <v>83</v>
      </c>
      <c r="D13" s="13" t="s">
        <v>69</v>
      </c>
      <c r="E13" s="15">
        <v>132920</v>
      </c>
      <c r="F13" s="15"/>
      <c r="G13" s="15">
        <f t="shared" ref="G13:G35" si="0">E13+F13</f>
        <v>132920</v>
      </c>
    </row>
    <row r="14" spans="2:9" ht="49.2" customHeight="1">
      <c r="B14" s="12">
        <f t="shared" ref="B14:B23" si="1">B13+1</f>
        <v>3</v>
      </c>
      <c r="C14" s="16" t="s">
        <v>70</v>
      </c>
      <c r="D14" s="17" t="s">
        <v>71</v>
      </c>
      <c r="E14" s="15">
        <v>4553.93</v>
      </c>
      <c r="F14" s="15"/>
      <c r="G14" s="15">
        <f t="shared" si="0"/>
        <v>4553.93</v>
      </c>
    </row>
    <row r="15" spans="2:9" ht="30.6" customHeight="1">
      <c r="B15" s="12">
        <f t="shared" si="1"/>
        <v>4</v>
      </c>
      <c r="C15" s="16" t="s">
        <v>85</v>
      </c>
      <c r="D15" s="17" t="s">
        <v>86</v>
      </c>
      <c r="E15" s="15">
        <v>678</v>
      </c>
      <c r="F15" s="15"/>
      <c r="G15" s="15">
        <f t="shared" si="0"/>
        <v>678</v>
      </c>
    </row>
    <row r="16" spans="2:9" ht="29.25" customHeight="1">
      <c r="B16" s="12">
        <f t="shared" si="1"/>
        <v>5</v>
      </c>
      <c r="C16" s="18" t="s">
        <v>59</v>
      </c>
      <c r="D16" s="17" t="s">
        <v>60</v>
      </c>
      <c r="E16" s="15">
        <v>4441.8100000000004</v>
      </c>
      <c r="F16" s="15"/>
      <c r="G16" s="15">
        <f t="shared" si="0"/>
        <v>4441.8100000000004</v>
      </c>
    </row>
    <row r="17" spans="2:9" ht="21.6" customHeight="1">
      <c r="B17" s="12">
        <f t="shared" si="1"/>
        <v>6</v>
      </c>
      <c r="C17" s="18" t="s">
        <v>87</v>
      </c>
      <c r="D17" s="17" t="s">
        <v>88</v>
      </c>
      <c r="E17" s="15">
        <v>78223.11</v>
      </c>
      <c r="F17" s="15"/>
      <c r="G17" s="15">
        <f t="shared" si="0"/>
        <v>78223.11</v>
      </c>
    </row>
    <row r="18" spans="2:9" ht="15" customHeight="1">
      <c r="B18" s="12">
        <f t="shared" si="1"/>
        <v>7</v>
      </c>
      <c r="C18" s="18" t="s">
        <v>89</v>
      </c>
      <c r="D18" s="17" t="s">
        <v>90</v>
      </c>
      <c r="E18" s="15">
        <v>9382.44</v>
      </c>
      <c r="F18" s="15"/>
      <c r="G18" s="15">
        <f t="shared" si="0"/>
        <v>9382.44</v>
      </c>
    </row>
    <row r="19" spans="2:9" ht="15" customHeight="1">
      <c r="B19" s="12">
        <f t="shared" si="1"/>
        <v>8</v>
      </c>
      <c r="C19" s="18" t="s">
        <v>140</v>
      </c>
      <c r="D19" s="17" t="s">
        <v>141</v>
      </c>
      <c r="E19" s="15">
        <v>0</v>
      </c>
      <c r="F19" s="15">
        <v>1707.09</v>
      </c>
      <c r="G19" s="15">
        <f t="shared" si="0"/>
        <v>1707.09</v>
      </c>
    </row>
    <row r="20" spans="2:9" ht="15" customHeight="1">
      <c r="B20" s="12">
        <f t="shared" si="1"/>
        <v>9</v>
      </c>
      <c r="C20" s="18" t="s">
        <v>142</v>
      </c>
      <c r="D20" s="17" t="s">
        <v>143</v>
      </c>
      <c r="E20" s="15">
        <v>0</v>
      </c>
      <c r="F20" s="15">
        <v>9673.52</v>
      </c>
      <c r="G20" s="15">
        <f t="shared" si="0"/>
        <v>9673.52</v>
      </c>
    </row>
    <row r="21" spans="2:9">
      <c r="B21" s="12">
        <f t="shared" si="1"/>
        <v>10</v>
      </c>
      <c r="C21" s="18" t="s">
        <v>61</v>
      </c>
      <c r="D21" s="18" t="s">
        <v>58</v>
      </c>
      <c r="E21" s="15">
        <v>51727.82</v>
      </c>
      <c r="F21" s="15"/>
      <c r="G21" s="15">
        <f t="shared" si="0"/>
        <v>51727.82</v>
      </c>
    </row>
    <row r="22" spans="2:9">
      <c r="B22" s="12">
        <f t="shared" si="1"/>
        <v>11</v>
      </c>
      <c r="C22" s="18" t="s">
        <v>62</v>
      </c>
      <c r="D22" s="17" t="s">
        <v>63</v>
      </c>
      <c r="E22" s="15">
        <v>51727.82</v>
      </c>
      <c r="F22" s="15"/>
      <c r="G22" s="15">
        <f t="shared" si="0"/>
        <v>51727.82</v>
      </c>
    </row>
    <row r="23" spans="2:9">
      <c r="B23" s="12">
        <f t="shared" si="1"/>
        <v>12</v>
      </c>
      <c r="C23" s="17" t="s">
        <v>64</v>
      </c>
      <c r="D23" s="17" t="s">
        <v>65</v>
      </c>
      <c r="E23" s="15">
        <v>0</v>
      </c>
      <c r="F23" s="15"/>
      <c r="G23" s="15">
        <f t="shared" si="0"/>
        <v>0</v>
      </c>
    </row>
    <row r="24" spans="2:9">
      <c r="B24" s="12">
        <f t="shared" ref="B24:B65" si="2">B23+1</f>
        <v>13</v>
      </c>
      <c r="C24" s="17" t="s">
        <v>66</v>
      </c>
      <c r="D24" s="17" t="s">
        <v>67</v>
      </c>
      <c r="E24" s="15">
        <v>0</v>
      </c>
      <c r="F24" s="15"/>
      <c r="G24" s="15">
        <f t="shared" si="0"/>
        <v>0</v>
      </c>
    </row>
    <row r="25" spans="2:9" ht="17.25" customHeight="1">
      <c r="B25" s="12">
        <f>B24+1</f>
        <v>14</v>
      </c>
      <c r="C25" s="20" t="s">
        <v>5</v>
      </c>
      <c r="D25" s="17"/>
      <c r="E25" s="21">
        <v>330972.86</v>
      </c>
      <c r="F25" s="21">
        <f>F12+F13+F14+F15+F16+F17+F18+F19+F20+F21</f>
        <v>11380.61</v>
      </c>
      <c r="G25" s="21">
        <f t="shared" si="0"/>
        <v>342353.47</v>
      </c>
    </row>
    <row r="26" spans="2:9" ht="15" customHeight="1">
      <c r="B26" s="12">
        <f t="shared" si="2"/>
        <v>15</v>
      </c>
      <c r="C26" s="20" t="s">
        <v>84</v>
      </c>
      <c r="D26" s="17" t="s">
        <v>25</v>
      </c>
      <c r="E26" s="21">
        <v>23651.55</v>
      </c>
      <c r="F26" s="15"/>
      <c r="G26" s="21">
        <f t="shared" si="0"/>
        <v>23651.55</v>
      </c>
    </row>
    <row r="27" spans="2:9" ht="15.6">
      <c r="B27" s="12">
        <f t="shared" si="2"/>
        <v>16</v>
      </c>
      <c r="C27" s="20" t="s">
        <v>32</v>
      </c>
      <c r="D27" s="17"/>
      <c r="E27" s="21">
        <v>354624.41</v>
      </c>
      <c r="F27" s="21">
        <f>F35+F38+F41+F61+F75+F77+F82+F86+F90+F92+F103</f>
        <v>11380.61</v>
      </c>
      <c r="G27" s="21">
        <f t="shared" si="0"/>
        <v>366005.01999999996</v>
      </c>
      <c r="I27" s="19"/>
    </row>
    <row r="28" spans="2:9" ht="15.6">
      <c r="B28" s="12">
        <f t="shared" si="2"/>
        <v>17</v>
      </c>
      <c r="C28" s="20" t="s">
        <v>9</v>
      </c>
      <c r="D28" s="20">
        <v>51</v>
      </c>
      <c r="E28" s="21">
        <v>3761</v>
      </c>
      <c r="F28" s="15"/>
      <c r="G28" s="21">
        <f t="shared" si="0"/>
        <v>3761</v>
      </c>
    </row>
    <row r="29" spans="2:9" ht="15.6">
      <c r="B29" s="12">
        <f t="shared" si="2"/>
        <v>18</v>
      </c>
      <c r="C29" s="20" t="s">
        <v>118</v>
      </c>
      <c r="D29" s="20">
        <v>55</v>
      </c>
      <c r="E29" s="21">
        <v>1075</v>
      </c>
      <c r="F29" s="15"/>
      <c r="G29" s="21">
        <f t="shared" si="0"/>
        <v>1075</v>
      </c>
    </row>
    <row r="30" spans="2:9" ht="15.6">
      <c r="B30" s="12">
        <f t="shared" si="2"/>
        <v>19</v>
      </c>
      <c r="C30" s="20" t="s">
        <v>149</v>
      </c>
      <c r="D30" s="20">
        <v>56</v>
      </c>
      <c r="E30" s="21">
        <v>0</v>
      </c>
      <c r="F30" s="21">
        <f>F63+F64+F95</f>
        <v>11380.61</v>
      </c>
      <c r="G30" s="21">
        <f t="shared" si="0"/>
        <v>11380.61</v>
      </c>
    </row>
    <row r="31" spans="2:9" ht="15.6">
      <c r="B31" s="12">
        <f t="shared" si="2"/>
        <v>20</v>
      </c>
      <c r="C31" s="20" t="s">
        <v>91</v>
      </c>
      <c r="D31" s="20">
        <v>60</v>
      </c>
      <c r="E31" s="21">
        <v>99003.840000000011</v>
      </c>
      <c r="F31" s="15"/>
      <c r="G31" s="21">
        <f t="shared" si="0"/>
        <v>99003.840000000011</v>
      </c>
    </row>
    <row r="32" spans="2:9" ht="15.6">
      <c r="B32" s="12">
        <f t="shared" si="2"/>
        <v>21</v>
      </c>
      <c r="C32" s="20" t="s">
        <v>9</v>
      </c>
      <c r="D32" s="20">
        <v>70</v>
      </c>
      <c r="E32" s="21">
        <v>113987.51000000001</v>
      </c>
      <c r="F32" s="15"/>
      <c r="G32" s="21">
        <f t="shared" si="0"/>
        <v>113987.51000000001</v>
      </c>
    </row>
    <row r="33" spans="2:11" ht="15.6">
      <c r="B33" s="12">
        <f t="shared" si="2"/>
        <v>22</v>
      </c>
      <c r="C33" s="20" t="s">
        <v>36</v>
      </c>
      <c r="D33" s="20">
        <v>58</v>
      </c>
      <c r="E33" s="21">
        <v>141310.27000000002</v>
      </c>
      <c r="F33" s="15"/>
      <c r="G33" s="21">
        <f t="shared" si="0"/>
        <v>141310.27000000002</v>
      </c>
    </row>
    <row r="34" spans="2:11" ht="15.6">
      <c r="B34" s="12">
        <f t="shared" si="2"/>
        <v>23</v>
      </c>
      <c r="C34" s="23" t="s">
        <v>133</v>
      </c>
      <c r="D34" s="41" t="s">
        <v>135</v>
      </c>
      <c r="E34" s="21">
        <v>-4513.2099999999991</v>
      </c>
      <c r="F34" s="15"/>
      <c r="G34" s="21">
        <f t="shared" si="0"/>
        <v>-4513.2099999999991</v>
      </c>
    </row>
    <row r="35" spans="2:11" ht="15.6">
      <c r="B35" s="12">
        <f t="shared" si="2"/>
        <v>24</v>
      </c>
      <c r="C35" s="20" t="s">
        <v>6</v>
      </c>
      <c r="D35" s="20" t="s">
        <v>7</v>
      </c>
      <c r="E35" s="21">
        <v>13500</v>
      </c>
      <c r="F35" s="15"/>
      <c r="G35" s="21">
        <f t="shared" si="0"/>
        <v>13500</v>
      </c>
    </row>
    <row r="36" spans="2:11" ht="15.6">
      <c r="B36" s="12">
        <f t="shared" si="2"/>
        <v>25</v>
      </c>
      <c r="C36" s="20" t="s">
        <v>8</v>
      </c>
      <c r="D36" s="20" t="s">
        <v>7</v>
      </c>
      <c r="E36" s="21">
        <v>13500</v>
      </c>
      <c r="F36" s="15"/>
      <c r="G36" s="21">
        <f t="shared" ref="G36:G82" si="3">E36+F36</f>
        <v>13500</v>
      </c>
    </row>
    <row r="37" spans="2:11">
      <c r="B37" s="12">
        <f t="shared" si="2"/>
        <v>26</v>
      </c>
      <c r="C37" s="17" t="s">
        <v>9</v>
      </c>
      <c r="D37" s="17" t="s">
        <v>10</v>
      </c>
      <c r="E37" s="15">
        <v>13500</v>
      </c>
      <c r="F37" s="15"/>
      <c r="G37" s="15">
        <f t="shared" si="3"/>
        <v>13500</v>
      </c>
    </row>
    <row r="38" spans="2:11" ht="15.6">
      <c r="B38" s="12">
        <f t="shared" si="2"/>
        <v>27</v>
      </c>
      <c r="C38" s="20" t="s">
        <v>119</v>
      </c>
      <c r="D38" s="20" t="s">
        <v>120</v>
      </c>
      <c r="E38" s="21">
        <v>120</v>
      </c>
      <c r="F38" s="15"/>
      <c r="G38" s="21">
        <f t="shared" si="3"/>
        <v>120</v>
      </c>
    </row>
    <row r="39" spans="2:11" ht="15.6">
      <c r="B39" s="12">
        <f t="shared" si="2"/>
        <v>28</v>
      </c>
      <c r="C39" s="20" t="s">
        <v>121</v>
      </c>
      <c r="D39" s="20" t="s">
        <v>120</v>
      </c>
      <c r="E39" s="21">
        <v>120</v>
      </c>
      <c r="F39" s="15"/>
      <c r="G39" s="21">
        <f t="shared" si="3"/>
        <v>120</v>
      </c>
    </row>
    <row r="40" spans="2:11">
      <c r="B40" s="12">
        <f t="shared" si="2"/>
        <v>29</v>
      </c>
      <c r="C40" s="17" t="s">
        <v>9</v>
      </c>
      <c r="D40" s="17" t="s">
        <v>122</v>
      </c>
      <c r="E40" s="15">
        <v>120</v>
      </c>
      <c r="F40" s="15"/>
      <c r="G40" s="15">
        <f t="shared" si="3"/>
        <v>120</v>
      </c>
    </row>
    <row r="41" spans="2:11" ht="17.399999999999999">
      <c r="B41" s="12">
        <f t="shared" si="2"/>
        <v>30</v>
      </c>
      <c r="C41" s="20" t="s">
        <v>11</v>
      </c>
      <c r="D41" s="20" t="s">
        <v>12</v>
      </c>
      <c r="E41" s="21">
        <v>47761.71</v>
      </c>
      <c r="F41" s="15"/>
      <c r="G41" s="21">
        <f t="shared" si="3"/>
        <v>47761.71</v>
      </c>
      <c r="K41" s="22"/>
    </row>
    <row r="42" spans="2:11" ht="17.399999999999999">
      <c r="B42" s="12">
        <f t="shared" si="2"/>
        <v>31</v>
      </c>
      <c r="C42" s="20" t="s">
        <v>109</v>
      </c>
      <c r="D42" s="20" t="s">
        <v>12</v>
      </c>
      <c r="E42" s="21">
        <v>155</v>
      </c>
      <c r="F42" s="15"/>
      <c r="G42" s="21">
        <f t="shared" si="3"/>
        <v>155</v>
      </c>
      <c r="K42" s="22"/>
    </row>
    <row r="43" spans="2:11" ht="17.399999999999999">
      <c r="B43" s="12">
        <f t="shared" si="2"/>
        <v>32</v>
      </c>
      <c r="C43" s="17" t="s">
        <v>9</v>
      </c>
      <c r="D43" s="17" t="s">
        <v>92</v>
      </c>
      <c r="E43" s="15">
        <v>155</v>
      </c>
      <c r="F43" s="15"/>
      <c r="G43" s="15">
        <f t="shared" si="3"/>
        <v>155</v>
      </c>
      <c r="K43" s="22"/>
    </row>
    <row r="44" spans="2:11" ht="17.399999999999999">
      <c r="B44" s="12">
        <f t="shared" si="2"/>
        <v>33</v>
      </c>
      <c r="C44" s="20" t="s">
        <v>110</v>
      </c>
      <c r="D44" s="20" t="s">
        <v>12</v>
      </c>
      <c r="E44" s="21">
        <v>45</v>
      </c>
      <c r="F44" s="15"/>
      <c r="G44" s="21">
        <f t="shared" si="3"/>
        <v>45</v>
      </c>
      <c r="K44" s="22"/>
    </row>
    <row r="45" spans="2:11" ht="17.399999999999999">
      <c r="B45" s="12">
        <f t="shared" si="2"/>
        <v>34</v>
      </c>
      <c r="C45" s="17" t="s">
        <v>9</v>
      </c>
      <c r="D45" s="17" t="s">
        <v>92</v>
      </c>
      <c r="E45" s="15">
        <v>45</v>
      </c>
      <c r="F45" s="15"/>
      <c r="G45" s="15">
        <f t="shared" si="3"/>
        <v>45</v>
      </c>
      <c r="K45" s="22"/>
    </row>
    <row r="46" spans="2:11" ht="15.6">
      <c r="B46" s="12">
        <f t="shared" si="2"/>
        <v>35</v>
      </c>
      <c r="C46" s="23" t="s">
        <v>68</v>
      </c>
      <c r="D46" s="20" t="s">
        <v>12</v>
      </c>
      <c r="E46" s="21">
        <v>58.7</v>
      </c>
      <c r="F46" s="15"/>
      <c r="G46" s="21">
        <f t="shared" si="3"/>
        <v>58.7</v>
      </c>
    </row>
    <row r="47" spans="2:11">
      <c r="B47" s="12">
        <f t="shared" si="2"/>
        <v>36</v>
      </c>
      <c r="C47" s="17" t="s">
        <v>9</v>
      </c>
      <c r="D47" s="17" t="s">
        <v>92</v>
      </c>
      <c r="E47" s="15">
        <v>58.7</v>
      </c>
      <c r="F47" s="15"/>
      <c r="G47" s="15">
        <f t="shared" si="3"/>
        <v>58.7</v>
      </c>
    </row>
    <row r="48" spans="2:11" ht="15.6">
      <c r="B48" s="12">
        <f t="shared" si="2"/>
        <v>37</v>
      </c>
      <c r="C48" s="23" t="s">
        <v>80</v>
      </c>
      <c r="D48" s="20" t="s">
        <v>12</v>
      </c>
      <c r="E48" s="21">
        <v>230</v>
      </c>
      <c r="F48" s="15"/>
      <c r="G48" s="21">
        <f t="shared" si="3"/>
        <v>230</v>
      </c>
    </row>
    <row r="49" spans="2:12">
      <c r="B49" s="12">
        <f t="shared" si="2"/>
        <v>38</v>
      </c>
      <c r="C49" s="17" t="s">
        <v>9</v>
      </c>
      <c r="D49" s="17" t="s">
        <v>92</v>
      </c>
      <c r="E49" s="15">
        <v>230</v>
      </c>
      <c r="F49" s="15"/>
      <c r="G49" s="15">
        <f t="shared" si="3"/>
        <v>230</v>
      </c>
    </row>
    <row r="50" spans="2:12" ht="15.6">
      <c r="B50" s="12">
        <f t="shared" si="2"/>
        <v>39</v>
      </c>
      <c r="C50" s="24" t="s">
        <v>111</v>
      </c>
      <c r="D50" s="20" t="s">
        <v>12</v>
      </c>
      <c r="E50" s="21">
        <v>67</v>
      </c>
      <c r="F50" s="15"/>
      <c r="G50" s="21">
        <f t="shared" si="3"/>
        <v>67</v>
      </c>
    </row>
    <row r="51" spans="2:12">
      <c r="B51" s="12">
        <f t="shared" si="2"/>
        <v>40</v>
      </c>
      <c r="C51" s="17" t="s">
        <v>9</v>
      </c>
      <c r="D51" s="17" t="s">
        <v>92</v>
      </c>
      <c r="E51" s="15">
        <v>67</v>
      </c>
      <c r="F51" s="15"/>
      <c r="G51" s="15">
        <f t="shared" si="3"/>
        <v>67</v>
      </c>
    </row>
    <row r="52" spans="2:12" ht="15.6">
      <c r="B52" s="12">
        <f t="shared" si="2"/>
        <v>41</v>
      </c>
      <c r="C52" s="24" t="s">
        <v>112</v>
      </c>
      <c r="D52" s="20" t="s">
        <v>12</v>
      </c>
      <c r="E52" s="21">
        <v>75</v>
      </c>
      <c r="F52" s="15"/>
      <c r="G52" s="21">
        <f t="shared" si="3"/>
        <v>75</v>
      </c>
    </row>
    <row r="53" spans="2:12">
      <c r="B53" s="12">
        <f t="shared" si="2"/>
        <v>42</v>
      </c>
      <c r="C53" s="17" t="s">
        <v>9</v>
      </c>
      <c r="D53" s="17" t="s">
        <v>92</v>
      </c>
      <c r="E53" s="15">
        <v>75</v>
      </c>
      <c r="F53" s="15"/>
      <c r="G53" s="15">
        <f t="shared" si="3"/>
        <v>75</v>
      </c>
    </row>
    <row r="54" spans="2:12" ht="18.600000000000001" customHeight="1">
      <c r="B54" s="12">
        <f t="shared" si="2"/>
        <v>43</v>
      </c>
      <c r="C54" s="24" t="s">
        <v>116</v>
      </c>
      <c r="D54" s="20" t="s">
        <v>12</v>
      </c>
      <c r="E54" s="21">
        <v>45</v>
      </c>
      <c r="F54" s="15"/>
      <c r="G54" s="21">
        <f t="shared" si="3"/>
        <v>45</v>
      </c>
    </row>
    <row r="55" spans="2:12" ht="18.600000000000001" customHeight="1">
      <c r="B55" s="12">
        <f t="shared" si="2"/>
        <v>44</v>
      </c>
      <c r="C55" s="17" t="s">
        <v>9</v>
      </c>
      <c r="D55" s="17" t="s">
        <v>92</v>
      </c>
      <c r="E55" s="15">
        <v>45</v>
      </c>
      <c r="F55" s="15"/>
      <c r="G55" s="15">
        <f t="shared" si="3"/>
        <v>45</v>
      </c>
    </row>
    <row r="56" spans="2:12" ht="18.600000000000001" customHeight="1">
      <c r="B56" s="12">
        <f t="shared" si="2"/>
        <v>45</v>
      </c>
      <c r="C56" s="20" t="s">
        <v>117</v>
      </c>
      <c r="D56" s="20" t="s">
        <v>12</v>
      </c>
      <c r="E56" s="21">
        <v>8</v>
      </c>
      <c r="F56" s="15"/>
      <c r="G56" s="21">
        <f t="shared" si="3"/>
        <v>8</v>
      </c>
    </row>
    <row r="57" spans="2:12" ht="18.600000000000001" customHeight="1">
      <c r="B57" s="12">
        <f t="shared" si="2"/>
        <v>46</v>
      </c>
      <c r="C57" s="17" t="s">
        <v>9</v>
      </c>
      <c r="D57" s="17" t="s">
        <v>92</v>
      </c>
      <c r="E57" s="15">
        <v>8</v>
      </c>
      <c r="F57" s="15"/>
      <c r="G57" s="15">
        <f t="shared" si="3"/>
        <v>8</v>
      </c>
    </row>
    <row r="58" spans="2:12" ht="18.600000000000001" customHeight="1">
      <c r="B58" s="12">
        <f t="shared" si="2"/>
        <v>47</v>
      </c>
      <c r="C58" s="23" t="s">
        <v>45</v>
      </c>
      <c r="D58" s="20" t="s">
        <v>43</v>
      </c>
      <c r="E58" s="21">
        <v>3164.82</v>
      </c>
      <c r="F58" s="15"/>
      <c r="G58" s="21">
        <f t="shared" si="3"/>
        <v>3164.82</v>
      </c>
    </row>
    <row r="59" spans="2:12" ht="46.95" customHeight="1">
      <c r="B59" s="12">
        <f>B57+1</f>
        <v>47</v>
      </c>
      <c r="C59" s="25" t="s">
        <v>93</v>
      </c>
      <c r="D59" s="20" t="s">
        <v>95</v>
      </c>
      <c r="E59" s="21">
        <v>7471</v>
      </c>
      <c r="F59" s="15"/>
      <c r="G59" s="21">
        <f t="shared" si="3"/>
        <v>7471</v>
      </c>
      <c r="H59" s="26"/>
      <c r="I59" s="27"/>
      <c r="J59" s="28"/>
      <c r="K59" s="29"/>
      <c r="L59" s="29"/>
    </row>
    <row r="60" spans="2:12" ht="31.2" customHeight="1">
      <c r="B60" s="12">
        <f t="shared" si="2"/>
        <v>48</v>
      </c>
      <c r="C60" s="23" t="s">
        <v>94</v>
      </c>
      <c r="D60" s="20" t="s">
        <v>95</v>
      </c>
      <c r="E60" s="21">
        <v>36442.19</v>
      </c>
      <c r="F60" s="15"/>
      <c r="G60" s="21">
        <f t="shared" si="3"/>
        <v>36442.19</v>
      </c>
    </row>
    <row r="61" spans="2:12" ht="15.6">
      <c r="B61" s="12">
        <f t="shared" si="2"/>
        <v>49</v>
      </c>
      <c r="C61" s="20" t="s">
        <v>24</v>
      </c>
      <c r="D61" s="20" t="s">
        <v>13</v>
      </c>
      <c r="E61" s="21">
        <v>72415.83</v>
      </c>
      <c r="F61" s="21">
        <f>F62+F63+F64+F65+F66+F67+F68+F69+F70+F71+F72</f>
        <v>8820</v>
      </c>
      <c r="G61" s="21">
        <f t="shared" si="3"/>
        <v>81235.83</v>
      </c>
      <c r="I61" s="19"/>
    </row>
    <row r="62" spans="2:12">
      <c r="B62" s="12">
        <f t="shared" si="2"/>
        <v>50</v>
      </c>
      <c r="C62" s="17" t="s">
        <v>23</v>
      </c>
      <c r="D62" s="17" t="s">
        <v>31</v>
      </c>
      <c r="E62" s="15">
        <v>3761</v>
      </c>
      <c r="F62" s="15"/>
      <c r="G62" s="15">
        <f t="shared" si="3"/>
        <v>3761</v>
      </c>
    </row>
    <row r="63" spans="2:12" ht="31.2">
      <c r="B63" s="12">
        <f t="shared" si="2"/>
        <v>51</v>
      </c>
      <c r="C63" s="23" t="s">
        <v>144</v>
      </c>
      <c r="D63" s="20" t="s">
        <v>145</v>
      </c>
      <c r="E63" s="21">
        <v>0</v>
      </c>
      <c r="F63" s="21">
        <v>3920</v>
      </c>
      <c r="G63" s="21">
        <f t="shared" si="3"/>
        <v>3920</v>
      </c>
    </row>
    <row r="64" spans="2:12" ht="46.8">
      <c r="B64" s="12">
        <f t="shared" si="2"/>
        <v>52</v>
      </c>
      <c r="C64" s="23" t="s">
        <v>146</v>
      </c>
      <c r="D64" s="20" t="s">
        <v>145</v>
      </c>
      <c r="E64" s="21">
        <v>0</v>
      </c>
      <c r="F64" s="21">
        <v>4900</v>
      </c>
      <c r="G64" s="21">
        <f t="shared" si="3"/>
        <v>4900</v>
      </c>
    </row>
    <row r="65" spans="2:7" ht="51" customHeight="1">
      <c r="B65" s="12">
        <f t="shared" si="2"/>
        <v>53</v>
      </c>
      <c r="C65" s="23" t="s">
        <v>57</v>
      </c>
      <c r="D65" s="20" t="s">
        <v>56</v>
      </c>
      <c r="E65" s="21">
        <v>9008.7999999999993</v>
      </c>
      <c r="F65" s="15"/>
      <c r="G65" s="21">
        <f t="shared" si="3"/>
        <v>9008.7999999999993</v>
      </c>
    </row>
    <row r="66" spans="2:7" ht="33.75" customHeight="1">
      <c r="B66" s="12">
        <f t="shared" ref="B66" si="4">B65+1</f>
        <v>54</v>
      </c>
      <c r="C66" s="23" t="s">
        <v>81</v>
      </c>
      <c r="D66" s="20" t="s">
        <v>56</v>
      </c>
      <c r="E66" s="21">
        <v>847.3</v>
      </c>
      <c r="F66" s="15"/>
      <c r="G66" s="21">
        <f t="shared" si="3"/>
        <v>847.3</v>
      </c>
    </row>
    <row r="67" spans="2:7" s="29" customFormat="1" ht="33" customHeight="1">
      <c r="B67" s="30">
        <f t="shared" ref="B67:B96" si="5">B66+1</f>
        <v>55</v>
      </c>
      <c r="C67" s="31" t="s">
        <v>75</v>
      </c>
      <c r="D67" s="32" t="s">
        <v>56</v>
      </c>
      <c r="E67" s="21">
        <v>394</v>
      </c>
      <c r="F67" s="15"/>
      <c r="G67" s="21">
        <f t="shared" si="3"/>
        <v>394</v>
      </c>
    </row>
    <row r="68" spans="2:7" ht="31.95" customHeight="1">
      <c r="B68" s="12">
        <f t="shared" si="5"/>
        <v>56</v>
      </c>
      <c r="C68" s="23" t="s">
        <v>76</v>
      </c>
      <c r="D68" s="20" t="s">
        <v>56</v>
      </c>
      <c r="E68" s="21">
        <v>100</v>
      </c>
      <c r="F68" s="15"/>
      <c r="G68" s="21">
        <f t="shared" si="3"/>
        <v>100</v>
      </c>
    </row>
    <row r="69" spans="2:7" ht="31.95" customHeight="1">
      <c r="B69" s="12">
        <f t="shared" si="5"/>
        <v>57</v>
      </c>
      <c r="C69" s="23" t="s">
        <v>98</v>
      </c>
      <c r="D69" s="20" t="s">
        <v>96</v>
      </c>
      <c r="E69" s="21">
        <v>3907</v>
      </c>
      <c r="F69" s="15"/>
      <c r="G69" s="21">
        <f t="shared" si="3"/>
        <v>3907</v>
      </c>
    </row>
    <row r="70" spans="2:7" ht="31.95" customHeight="1">
      <c r="B70" s="12">
        <f t="shared" si="5"/>
        <v>58</v>
      </c>
      <c r="C70" s="23" t="s">
        <v>97</v>
      </c>
      <c r="D70" s="20" t="s">
        <v>96</v>
      </c>
      <c r="E70" s="21">
        <v>4203.0600000000004</v>
      </c>
      <c r="F70" s="15"/>
      <c r="G70" s="21">
        <f t="shared" si="3"/>
        <v>4203.0600000000004</v>
      </c>
    </row>
    <row r="71" spans="2:7" ht="47.4" customHeight="1">
      <c r="B71" s="12">
        <f t="shared" si="5"/>
        <v>59</v>
      </c>
      <c r="C71" s="23" t="s">
        <v>107</v>
      </c>
      <c r="D71" s="20" t="s">
        <v>96</v>
      </c>
      <c r="E71" s="21">
        <v>3632</v>
      </c>
      <c r="F71" s="15"/>
      <c r="G71" s="21">
        <f t="shared" si="3"/>
        <v>3632</v>
      </c>
    </row>
    <row r="72" spans="2:7" ht="36" customHeight="1">
      <c r="B72" s="12">
        <f t="shared" si="5"/>
        <v>60</v>
      </c>
      <c r="C72" s="23" t="s">
        <v>99</v>
      </c>
      <c r="D72" s="20" t="s">
        <v>96</v>
      </c>
      <c r="E72" s="21">
        <v>39658.07</v>
      </c>
      <c r="F72" s="15"/>
      <c r="G72" s="21">
        <f t="shared" si="3"/>
        <v>39658.07</v>
      </c>
    </row>
    <row r="73" spans="2:7" ht="15" customHeight="1">
      <c r="B73" s="12">
        <f t="shared" si="5"/>
        <v>61</v>
      </c>
      <c r="C73" s="23" t="s">
        <v>129</v>
      </c>
      <c r="D73" s="20" t="s">
        <v>123</v>
      </c>
      <c r="E73" s="21">
        <v>11193.46</v>
      </c>
      <c r="F73" s="15"/>
      <c r="G73" s="21">
        <f t="shared" si="3"/>
        <v>11193.46</v>
      </c>
    </row>
    <row r="74" spans="2:7" ht="15" customHeight="1">
      <c r="B74" s="12">
        <f t="shared" si="5"/>
        <v>62</v>
      </c>
      <c r="C74" s="23" t="s">
        <v>133</v>
      </c>
      <c r="D74" s="20" t="s">
        <v>134</v>
      </c>
      <c r="E74" s="21">
        <v>-4288.8599999999997</v>
      </c>
      <c r="F74" s="15"/>
      <c r="G74" s="21">
        <f t="shared" si="3"/>
        <v>-4288.8599999999997</v>
      </c>
    </row>
    <row r="75" spans="2:7" ht="15.6">
      <c r="B75" s="12">
        <f t="shared" si="5"/>
        <v>63</v>
      </c>
      <c r="C75" s="20" t="s">
        <v>29</v>
      </c>
      <c r="D75" s="33" t="s">
        <v>14</v>
      </c>
      <c r="E75" s="21">
        <v>4700</v>
      </c>
      <c r="F75" s="15"/>
      <c r="G75" s="21">
        <f t="shared" si="3"/>
        <v>4700</v>
      </c>
    </row>
    <row r="76" spans="2:7" ht="47.25" customHeight="1">
      <c r="B76" s="12">
        <f t="shared" si="5"/>
        <v>64</v>
      </c>
      <c r="C76" s="23" t="s">
        <v>46</v>
      </c>
      <c r="D76" s="20" t="s">
        <v>37</v>
      </c>
      <c r="E76" s="21">
        <v>4700</v>
      </c>
      <c r="F76" s="15"/>
      <c r="G76" s="21">
        <f t="shared" si="3"/>
        <v>4700</v>
      </c>
    </row>
    <row r="77" spans="2:7" ht="15.6">
      <c r="B77" s="12">
        <f t="shared" si="5"/>
        <v>65</v>
      </c>
      <c r="C77" s="20" t="s">
        <v>22</v>
      </c>
      <c r="D77" s="20" t="s">
        <v>15</v>
      </c>
      <c r="E77" s="21">
        <v>9487.76</v>
      </c>
      <c r="F77" s="15"/>
      <c r="G77" s="21">
        <f t="shared" si="3"/>
        <v>9487.76</v>
      </c>
    </row>
    <row r="78" spans="2:7" ht="15.6">
      <c r="B78" s="12">
        <f t="shared" si="5"/>
        <v>66</v>
      </c>
      <c r="C78" s="20" t="s">
        <v>16</v>
      </c>
      <c r="D78" s="20" t="s">
        <v>17</v>
      </c>
      <c r="E78" s="21">
        <v>9487.76</v>
      </c>
      <c r="F78" s="15"/>
      <c r="G78" s="21">
        <f t="shared" si="3"/>
        <v>9487.76</v>
      </c>
    </row>
    <row r="79" spans="2:7">
      <c r="B79" s="12">
        <f t="shared" si="5"/>
        <v>67</v>
      </c>
      <c r="C79" s="17" t="s">
        <v>9</v>
      </c>
      <c r="D79" s="17" t="s">
        <v>21</v>
      </c>
      <c r="E79" s="15">
        <v>7807.24</v>
      </c>
      <c r="F79" s="15"/>
      <c r="G79" s="15">
        <f t="shared" si="3"/>
        <v>7807.24</v>
      </c>
    </row>
    <row r="80" spans="2:7" ht="31.2">
      <c r="B80" s="12">
        <f t="shared" si="5"/>
        <v>68</v>
      </c>
      <c r="C80" s="23" t="s">
        <v>101</v>
      </c>
      <c r="D80" s="20" t="s">
        <v>100</v>
      </c>
      <c r="E80" s="21">
        <v>1279.52</v>
      </c>
      <c r="F80" s="15"/>
      <c r="G80" s="21">
        <f t="shared" si="3"/>
        <v>1279.52</v>
      </c>
    </row>
    <row r="81" spans="1:9" ht="31.2">
      <c r="B81" s="12">
        <f t="shared" si="5"/>
        <v>69</v>
      </c>
      <c r="C81" s="23" t="s">
        <v>102</v>
      </c>
      <c r="D81" s="20" t="s">
        <v>100</v>
      </c>
      <c r="E81" s="21">
        <v>401</v>
      </c>
      <c r="F81" s="15"/>
      <c r="G81" s="21">
        <f t="shared" si="3"/>
        <v>401</v>
      </c>
    </row>
    <row r="82" spans="1:9" ht="15.6">
      <c r="B82" s="12">
        <f t="shared" si="5"/>
        <v>70</v>
      </c>
      <c r="C82" s="20" t="s">
        <v>28</v>
      </c>
      <c r="D82" s="20" t="s">
        <v>18</v>
      </c>
      <c r="E82" s="21">
        <v>20854.46</v>
      </c>
      <c r="F82" s="15"/>
      <c r="G82" s="21">
        <f t="shared" si="3"/>
        <v>20854.46</v>
      </c>
    </row>
    <row r="83" spans="1:9" ht="15.6">
      <c r="B83" s="12">
        <f t="shared" si="5"/>
        <v>71</v>
      </c>
      <c r="C83" s="20" t="s">
        <v>33</v>
      </c>
      <c r="D83" s="20" t="s">
        <v>108</v>
      </c>
      <c r="E83" s="21">
        <v>13445</v>
      </c>
      <c r="F83" s="15"/>
      <c r="G83" s="21">
        <f t="shared" ref="G83:G105" si="6">E83+F83</f>
        <v>13445</v>
      </c>
    </row>
    <row r="84" spans="1:9" ht="15.6">
      <c r="A84" s="3" t="s">
        <v>78</v>
      </c>
      <c r="B84" s="12">
        <f t="shared" si="5"/>
        <v>72</v>
      </c>
      <c r="C84" s="20" t="s">
        <v>77</v>
      </c>
      <c r="D84" s="20" t="s">
        <v>79</v>
      </c>
      <c r="E84" s="21">
        <v>7034.46</v>
      </c>
      <c r="F84" s="15"/>
      <c r="G84" s="21">
        <f t="shared" si="6"/>
        <v>7034.46</v>
      </c>
    </row>
    <row r="85" spans="1:9" ht="15.6">
      <c r="B85" s="12">
        <f t="shared" si="5"/>
        <v>73</v>
      </c>
      <c r="C85" s="20" t="s">
        <v>113</v>
      </c>
      <c r="D85" s="20" t="s">
        <v>114</v>
      </c>
      <c r="E85" s="21">
        <v>375</v>
      </c>
      <c r="F85" s="15"/>
      <c r="G85" s="21">
        <f t="shared" si="6"/>
        <v>375</v>
      </c>
    </row>
    <row r="86" spans="1:9" ht="15.6">
      <c r="A86" s="3" t="s">
        <v>78</v>
      </c>
      <c r="B86" s="12">
        <f t="shared" si="5"/>
        <v>74</v>
      </c>
      <c r="C86" s="20" t="s">
        <v>26</v>
      </c>
      <c r="D86" s="20" t="s">
        <v>27</v>
      </c>
      <c r="E86" s="21">
        <v>59568.11</v>
      </c>
      <c r="F86" s="15"/>
      <c r="G86" s="21">
        <f t="shared" si="6"/>
        <v>59568.11</v>
      </c>
    </row>
    <row r="87" spans="1:9" ht="17.399999999999999" customHeight="1">
      <c r="B87" s="12">
        <f t="shared" si="5"/>
        <v>75</v>
      </c>
      <c r="C87" s="23" t="s">
        <v>103</v>
      </c>
      <c r="D87" s="20" t="s">
        <v>104</v>
      </c>
      <c r="E87" s="21">
        <v>55518.11</v>
      </c>
      <c r="F87" s="15"/>
      <c r="G87" s="21">
        <f t="shared" si="6"/>
        <v>55518.11</v>
      </c>
    </row>
    <row r="88" spans="1:9" ht="17.399999999999999" customHeight="1">
      <c r="B88" s="12">
        <f t="shared" si="5"/>
        <v>76</v>
      </c>
      <c r="C88" s="23" t="s">
        <v>124</v>
      </c>
      <c r="D88" s="20" t="s">
        <v>104</v>
      </c>
      <c r="E88" s="21">
        <v>3350</v>
      </c>
      <c r="F88" s="15"/>
      <c r="G88" s="21">
        <f t="shared" si="6"/>
        <v>3350</v>
      </c>
    </row>
    <row r="89" spans="1:9" ht="20.399999999999999" customHeight="1">
      <c r="B89" s="12">
        <f t="shared" si="5"/>
        <v>77</v>
      </c>
      <c r="C89" s="20" t="s">
        <v>113</v>
      </c>
      <c r="D89" s="20" t="s">
        <v>115</v>
      </c>
      <c r="E89" s="21">
        <v>700</v>
      </c>
      <c r="F89" s="15"/>
      <c r="G89" s="21">
        <f t="shared" si="6"/>
        <v>700</v>
      </c>
    </row>
    <row r="90" spans="1:9" ht="20.399999999999999" customHeight="1">
      <c r="B90" s="12">
        <f t="shared" si="5"/>
        <v>78</v>
      </c>
      <c r="C90" s="23" t="s">
        <v>136</v>
      </c>
      <c r="D90" s="20" t="s">
        <v>137</v>
      </c>
      <c r="E90" s="21">
        <v>-84.4</v>
      </c>
      <c r="F90" s="15"/>
      <c r="G90" s="21">
        <f t="shared" si="6"/>
        <v>-84.4</v>
      </c>
    </row>
    <row r="91" spans="1:9" ht="20.399999999999999" customHeight="1">
      <c r="B91" s="12">
        <f t="shared" si="5"/>
        <v>79</v>
      </c>
      <c r="C91" s="35" t="s">
        <v>133</v>
      </c>
      <c r="D91" s="20" t="s">
        <v>139</v>
      </c>
      <c r="E91" s="21">
        <v>-84.4</v>
      </c>
      <c r="F91" s="15"/>
      <c r="G91" s="21">
        <f t="shared" si="6"/>
        <v>-84.4</v>
      </c>
    </row>
    <row r="92" spans="1:9" ht="15.6">
      <c r="B92" s="12">
        <f t="shared" si="5"/>
        <v>80</v>
      </c>
      <c r="C92" s="20" t="s">
        <v>19</v>
      </c>
      <c r="D92" s="20" t="s">
        <v>20</v>
      </c>
      <c r="E92" s="21">
        <v>123902.43000000001</v>
      </c>
      <c r="F92" s="21">
        <f>F93+F95+F96+F97+F98+F99+F100+F101+F102</f>
        <v>2560.61</v>
      </c>
      <c r="G92" s="21">
        <f t="shared" si="6"/>
        <v>126463.04000000001</v>
      </c>
      <c r="I92" s="19"/>
    </row>
    <row r="93" spans="1:9" ht="15.6">
      <c r="B93" s="12">
        <f t="shared" si="5"/>
        <v>81</v>
      </c>
      <c r="C93" s="20" t="s">
        <v>35</v>
      </c>
      <c r="D93" s="20" t="s">
        <v>20</v>
      </c>
      <c r="E93" s="21">
        <v>8000</v>
      </c>
      <c r="F93" s="15"/>
      <c r="G93" s="21">
        <f t="shared" si="6"/>
        <v>8000</v>
      </c>
    </row>
    <row r="94" spans="1:9">
      <c r="B94" s="12">
        <f t="shared" si="5"/>
        <v>82</v>
      </c>
      <c r="C94" s="17" t="s">
        <v>9</v>
      </c>
      <c r="D94" s="17" t="s">
        <v>34</v>
      </c>
      <c r="E94" s="15">
        <v>8000</v>
      </c>
      <c r="F94" s="15"/>
      <c r="G94" s="15">
        <f t="shared" si="6"/>
        <v>8000</v>
      </c>
    </row>
    <row r="95" spans="1:9" ht="31.2">
      <c r="B95" s="12">
        <f t="shared" si="5"/>
        <v>83</v>
      </c>
      <c r="C95" s="34" t="s">
        <v>147</v>
      </c>
      <c r="D95" s="20" t="s">
        <v>148</v>
      </c>
      <c r="E95" s="21">
        <v>0</v>
      </c>
      <c r="F95" s="21">
        <v>2560.61</v>
      </c>
      <c r="G95" s="21">
        <f t="shared" si="6"/>
        <v>2560.61</v>
      </c>
    </row>
    <row r="96" spans="1:9" ht="96" customHeight="1">
      <c r="B96" s="12">
        <f t="shared" si="5"/>
        <v>84</v>
      </c>
      <c r="C96" s="34" t="s">
        <v>47</v>
      </c>
      <c r="D96" s="20" t="s">
        <v>38</v>
      </c>
      <c r="E96" s="21">
        <v>20</v>
      </c>
      <c r="F96" s="15"/>
      <c r="G96" s="21">
        <f t="shared" si="6"/>
        <v>20</v>
      </c>
    </row>
    <row r="97" spans="2:7" ht="109.5" customHeight="1">
      <c r="B97" s="12">
        <f t="shared" ref="B97:B105" si="7">B96+1</f>
        <v>85</v>
      </c>
      <c r="C97" s="34" t="s">
        <v>48</v>
      </c>
      <c r="D97" s="20" t="s">
        <v>38</v>
      </c>
      <c r="E97" s="21">
        <v>33733</v>
      </c>
      <c r="F97" s="15"/>
      <c r="G97" s="21">
        <f t="shared" si="6"/>
        <v>33733</v>
      </c>
    </row>
    <row r="98" spans="2:7" ht="60.6" customHeight="1">
      <c r="B98" s="12">
        <f t="shared" si="7"/>
        <v>86</v>
      </c>
      <c r="C98" s="34" t="s">
        <v>49</v>
      </c>
      <c r="D98" s="20" t="s">
        <v>38</v>
      </c>
      <c r="E98" s="21">
        <v>41439</v>
      </c>
      <c r="F98" s="15"/>
      <c r="G98" s="21">
        <f t="shared" si="6"/>
        <v>41439</v>
      </c>
    </row>
    <row r="99" spans="2:7" ht="63" customHeight="1">
      <c r="B99" s="12">
        <f t="shared" si="7"/>
        <v>87</v>
      </c>
      <c r="C99" s="34" t="s">
        <v>50</v>
      </c>
      <c r="D99" s="20" t="s">
        <v>38</v>
      </c>
      <c r="E99" s="21">
        <v>15324</v>
      </c>
      <c r="F99" s="15"/>
      <c r="G99" s="21">
        <f t="shared" si="6"/>
        <v>15324</v>
      </c>
    </row>
    <row r="100" spans="2:7" ht="60" customHeight="1">
      <c r="B100" s="12">
        <f t="shared" si="7"/>
        <v>88</v>
      </c>
      <c r="C100" s="34" t="s">
        <v>51</v>
      </c>
      <c r="D100" s="20" t="s">
        <v>38</v>
      </c>
      <c r="E100" s="21">
        <v>12476.38</v>
      </c>
      <c r="F100" s="15"/>
      <c r="G100" s="21">
        <f t="shared" si="6"/>
        <v>12476.38</v>
      </c>
    </row>
    <row r="101" spans="2:7" ht="66" customHeight="1">
      <c r="B101" s="12">
        <f t="shared" si="7"/>
        <v>89</v>
      </c>
      <c r="C101" s="35" t="s">
        <v>52</v>
      </c>
      <c r="D101" s="20" t="s">
        <v>38</v>
      </c>
      <c r="E101" s="21">
        <v>13050</v>
      </c>
      <c r="F101" s="15"/>
      <c r="G101" s="21">
        <f t="shared" si="6"/>
        <v>13050</v>
      </c>
    </row>
    <row r="102" spans="2:7" ht="22.5" customHeight="1">
      <c r="B102" s="12">
        <f t="shared" si="7"/>
        <v>90</v>
      </c>
      <c r="C102" s="35" t="s">
        <v>133</v>
      </c>
      <c r="D102" s="20" t="s">
        <v>138</v>
      </c>
      <c r="E102" s="21">
        <v>-139.94999999999999</v>
      </c>
      <c r="F102" s="15"/>
      <c r="G102" s="21">
        <f t="shared" si="6"/>
        <v>-139.94999999999999</v>
      </c>
    </row>
    <row r="103" spans="2:7" ht="15.6">
      <c r="B103" s="12">
        <f t="shared" si="7"/>
        <v>91</v>
      </c>
      <c r="C103" s="20" t="s">
        <v>39</v>
      </c>
      <c r="D103" s="20" t="s">
        <v>40</v>
      </c>
      <c r="E103" s="21">
        <v>2398.5100000000002</v>
      </c>
      <c r="F103" s="15"/>
      <c r="G103" s="21">
        <f t="shared" si="6"/>
        <v>2398.5100000000002</v>
      </c>
    </row>
    <row r="104" spans="2:7" ht="15.6">
      <c r="B104" s="12">
        <f t="shared" si="7"/>
        <v>92</v>
      </c>
      <c r="C104" s="23" t="s">
        <v>53</v>
      </c>
      <c r="D104" s="20" t="s">
        <v>41</v>
      </c>
      <c r="E104" s="21">
        <v>388.51</v>
      </c>
      <c r="F104" s="15"/>
      <c r="G104" s="21">
        <f t="shared" si="6"/>
        <v>388.51</v>
      </c>
    </row>
    <row r="105" spans="2:7" ht="15.6">
      <c r="B105" s="12">
        <f t="shared" si="7"/>
        <v>93</v>
      </c>
      <c r="C105" s="23" t="s">
        <v>106</v>
      </c>
      <c r="D105" s="20" t="s">
        <v>105</v>
      </c>
      <c r="E105" s="21">
        <v>2010</v>
      </c>
      <c r="F105" s="15"/>
      <c r="G105" s="21">
        <f t="shared" si="6"/>
        <v>2010</v>
      </c>
    </row>
    <row r="106" spans="2:7" ht="15.6">
      <c r="B106" s="36"/>
      <c r="C106" s="37"/>
      <c r="D106" s="4"/>
      <c r="E106" s="38"/>
    </row>
    <row r="107" spans="2:7" ht="15.6">
      <c r="B107" s="36"/>
      <c r="C107" s="37"/>
      <c r="D107" s="4"/>
      <c r="E107" s="39"/>
    </row>
    <row r="108" spans="2:7" ht="15.6">
      <c r="B108" s="36"/>
      <c r="C108" s="1" t="s">
        <v>73</v>
      </c>
      <c r="D108" s="43" t="s">
        <v>126</v>
      </c>
      <c r="E108" s="43"/>
    </row>
    <row r="109" spans="2:7" ht="15.6">
      <c r="B109" s="40"/>
      <c r="C109" s="6"/>
      <c r="D109" s="50" t="s">
        <v>127</v>
      </c>
      <c r="E109" s="50"/>
      <c r="F109" s="50"/>
    </row>
    <row r="110" spans="2:7" ht="15.6">
      <c r="B110" s="40"/>
      <c r="C110" s="1" t="s">
        <v>74</v>
      </c>
      <c r="D110" s="43" t="s">
        <v>128</v>
      </c>
      <c r="E110" s="43"/>
    </row>
    <row r="111" spans="2:7">
      <c r="B111" s="5"/>
      <c r="C111" s="5"/>
      <c r="D111" s="5"/>
    </row>
    <row r="112" spans="2:7" ht="15.6">
      <c r="B112" s="5"/>
      <c r="C112" s="2"/>
      <c r="D112" s="1"/>
    </row>
    <row r="113" spans="3:4" ht="15.6">
      <c r="C113" s="42"/>
      <c r="D113" s="42"/>
    </row>
    <row r="114" spans="3:4" ht="15.6">
      <c r="C114" s="2"/>
      <c r="D114" s="1"/>
    </row>
  </sheetData>
  <mergeCells count="19">
    <mergeCell ref="B1:C1"/>
    <mergeCell ref="B2:C2"/>
    <mergeCell ref="B3:C3"/>
    <mergeCell ref="D1:E1"/>
    <mergeCell ref="D109:F109"/>
    <mergeCell ref="D2:E2"/>
    <mergeCell ref="F8:F11"/>
    <mergeCell ref="F1:G1"/>
    <mergeCell ref="F2:G2"/>
    <mergeCell ref="C4:G4"/>
    <mergeCell ref="C5:E5"/>
    <mergeCell ref="G8:G11"/>
    <mergeCell ref="C113:D113"/>
    <mergeCell ref="D110:E110"/>
    <mergeCell ref="B8:B11"/>
    <mergeCell ref="C8:C11"/>
    <mergeCell ref="D8:D11"/>
    <mergeCell ref="E8:E11"/>
    <mergeCell ref="D108:E108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2024-03-15T08:58:18Z</cp:lastPrinted>
  <dcterms:created xsi:type="dcterms:W3CDTF">2009-05-18T06:15:42Z</dcterms:created>
  <dcterms:modified xsi:type="dcterms:W3CDTF">2024-06-13T08:58:53Z</dcterms:modified>
</cp:coreProperties>
</file>