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econ\Resurse Umane\STAT DE FUNCTII\2024backup\CJC\IULIE reorganizare cf oug 92_2024\Materiale sedinta iulie 2024\"/>
    </mc:Choice>
  </mc:AlternateContent>
  <xr:revisionPtr revIDLastSave="0" documentId="13_ncr:1_{1642ADFD-65A8-46E5-BD2A-B67F67840496}" xr6:coauthVersionLast="47" xr6:coauthVersionMax="47" xr10:uidLastSave="{00000000-0000-0000-0000-000000000000}"/>
  <bookViews>
    <workbookView xWindow="-108" yWindow="-108" windowWidth="30936" windowHeight="17040" xr2:uid="{C93B157F-9228-420F-B26A-8CE1FAE1B837}"/>
  </bookViews>
  <sheets>
    <sheet name="SF iul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7" i="2" l="1"/>
  <c r="G149" i="2"/>
  <c r="G246" i="2" l="1"/>
  <c r="G243" i="2"/>
  <c r="G238" i="2"/>
  <c r="G231" i="2"/>
  <c r="G228" i="2"/>
  <c r="G223" i="2"/>
  <c r="G216" i="2"/>
  <c r="G212" i="2"/>
  <c r="G208" i="2"/>
  <c r="G196" i="2"/>
  <c r="G192" i="2"/>
  <c r="G183" i="2"/>
  <c r="G178" i="2"/>
  <c r="G159" i="2"/>
  <c r="G152" i="2"/>
  <c r="G132" i="2"/>
  <c r="G126" i="2"/>
  <c r="G123" i="2"/>
  <c r="G116" i="2"/>
  <c r="G112" i="2"/>
  <c r="G102" i="2"/>
  <c r="G99" i="2"/>
  <c r="G96" i="2"/>
  <c r="G90" i="2"/>
  <c r="G84" i="2"/>
  <c r="G73" i="2"/>
  <c r="G64" i="2"/>
  <c r="G61" i="2"/>
  <c r="G54" i="2"/>
  <c r="G51" i="2"/>
  <c r="G47" i="2"/>
  <c r="G41" i="2"/>
  <c r="G32" i="2"/>
  <c r="G28" i="2"/>
  <c r="G20" i="2"/>
  <c r="G17" i="2"/>
  <c r="G117" i="2" l="1"/>
  <c r="G103" i="2"/>
  <c r="G104" i="2" s="1"/>
  <c r="G213" i="2"/>
  <c r="G153" i="2"/>
  <c r="G160" i="2" s="1"/>
  <c r="G55" i="2"/>
  <c r="G193" i="2"/>
  <c r="G247" i="2"/>
  <c r="G21" i="2"/>
  <c r="G74" i="2"/>
  <c r="G75" i="2" s="1"/>
  <c r="G232" i="2"/>
  <c r="G127" i="2"/>
  <c r="G138" i="2" l="1"/>
  <c r="G249" i="2" s="1"/>
  <c r="G250" i="2" s="1"/>
  <c r="G248" i="2"/>
</calcChain>
</file>

<file path=xl/sharedStrings.xml><?xml version="1.0" encoding="utf-8"?>
<sst xmlns="http://schemas.openxmlformats.org/spreadsheetml/2006/main" count="786" uniqueCount="206">
  <si>
    <t>ROMÂNIA</t>
  </si>
  <si>
    <t>Anexa nr. 2</t>
  </si>
  <si>
    <t xml:space="preserve">       </t>
  </si>
  <si>
    <t>JUDEŢUL CLUJ</t>
  </si>
  <si>
    <t xml:space="preserve">CONSILIUL JUDETEAN                                                                                                                     </t>
  </si>
  <si>
    <t>STAT  DE  FUNCŢII</t>
  </si>
  <si>
    <t>CONSILIUL JUDEŢEAN CLUJ</t>
  </si>
  <si>
    <t>Nr.crt.</t>
  </si>
  <si>
    <t>Denumire
funcție</t>
  </si>
  <si>
    <t>cod
COR</t>
  </si>
  <si>
    <t>Nivel
studii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</si>
  <si>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</si>
  <si>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</si>
  <si>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</si>
  <si>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</si>
  <si>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</si>
  <si>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</si>
  <si>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</si>
  <si>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</si>
  <si>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</si>
  <si>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CABINET DEMNITARI</t>
  </si>
  <si>
    <t>B.1. CABINET PREŞEDINTE</t>
  </si>
  <si>
    <t>1-3</t>
  </si>
  <si>
    <t>EXPERT</t>
  </si>
  <si>
    <t>S</t>
  </si>
  <si>
    <t>IA/-</t>
  </si>
  <si>
    <t>4</t>
  </si>
  <si>
    <t>REFERENT</t>
  </si>
  <si>
    <t>M</t>
  </si>
  <si>
    <t>TOTAL</t>
  </si>
  <si>
    <t>B.2. CABINET VICEPREŞEDINTE</t>
  </si>
  <si>
    <t>1-4</t>
  </si>
  <si>
    <t xml:space="preserve">TOTAL </t>
  </si>
  <si>
    <t>TOTAL CAPITOLUL B</t>
  </si>
  <si>
    <t>C. ADMINISTRATOR PUBLIC</t>
  </si>
  <si>
    <t>ADMINISTRATOR PUBLIC</t>
  </si>
  <si>
    <t>II/-</t>
  </si>
  <si>
    <t>TOTAL CAPITOLUL C</t>
  </si>
  <si>
    <t>D. APARAT DE SPECIALITATE</t>
  </si>
  <si>
    <t>D/I. SECRETAR GENERAL AL JUDEŢULUI</t>
  </si>
  <si>
    <t>SECRETAR GENERAL AL JUDEŢULUI</t>
  </si>
  <si>
    <t>II</t>
  </si>
  <si>
    <t xml:space="preserve">TOTAL : </t>
  </si>
  <si>
    <t>D/II. COMPARTIMENTUL AUDIT INTERN</t>
  </si>
  <si>
    <t>1-8</t>
  </si>
  <si>
    <t>AUDITOR</t>
  </si>
  <si>
    <t>9</t>
  </si>
  <si>
    <t>P</t>
  </si>
  <si>
    <t>TOTAL COMPARTIMENT</t>
  </si>
  <si>
    <t>D/III. DIRECŢIA GENERALĂ BUGET-FINANŢE, RESURSE UMANE</t>
  </si>
  <si>
    <t xml:space="preserve">DIRECTOR GENERAL </t>
  </si>
  <si>
    <t>D/III/1. SERVICIUL BUGET LOCAL, VENITURI</t>
  </si>
  <si>
    <t>ŞEF SERVICIU</t>
  </si>
  <si>
    <t>2-9</t>
  </si>
  <si>
    <t>CONSILIER</t>
  </si>
  <si>
    <t>10</t>
  </si>
  <si>
    <t>11</t>
  </si>
  <si>
    <t>A</t>
  </si>
  <si>
    <t>TOTAL SERVICIU</t>
  </si>
  <si>
    <t>D/III/2. SERVICIUL FINANCIAR-CONTABIL</t>
  </si>
  <si>
    <t>2-10</t>
  </si>
  <si>
    <t>11-12</t>
  </si>
  <si>
    <t>13</t>
  </si>
  <si>
    <t>14</t>
  </si>
  <si>
    <t>CASIER</t>
  </si>
  <si>
    <t>M,G</t>
  </si>
  <si>
    <t>D/III/3. SERVICIUL RESURSE UMANE</t>
  </si>
  <si>
    <t>D/III/3.1. COMPARTIMENTUL GUVERNANȚĂ CORPORATIVĂ</t>
  </si>
  <si>
    <t>D/III/4. SERVICIUL SSM-PSI, LOGISTIC</t>
  </si>
  <si>
    <t>2</t>
  </si>
  <si>
    <t>3</t>
  </si>
  <si>
    <t>D/III/4/1. COMPARTIMENTUL SSM-PSI</t>
  </si>
  <si>
    <t>1</t>
  </si>
  <si>
    <t>D/III/4/2. COMPARTIMENTUL ÎNTREȚINERE-DESERVIRE</t>
  </si>
  <si>
    <t>MUNCITOR CALIFICAT (INSTALATOR INSTALAȚII TEHNICO-SANITARE ȘI DE GAZ)</t>
  </si>
  <si>
    <t>-/II</t>
  </si>
  <si>
    <t>MUNCITOR CALIFICAT (TÎMPLAR)</t>
  </si>
  <si>
    <t>-/I</t>
  </si>
  <si>
    <t>MUNCITOR CALIFICAT (ELECTRICIAN)</t>
  </si>
  <si>
    <t>MUNCITOR CALIFICAT (OPERATOR XEROX)</t>
  </si>
  <si>
    <t>5</t>
  </si>
  <si>
    <t>CURIER</t>
  </si>
  <si>
    <t>6-13</t>
  </si>
  <si>
    <t>ȘOFER</t>
  </si>
  <si>
    <t>14-21</t>
  </si>
  <si>
    <t>INGRIJITOR</t>
  </si>
  <si>
    <t xml:space="preserve">TOTAL DIRECȚIE : </t>
  </si>
  <si>
    <t>D/IV. DIRECŢIA JURIDICĂ</t>
  </si>
  <si>
    <t>DIRECTOR EXECUTIV</t>
  </si>
  <si>
    <t>D/IV/1. SERVICIUL JURIDIC, CONTENCIOS ADMINISTRATIV, ARHIVĂ</t>
  </si>
  <si>
    <t>CONSILIER JURIDIC</t>
  </si>
  <si>
    <t>13-14</t>
  </si>
  <si>
    <t>D/IV/2 SERVICIUL ADMINISTRARE PATRIMONIU</t>
  </si>
  <si>
    <t>2-4</t>
  </si>
  <si>
    <t>6</t>
  </si>
  <si>
    <t>INSPECTOR DE SPECIALITATE</t>
  </si>
  <si>
    <t>D/IV/2.1. COMPARTIMENTUL ADMINISTRARE CASTEL BANFFY, RĂSCRUCI</t>
  </si>
  <si>
    <t>I/-</t>
  </si>
  <si>
    <t>4-5</t>
  </si>
  <si>
    <t>D/IV/2.2 COMPARTIMENTUL MANAGEMENTUL UNITĂŢILOR DE ASISTENŢĂ MEDICALĂ</t>
  </si>
  <si>
    <t>1-2</t>
  </si>
  <si>
    <t>D/IV/2.3 COMPARTIMENTUL AUTORITATEA JUDEŢEANĂ DE TRANSPORT</t>
  </si>
  <si>
    <t>TOTAL DIRECȚIE</t>
  </si>
  <si>
    <t>D/V DIRECŢIA URBANISM ŞI AMENAJAREA TERITORIULUI</t>
  </si>
  <si>
    <t>ARHITECT-ŞEF</t>
  </si>
  <si>
    <t>D/V/1. SERVICIUL URBANISM</t>
  </si>
  <si>
    <t>2-8</t>
  </si>
  <si>
    <t>9-10</t>
  </si>
  <si>
    <t>D/V/1.1 COMPARTIMENTUL PLANIFICARE</t>
  </si>
  <si>
    <t>D/V/2 SERVICIUL AUTORIZĂRI</t>
  </si>
  <si>
    <t>2-7</t>
  </si>
  <si>
    <t>8</t>
  </si>
  <si>
    <t>D/V/2.1. COMPARTIMENT GIS</t>
  </si>
  <si>
    <t>10-12</t>
  </si>
  <si>
    <t>D/V/3. COMPARTIMENTUL GHIȘEU UNIC</t>
  </si>
  <si>
    <t xml:space="preserve">TOTAL DIRECȚIE: </t>
  </si>
  <si>
    <t>D/VI. DIRECŢIA DEZVOLTARE ŞI INVESTIŢII</t>
  </si>
  <si>
    <t>D/VI/1. SERVICIUL LUCRĂRI ŞI ACHIZIŢII PUBLICE</t>
  </si>
  <si>
    <t>8-11</t>
  </si>
  <si>
    <t>CONSILIER ACHIZIȚII PUBLICE</t>
  </si>
  <si>
    <t>12</t>
  </si>
  <si>
    <t>15</t>
  </si>
  <si>
    <t>D/VI/1.1. UNITATEA DE MONITORIZARE SERVICII DE UTILITĂŢI PUBLICE</t>
  </si>
  <si>
    <t>16-17</t>
  </si>
  <si>
    <t>D/VI/2. SERVICIUL MANAGEMENTUL PROIECTELOR</t>
  </si>
  <si>
    <t>2-11</t>
  </si>
  <si>
    <t>12-13</t>
  </si>
  <si>
    <t>D/VII. DIRECŢIA DE ADMINISTRARE DRUMURI JUDEȚENE</t>
  </si>
  <si>
    <t>D/VII/1 SERVICIUL OPERAŢIONAL</t>
  </si>
  <si>
    <t>SUBINGINER</t>
  </si>
  <si>
    <t>SSD</t>
  </si>
  <si>
    <t>-/IA</t>
  </si>
  <si>
    <t>MUNCITOR CALIFICAT (MECANIC UTILAJ)</t>
  </si>
  <si>
    <t>MUNCITOR CALIFICAT (LĂCĂTUŞ MECANIC)</t>
  </si>
  <si>
    <t>-/IV</t>
  </si>
  <si>
    <t>16</t>
  </si>
  <si>
    <t>MUNCITOR CALIFICAT (ELECTROMECANIC)</t>
  </si>
  <si>
    <t>-/III</t>
  </si>
  <si>
    <t>17</t>
  </si>
  <si>
    <t>MUNCITOR CALIFICAT( LĂCĂTUȘ MECANIC DE ÎNTREȚINERE)</t>
  </si>
  <si>
    <t>18</t>
  </si>
  <si>
    <t>MUNCITOR CALIFICAT( ZIDAR, PIETRAR)</t>
  </si>
  <si>
    <t>19</t>
  </si>
  <si>
    <t>MUNCITOR CALIFICAT( LUCRĂTOR PENTRU DRUMURI, PODURI ȘI CĂI FERATE)</t>
  </si>
  <si>
    <t xml:space="preserve">MUNCITOR NECALIFICAT </t>
  </si>
  <si>
    <t xml:space="preserve">ŞOFER </t>
  </si>
  <si>
    <t xml:space="preserve">1 </t>
  </si>
  <si>
    <t>REFERENT DE SPECIALITATE</t>
  </si>
  <si>
    <t>D/VII/3 SERVICIUL TEHNIC, SITUAŢII DE URGENŢĂ</t>
  </si>
  <si>
    <t>5-6</t>
  </si>
  <si>
    <t>7</t>
  </si>
  <si>
    <t>D/VIII. DIRECŢIA DE ADMINISTRARE ȘI EXPLOATARE A STADIONULUI ”CLUJ ARENA”</t>
  </si>
  <si>
    <t>DIRECTOR</t>
  </si>
  <si>
    <t>D/VIII/1 COMPARTIMENTUL ADMINISTRARE ȘI FUNCȚIONARE</t>
  </si>
  <si>
    <t>4-7</t>
  </si>
  <si>
    <t>8-10</t>
  </si>
  <si>
    <t>11-13</t>
  </si>
  <si>
    <t>14-15</t>
  </si>
  <si>
    <t>DEB</t>
  </si>
  <si>
    <t>MUNCITOR CALIFICAT (INSTALATOR)</t>
  </si>
  <si>
    <t>20-25</t>
  </si>
  <si>
    <t>ÎNGRIJITOR</t>
  </si>
  <si>
    <t>D/VIII/2 COMPARTIMENTUL PAZĂ ȘI SECURITATE</t>
  </si>
  <si>
    <t>2-12</t>
  </si>
  <si>
    <t>PAZNIC</t>
  </si>
  <si>
    <t>D/IX. DIRECŢIA ADMINISTRAȚIE ȘI RELAȚII PUBLICE</t>
  </si>
  <si>
    <t>D/IX/1 SERVICIUL ADMINISTRAȚIE PUBLICĂ, ATOP</t>
  </si>
  <si>
    <t>3-9</t>
  </si>
  <si>
    <t>D/IX/2 SERVICIUL RELAȚII PUBLICE</t>
  </si>
  <si>
    <t xml:space="preserve">D/IX/2.1. COMPARTIMENTUL "CENTRUL NAȚIONAL DE INFORMARE ȘI PROMOVARE TURISTICĂ CLUJ” </t>
  </si>
  <si>
    <t xml:space="preserve">D/IX/3. SERVICIUL  DIGITALIZARE, REPREZENTARE, PROTOCOL </t>
  </si>
  <si>
    <t>2-5</t>
  </si>
  <si>
    <t>D/IX/3.1. COMPARTIMENTUL REPREZENTARE, PROTOCOL</t>
  </si>
  <si>
    <t>D/IX/3.2. COMPARTIMENTUL RELAȚIA CU MEDIUL ECONOMIC</t>
  </si>
  <si>
    <t>TOTAL CAPITOLUL D : APARAT DE SPECIALITATE</t>
  </si>
  <si>
    <t>Total funcţii: 308 din care:</t>
  </si>
  <si>
    <t>Funcții de demnitate publică..3p</t>
  </si>
  <si>
    <t>Cabinet demnitari:….…...... ......8p</t>
  </si>
  <si>
    <t>Administrator public................1p</t>
  </si>
  <si>
    <t>Aparat de specialitate........296 p din care</t>
  </si>
  <si>
    <t>fp conducere: 23</t>
  </si>
  <si>
    <t>Secretar gen al judeţului…….1fp</t>
  </si>
  <si>
    <t>Arhitect-şef….……...…...….…..1fp</t>
  </si>
  <si>
    <t>Director general….……...……1fp</t>
  </si>
  <si>
    <t>Director executiv……...….….4 fp</t>
  </si>
  <si>
    <t>Şef serviciu…………..……….16 fp</t>
  </si>
  <si>
    <t>Şef birou……………….……...…0 fp</t>
  </si>
  <si>
    <t>fc conducere: 1</t>
  </si>
  <si>
    <t>Director…………..………..…….1pc</t>
  </si>
  <si>
    <t>Şef serviciu………...……..……0pc</t>
  </si>
  <si>
    <t>Şef birou……………...……….…0pc</t>
  </si>
  <si>
    <t>la Hotărârea nr. ___/___.07.2024</t>
  </si>
  <si>
    <t>19-25</t>
  </si>
  <si>
    <t>D/V/4. COMPARTIMENTUL GHIȘEU UNIC DE EFICIENȚĂ ENERGETICĂ</t>
  </si>
  <si>
    <t>fc executie: 95</t>
  </si>
  <si>
    <t>Funcţii contractuale: 96 p din care</t>
  </si>
  <si>
    <t>fp executie: 177</t>
  </si>
  <si>
    <t>Funcţii publice : 200 p  din care</t>
  </si>
  <si>
    <t>TOTAL FUNCŢII CONSILIULUI JUDEŢEAN CLUJ  (A+B+C+D)</t>
  </si>
  <si>
    <t>3-4</t>
  </si>
  <si>
    <t>D/VII/2  SERVICIUL URMĂRIRE, DECONTARE LUCRĂRI ȘI EXPLOATARE DRUMURI JUDEȚENE</t>
  </si>
  <si>
    <t>P R E Ș E D I N T E</t>
  </si>
  <si>
    <t>CONTRASEMNEAZĂ</t>
  </si>
  <si>
    <t>SECRETAR AL JUDEȚULUI</t>
  </si>
  <si>
    <t>Simona GACI</t>
  </si>
  <si>
    <t>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</si>
</sst>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i/>
      <sz val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 vertical="top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" fontId="1" fillId="0" borderId="14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6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71E5-B3B6-4EA0-A0B0-69EFEB59F5E9}">
  <dimension ref="A1:I277"/>
  <sheetViews>
    <sheetView tabSelected="1" topLeftCell="A251" workbookViewId="0">
      <selection activeCell="C265" sqref="C265"/>
    </sheetView>
  </sheetViews>
  <sheetFormatPr defaultColWidth="9.109375" defaultRowHeight="13.2" x14ac:dyDescent="0.25"/>
  <cols>
    <col min="1" max="1" width="5.5546875" style="2" customWidth="1"/>
    <col min="2" max="2" width="36.5546875" style="2" customWidth="1"/>
    <col min="3" max="3" width="9.109375" style="2"/>
    <col min="4" max="4" width="6.6640625" style="2" customWidth="1"/>
    <col min="5" max="5" width="10.44140625" style="2" customWidth="1"/>
    <col min="6" max="6" width="9.21875" style="2" customWidth="1"/>
    <col min="7" max="7" width="9" style="2" customWidth="1"/>
    <col min="8" max="249" width="9.109375" style="2"/>
    <col min="250" max="250" width="10.5546875" style="2" customWidth="1"/>
    <col min="251" max="251" width="30.6640625" style="2" customWidth="1"/>
    <col min="252" max="253" width="9.109375" style="2"/>
    <col min="254" max="254" width="5.5546875" style="2" customWidth="1"/>
    <col min="255" max="255" width="30.6640625" style="2" customWidth="1"/>
    <col min="256" max="256" width="9.109375" style="2"/>
    <col min="257" max="257" width="6.6640625" style="2" customWidth="1"/>
    <col min="258" max="258" width="10.44140625" style="2" customWidth="1"/>
    <col min="259" max="259" width="9.109375" style="2"/>
    <col min="260" max="260" width="6.88671875" style="2" customWidth="1"/>
    <col min="261" max="261" width="34.44140625" style="2" customWidth="1"/>
    <col min="262" max="262" width="63.77734375" style="2" customWidth="1"/>
    <col min="263" max="505" width="9.109375" style="2"/>
    <col min="506" max="506" width="10.5546875" style="2" customWidth="1"/>
    <col min="507" max="507" width="30.6640625" style="2" customWidth="1"/>
    <col min="508" max="509" width="9.109375" style="2"/>
    <col min="510" max="510" width="5.5546875" style="2" customWidth="1"/>
    <col min="511" max="511" width="30.6640625" style="2" customWidth="1"/>
    <col min="512" max="512" width="9.109375" style="2"/>
    <col min="513" max="513" width="6.6640625" style="2" customWidth="1"/>
    <col min="514" max="514" width="10.44140625" style="2" customWidth="1"/>
    <col min="515" max="515" width="9.109375" style="2"/>
    <col min="516" max="516" width="6.88671875" style="2" customWidth="1"/>
    <col min="517" max="517" width="34.44140625" style="2" customWidth="1"/>
    <col min="518" max="518" width="63.77734375" style="2" customWidth="1"/>
    <col min="519" max="761" width="9.109375" style="2"/>
    <col min="762" max="762" width="10.5546875" style="2" customWidth="1"/>
    <col min="763" max="763" width="30.6640625" style="2" customWidth="1"/>
    <col min="764" max="765" width="9.109375" style="2"/>
    <col min="766" max="766" width="5.5546875" style="2" customWidth="1"/>
    <col min="767" max="767" width="30.6640625" style="2" customWidth="1"/>
    <col min="768" max="768" width="9.109375" style="2"/>
    <col min="769" max="769" width="6.6640625" style="2" customWidth="1"/>
    <col min="770" max="770" width="10.44140625" style="2" customWidth="1"/>
    <col min="771" max="771" width="9.109375" style="2"/>
    <col min="772" max="772" width="6.88671875" style="2" customWidth="1"/>
    <col min="773" max="773" width="34.44140625" style="2" customWidth="1"/>
    <col min="774" max="774" width="63.77734375" style="2" customWidth="1"/>
    <col min="775" max="1017" width="9.109375" style="2"/>
    <col min="1018" max="1018" width="10.5546875" style="2" customWidth="1"/>
    <col min="1019" max="1019" width="30.6640625" style="2" customWidth="1"/>
    <col min="1020" max="1021" width="9.109375" style="2"/>
    <col min="1022" max="1022" width="5.5546875" style="2" customWidth="1"/>
    <col min="1023" max="1023" width="30.6640625" style="2" customWidth="1"/>
    <col min="1024" max="1024" width="9.109375" style="2"/>
    <col min="1025" max="1025" width="6.6640625" style="2" customWidth="1"/>
    <col min="1026" max="1026" width="10.44140625" style="2" customWidth="1"/>
    <col min="1027" max="1027" width="9.109375" style="2"/>
    <col min="1028" max="1028" width="6.88671875" style="2" customWidth="1"/>
    <col min="1029" max="1029" width="34.44140625" style="2" customWidth="1"/>
    <col min="1030" max="1030" width="63.77734375" style="2" customWidth="1"/>
    <col min="1031" max="1273" width="9.109375" style="2"/>
    <col min="1274" max="1274" width="10.5546875" style="2" customWidth="1"/>
    <col min="1275" max="1275" width="30.6640625" style="2" customWidth="1"/>
    <col min="1276" max="1277" width="9.109375" style="2"/>
    <col min="1278" max="1278" width="5.5546875" style="2" customWidth="1"/>
    <col min="1279" max="1279" width="30.6640625" style="2" customWidth="1"/>
    <col min="1280" max="1280" width="9.109375" style="2"/>
    <col min="1281" max="1281" width="6.6640625" style="2" customWidth="1"/>
    <col min="1282" max="1282" width="10.44140625" style="2" customWidth="1"/>
    <col min="1283" max="1283" width="9.109375" style="2"/>
    <col min="1284" max="1284" width="6.88671875" style="2" customWidth="1"/>
    <col min="1285" max="1285" width="34.44140625" style="2" customWidth="1"/>
    <col min="1286" max="1286" width="63.77734375" style="2" customWidth="1"/>
    <col min="1287" max="1529" width="9.109375" style="2"/>
    <col min="1530" max="1530" width="10.5546875" style="2" customWidth="1"/>
    <col min="1531" max="1531" width="30.6640625" style="2" customWidth="1"/>
    <col min="1532" max="1533" width="9.109375" style="2"/>
    <col min="1534" max="1534" width="5.5546875" style="2" customWidth="1"/>
    <col min="1535" max="1535" width="30.6640625" style="2" customWidth="1"/>
    <col min="1536" max="1536" width="9.109375" style="2"/>
    <col min="1537" max="1537" width="6.6640625" style="2" customWidth="1"/>
    <col min="1538" max="1538" width="10.44140625" style="2" customWidth="1"/>
    <col min="1539" max="1539" width="9.109375" style="2"/>
    <col min="1540" max="1540" width="6.88671875" style="2" customWidth="1"/>
    <col min="1541" max="1541" width="34.44140625" style="2" customWidth="1"/>
    <col min="1542" max="1542" width="63.77734375" style="2" customWidth="1"/>
    <col min="1543" max="1785" width="9.109375" style="2"/>
    <col min="1786" max="1786" width="10.5546875" style="2" customWidth="1"/>
    <col min="1787" max="1787" width="30.6640625" style="2" customWidth="1"/>
    <col min="1788" max="1789" width="9.109375" style="2"/>
    <col min="1790" max="1790" width="5.5546875" style="2" customWidth="1"/>
    <col min="1791" max="1791" width="30.6640625" style="2" customWidth="1"/>
    <col min="1792" max="1792" width="9.109375" style="2"/>
    <col min="1793" max="1793" width="6.6640625" style="2" customWidth="1"/>
    <col min="1794" max="1794" width="10.44140625" style="2" customWidth="1"/>
    <col min="1795" max="1795" width="9.109375" style="2"/>
    <col min="1796" max="1796" width="6.88671875" style="2" customWidth="1"/>
    <col min="1797" max="1797" width="34.44140625" style="2" customWidth="1"/>
    <col min="1798" max="1798" width="63.77734375" style="2" customWidth="1"/>
    <col min="1799" max="2041" width="9.109375" style="2"/>
    <col min="2042" max="2042" width="10.5546875" style="2" customWidth="1"/>
    <col min="2043" max="2043" width="30.6640625" style="2" customWidth="1"/>
    <col min="2044" max="2045" width="9.109375" style="2"/>
    <col min="2046" max="2046" width="5.5546875" style="2" customWidth="1"/>
    <col min="2047" max="2047" width="30.6640625" style="2" customWidth="1"/>
    <col min="2048" max="2048" width="9.109375" style="2"/>
    <col min="2049" max="2049" width="6.6640625" style="2" customWidth="1"/>
    <col min="2050" max="2050" width="10.44140625" style="2" customWidth="1"/>
    <col min="2051" max="2051" width="9.109375" style="2"/>
    <col min="2052" max="2052" width="6.88671875" style="2" customWidth="1"/>
    <col min="2053" max="2053" width="34.44140625" style="2" customWidth="1"/>
    <col min="2054" max="2054" width="63.77734375" style="2" customWidth="1"/>
    <col min="2055" max="2297" width="9.109375" style="2"/>
    <col min="2298" max="2298" width="10.5546875" style="2" customWidth="1"/>
    <col min="2299" max="2299" width="30.6640625" style="2" customWidth="1"/>
    <col min="2300" max="2301" width="9.109375" style="2"/>
    <col min="2302" max="2302" width="5.5546875" style="2" customWidth="1"/>
    <col min="2303" max="2303" width="30.6640625" style="2" customWidth="1"/>
    <col min="2304" max="2304" width="9.109375" style="2"/>
    <col min="2305" max="2305" width="6.6640625" style="2" customWidth="1"/>
    <col min="2306" max="2306" width="10.44140625" style="2" customWidth="1"/>
    <col min="2307" max="2307" width="9.109375" style="2"/>
    <col min="2308" max="2308" width="6.88671875" style="2" customWidth="1"/>
    <col min="2309" max="2309" width="34.44140625" style="2" customWidth="1"/>
    <col min="2310" max="2310" width="63.77734375" style="2" customWidth="1"/>
    <col min="2311" max="2553" width="9.109375" style="2"/>
    <col min="2554" max="2554" width="10.5546875" style="2" customWidth="1"/>
    <col min="2555" max="2555" width="30.6640625" style="2" customWidth="1"/>
    <col min="2556" max="2557" width="9.109375" style="2"/>
    <col min="2558" max="2558" width="5.5546875" style="2" customWidth="1"/>
    <col min="2559" max="2559" width="30.6640625" style="2" customWidth="1"/>
    <col min="2560" max="2560" width="9.109375" style="2"/>
    <col min="2561" max="2561" width="6.6640625" style="2" customWidth="1"/>
    <col min="2562" max="2562" width="10.44140625" style="2" customWidth="1"/>
    <col min="2563" max="2563" width="9.109375" style="2"/>
    <col min="2564" max="2564" width="6.88671875" style="2" customWidth="1"/>
    <col min="2565" max="2565" width="34.44140625" style="2" customWidth="1"/>
    <col min="2566" max="2566" width="63.77734375" style="2" customWidth="1"/>
    <col min="2567" max="2809" width="9.109375" style="2"/>
    <col min="2810" max="2810" width="10.5546875" style="2" customWidth="1"/>
    <col min="2811" max="2811" width="30.6640625" style="2" customWidth="1"/>
    <col min="2812" max="2813" width="9.109375" style="2"/>
    <col min="2814" max="2814" width="5.5546875" style="2" customWidth="1"/>
    <col min="2815" max="2815" width="30.6640625" style="2" customWidth="1"/>
    <col min="2816" max="2816" width="9.109375" style="2"/>
    <col min="2817" max="2817" width="6.6640625" style="2" customWidth="1"/>
    <col min="2818" max="2818" width="10.44140625" style="2" customWidth="1"/>
    <col min="2819" max="2819" width="9.109375" style="2"/>
    <col min="2820" max="2820" width="6.88671875" style="2" customWidth="1"/>
    <col min="2821" max="2821" width="34.44140625" style="2" customWidth="1"/>
    <col min="2822" max="2822" width="63.77734375" style="2" customWidth="1"/>
    <col min="2823" max="3065" width="9.109375" style="2"/>
    <col min="3066" max="3066" width="10.5546875" style="2" customWidth="1"/>
    <col min="3067" max="3067" width="30.6640625" style="2" customWidth="1"/>
    <col min="3068" max="3069" width="9.109375" style="2"/>
    <col min="3070" max="3070" width="5.5546875" style="2" customWidth="1"/>
    <col min="3071" max="3071" width="30.6640625" style="2" customWidth="1"/>
    <col min="3072" max="3072" width="9.109375" style="2"/>
    <col min="3073" max="3073" width="6.6640625" style="2" customWidth="1"/>
    <col min="3074" max="3074" width="10.44140625" style="2" customWidth="1"/>
    <col min="3075" max="3075" width="9.109375" style="2"/>
    <col min="3076" max="3076" width="6.88671875" style="2" customWidth="1"/>
    <col min="3077" max="3077" width="34.44140625" style="2" customWidth="1"/>
    <col min="3078" max="3078" width="63.77734375" style="2" customWidth="1"/>
    <col min="3079" max="3321" width="9.109375" style="2"/>
    <col min="3322" max="3322" width="10.5546875" style="2" customWidth="1"/>
    <col min="3323" max="3323" width="30.6640625" style="2" customWidth="1"/>
    <col min="3324" max="3325" width="9.109375" style="2"/>
    <col min="3326" max="3326" width="5.5546875" style="2" customWidth="1"/>
    <col min="3327" max="3327" width="30.6640625" style="2" customWidth="1"/>
    <col min="3328" max="3328" width="9.109375" style="2"/>
    <col min="3329" max="3329" width="6.6640625" style="2" customWidth="1"/>
    <col min="3330" max="3330" width="10.44140625" style="2" customWidth="1"/>
    <col min="3331" max="3331" width="9.109375" style="2"/>
    <col min="3332" max="3332" width="6.88671875" style="2" customWidth="1"/>
    <col min="3333" max="3333" width="34.44140625" style="2" customWidth="1"/>
    <col min="3334" max="3334" width="63.77734375" style="2" customWidth="1"/>
    <col min="3335" max="3577" width="9.109375" style="2"/>
    <col min="3578" max="3578" width="10.5546875" style="2" customWidth="1"/>
    <col min="3579" max="3579" width="30.6640625" style="2" customWidth="1"/>
    <col min="3580" max="3581" width="9.109375" style="2"/>
    <col min="3582" max="3582" width="5.5546875" style="2" customWidth="1"/>
    <col min="3583" max="3583" width="30.6640625" style="2" customWidth="1"/>
    <col min="3584" max="3584" width="9.109375" style="2"/>
    <col min="3585" max="3585" width="6.6640625" style="2" customWidth="1"/>
    <col min="3586" max="3586" width="10.44140625" style="2" customWidth="1"/>
    <col min="3587" max="3587" width="9.109375" style="2"/>
    <col min="3588" max="3588" width="6.88671875" style="2" customWidth="1"/>
    <col min="3589" max="3589" width="34.44140625" style="2" customWidth="1"/>
    <col min="3590" max="3590" width="63.77734375" style="2" customWidth="1"/>
    <col min="3591" max="3833" width="9.109375" style="2"/>
    <col min="3834" max="3834" width="10.5546875" style="2" customWidth="1"/>
    <col min="3835" max="3835" width="30.6640625" style="2" customWidth="1"/>
    <col min="3836" max="3837" width="9.109375" style="2"/>
    <col min="3838" max="3838" width="5.5546875" style="2" customWidth="1"/>
    <col min="3839" max="3839" width="30.6640625" style="2" customWidth="1"/>
    <col min="3840" max="3840" width="9.109375" style="2"/>
    <col min="3841" max="3841" width="6.6640625" style="2" customWidth="1"/>
    <col min="3842" max="3842" width="10.44140625" style="2" customWidth="1"/>
    <col min="3843" max="3843" width="9.109375" style="2"/>
    <col min="3844" max="3844" width="6.88671875" style="2" customWidth="1"/>
    <col min="3845" max="3845" width="34.44140625" style="2" customWidth="1"/>
    <col min="3846" max="3846" width="63.77734375" style="2" customWidth="1"/>
    <col min="3847" max="4089" width="9.109375" style="2"/>
    <col min="4090" max="4090" width="10.5546875" style="2" customWidth="1"/>
    <col min="4091" max="4091" width="30.6640625" style="2" customWidth="1"/>
    <col min="4092" max="4093" width="9.109375" style="2"/>
    <col min="4094" max="4094" width="5.5546875" style="2" customWidth="1"/>
    <col min="4095" max="4095" width="30.6640625" style="2" customWidth="1"/>
    <col min="4096" max="4096" width="9.109375" style="2"/>
    <col min="4097" max="4097" width="6.6640625" style="2" customWidth="1"/>
    <col min="4098" max="4098" width="10.44140625" style="2" customWidth="1"/>
    <col min="4099" max="4099" width="9.109375" style="2"/>
    <col min="4100" max="4100" width="6.88671875" style="2" customWidth="1"/>
    <col min="4101" max="4101" width="34.44140625" style="2" customWidth="1"/>
    <col min="4102" max="4102" width="63.77734375" style="2" customWidth="1"/>
    <col min="4103" max="4345" width="9.109375" style="2"/>
    <col min="4346" max="4346" width="10.5546875" style="2" customWidth="1"/>
    <col min="4347" max="4347" width="30.6640625" style="2" customWidth="1"/>
    <col min="4348" max="4349" width="9.109375" style="2"/>
    <col min="4350" max="4350" width="5.5546875" style="2" customWidth="1"/>
    <col min="4351" max="4351" width="30.6640625" style="2" customWidth="1"/>
    <col min="4352" max="4352" width="9.109375" style="2"/>
    <col min="4353" max="4353" width="6.6640625" style="2" customWidth="1"/>
    <col min="4354" max="4354" width="10.44140625" style="2" customWidth="1"/>
    <col min="4355" max="4355" width="9.109375" style="2"/>
    <col min="4356" max="4356" width="6.88671875" style="2" customWidth="1"/>
    <col min="4357" max="4357" width="34.44140625" style="2" customWidth="1"/>
    <col min="4358" max="4358" width="63.77734375" style="2" customWidth="1"/>
    <col min="4359" max="4601" width="9.109375" style="2"/>
    <col min="4602" max="4602" width="10.5546875" style="2" customWidth="1"/>
    <col min="4603" max="4603" width="30.6640625" style="2" customWidth="1"/>
    <col min="4604" max="4605" width="9.109375" style="2"/>
    <col min="4606" max="4606" width="5.5546875" style="2" customWidth="1"/>
    <col min="4607" max="4607" width="30.6640625" style="2" customWidth="1"/>
    <col min="4608" max="4608" width="9.109375" style="2"/>
    <col min="4609" max="4609" width="6.6640625" style="2" customWidth="1"/>
    <col min="4610" max="4610" width="10.44140625" style="2" customWidth="1"/>
    <col min="4611" max="4611" width="9.109375" style="2"/>
    <col min="4612" max="4612" width="6.88671875" style="2" customWidth="1"/>
    <col min="4613" max="4613" width="34.44140625" style="2" customWidth="1"/>
    <col min="4614" max="4614" width="63.77734375" style="2" customWidth="1"/>
    <col min="4615" max="4857" width="9.109375" style="2"/>
    <col min="4858" max="4858" width="10.5546875" style="2" customWidth="1"/>
    <col min="4859" max="4859" width="30.6640625" style="2" customWidth="1"/>
    <col min="4860" max="4861" width="9.109375" style="2"/>
    <col min="4862" max="4862" width="5.5546875" style="2" customWidth="1"/>
    <col min="4863" max="4863" width="30.6640625" style="2" customWidth="1"/>
    <col min="4864" max="4864" width="9.109375" style="2"/>
    <col min="4865" max="4865" width="6.6640625" style="2" customWidth="1"/>
    <col min="4866" max="4866" width="10.44140625" style="2" customWidth="1"/>
    <col min="4867" max="4867" width="9.109375" style="2"/>
    <col min="4868" max="4868" width="6.88671875" style="2" customWidth="1"/>
    <col min="4869" max="4869" width="34.44140625" style="2" customWidth="1"/>
    <col min="4870" max="4870" width="63.77734375" style="2" customWidth="1"/>
    <col min="4871" max="5113" width="9.109375" style="2"/>
    <col min="5114" max="5114" width="10.5546875" style="2" customWidth="1"/>
    <col min="5115" max="5115" width="30.6640625" style="2" customWidth="1"/>
    <col min="5116" max="5117" width="9.109375" style="2"/>
    <col min="5118" max="5118" width="5.5546875" style="2" customWidth="1"/>
    <col min="5119" max="5119" width="30.6640625" style="2" customWidth="1"/>
    <col min="5120" max="5120" width="9.109375" style="2"/>
    <col min="5121" max="5121" width="6.6640625" style="2" customWidth="1"/>
    <col min="5122" max="5122" width="10.44140625" style="2" customWidth="1"/>
    <col min="5123" max="5123" width="9.109375" style="2"/>
    <col min="5124" max="5124" width="6.88671875" style="2" customWidth="1"/>
    <col min="5125" max="5125" width="34.44140625" style="2" customWidth="1"/>
    <col min="5126" max="5126" width="63.77734375" style="2" customWidth="1"/>
    <col min="5127" max="5369" width="9.109375" style="2"/>
    <col min="5370" max="5370" width="10.5546875" style="2" customWidth="1"/>
    <col min="5371" max="5371" width="30.6640625" style="2" customWidth="1"/>
    <col min="5372" max="5373" width="9.109375" style="2"/>
    <col min="5374" max="5374" width="5.5546875" style="2" customWidth="1"/>
    <col min="5375" max="5375" width="30.6640625" style="2" customWidth="1"/>
    <col min="5376" max="5376" width="9.109375" style="2"/>
    <col min="5377" max="5377" width="6.6640625" style="2" customWidth="1"/>
    <col min="5378" max="5378" width="10.44140625" style="2" customWidth="1"/>
    <col min="5379" max="5379" width="9.109375" style="2"/>
    <col min="5380" max="5380" width="6.88671875" style="2" customWidth="1"/>
    <col min="5381" max="5381" width="34.44140625" style="2" customWidth="1"/>
    <col min="5382" max="5382" width="63.77734375" style="2" customWidth="1"/>
    <col min="5383" max="5625" width="9.109375" style="2"/>
    <col min="5626" max="5626" width="10.5546875" style="2" customWidth="1"/>
    <col min="5627" max="5627" width="30.6640625" style="2" customWidth="1"/>
    <col min="5628" max="5629" width="9.109375" style="2"/>
    <col min="5630" max="5630" width="5.5546875" style="2" customWidth="1"/>
    <col min="5631" max="5631" width="30.6640625" style="2" customWidth="1"/>
    <col min="5632" max="5632" width="9.109375" style="2"/>
    <col min="5633" max="5633" width="6.6640625" style="2" customWidth="1"/>
    <col min="5634" max="5634" width="10.44140625" style="2" customWidth="1"/>
    <col min="5635" max="5635" width="9.109375" style="2"/>
    <col min="5636" max="5636" width="6.88671875" style="2" customWidth="1"/>
    <col min="5637" max="5637" width="34.44140625" style="2" customWidth="1"/>
    <col min="5638" max="5638" width="63.77734375" style="2" customWidth="1"/>
    <col min="5639" max="5881" width="9.109375" style="2"/>
    <col min="5882" max="5882" width="10.5546875" style="2" customWidth="1"/>
    <col min="5883" max="5883" width="30.6640625" style="2" customWidth="1"/>
    <col min="5884" max="5885" width="9.109375" style="2"/>
    <col min="5886" max="5886" width="5.5546875" style="2" customWidth="1"/>
    <col min="5887" max="5887" width="30.6640625" style="2" customWidth="1"/>
    <col min="5888" max="5888" width="9.109375" style="2"/>
    <col min="5889" max="5889" width="6.6640625" style="2" customWidth="1"/>
    <col min="5890" max="5890" width="10.44140625" style="2" customWidth="1"/>
    <col min="5891" max="5891" width="9.109375" style="2"/>
    <col min="5892" max="5892" width="6.88671875" style="2" customWidth="1"/>
    <col min="5893" max="5893" width="34.44140625" style="2" customWidth="1"/>
    <col min="5894" max="5894" width="63.77734375" style="2" customWidth="1"/>
    <col min="5895" max="6137" width="9.109375" style="2"/>
    <col min="6138" max="6138" width="10.5546875" style="2" customWidth="1"/>
    <col min="6139" max="6139" width="30.6640625" style="2" customWidth="1"/>
    <col min="6140" max="6141" width="9.109375" style="2"/>
    <col min="6142" max="6142" width="5.5546875" style="2" customWidth="1"/>
    <col min="6143" max="6143" width="30.6640625" style="2" customWidth="1"/>
    <col min="6144" max="6144" width="9.109375" style="2"/>
    <col min="6145" max="6145" width="6.6640625" style="2" customWidth="1"/>
    <col min="6146" max="6146" width="10.44140625" style="2" customWidth="1"/>
    <col min="6147" max="6147" width="9.109375" style="2"/>
    <col min="6148" max="6148" width="6.88671875" style="2" customWidth="1"/>
    <col min="6149" max="6149" width="34.44140625" style="2" customWidth="1"/>
    <col min="6150" max="6150" width="63.77734375" style="2" customWidth="1"/>
    <col min="6151" max="6393" width="9.109375" style="2"/>
    <col min="6394" max="6394" width="10.5546875" style="2" customWidth="1"/>
    <col min="6395" max="6395" width="30.6640625" style="2" customWidth="1"/>
    <col min="6396" max="6397" width="9.109375" style="2"/>
    <col min="6398" max="6398" width="5.5546875" style="2" customWidth="1"/>
    <col min="6399" max="6399" width="30.6640625" style="2" customWidth="1"/>
    <col min="6400" max="6400" width="9.109375" style="2"/>
    <col min="6401" max="6401" width="6.6640625" style="2" customWidth="1"/>
    <col min="6402" max="6402" width="10.44140625" style="2" customWidth="1"/>
    <col min="6403" max="6403" width="9.109375" style="2"/>
    <col min="6404" max="6404" width="6.88671875" style="2" customWidth="1"/>
    <col min="6405" max="6405" width="34.44140625" style="2" customWidth="1"/>
    <col min="6406" max="6406" width="63.77734375" style="2" customWidth="1"/>
    <col min="6407" max="6649" width="9.109375" style="2"/>
    <col min="6650" max="6650" width="10.5546875" style="2" customWidth="1"/>
    <col min="6651" max="6651" width="30.6640625" style="2" customWidth="1"/>
    <col min="6652" max="6653" width="9.109375" style="2"/>
    <col min="6654" max="6654" width="5.5546875" style="2" customWidth="1"/>
    <col min="6655" max="6655" width="30.6640625" style="2" customWidth="1"/>
    <col min="6656" max="6656" width="9.109375" style="2"/>
    <col min="6657" max="6657" width="6.6640625" style="2" customWidth="1"/>
    <col min="6658" max="6658" width="10.44140625" style="2" customWidth="1"/>
    <col min="6659" max="6659" width="9.109375" style="2"/>
    <col min="6660" max="6660" width="6.88671875" style="2" customWidth="1"/>
    <col min="6661" max="6661" width="34.44140625" style="2" customWidth="1"/>
    <col min="6662" max="6662" width="63.77734375" style="2" customWidth="1"/>
    <col min="6663" max="6905" width="9.109375" style="2"/>
    <col min="6906" max="6906" width="10.5546875" style="2" customWidth="1"/>
    <col min="6907" max="6907" width="30.6640625" style="2" customWidth="1"/>
    <col min="6908" max="6909" width="9.109375" style="2"/>
    <col min="6910" max="6910" width="5.5546875" style="2" customWidth="1"/>
    <col min="6911" max="6911" width="30.6640625" style="2" customWidth="1"/>
    <col min="6912" max="6912" width="9.109375" style="2"/>
    <col min="6913" max="6913" width="6.6640625" style="2" customWidth="1"/>
    <col min="6914" max="6914" width="10.44140625" style="2" customWidth="1"/>
    <col min="6915" max="6915" width="9.109375" style="2"/>
    <col min="6916" max="6916" width="6.88671875" style="2" customWidth="1"/>
    <col min="6917" max="6917" width="34.44140625" style="2" customWidth="1"/>
    <col min="6918" max="6918" width="63.77734375" style="2" customWidth="1"/>
    <col min="6919" max="7161" width="9.109375" style="2"/>
    <col min="7162" max="7162" width="10.5546875" style="2" customWidth="1"/>
    <col min="7163" max="7163" width="30.6640625" style="2" customWidth="1"/>
    <col min="7164" max="7165" width="9.109375" style="2"/>
    <col min="7166" max="7166" width="5.5546875" style="2" customWidth="1"/>
    <col min="7167" max="7167" width="30.6640625" style="2" customWidth="1"/>
    <col min="7168" max="7168" width="9.109375" style="2"/>
    <col min="7169" max="7169" width="6.6640625" style="2" customWidth="1"/>
    <col min="7170" max="7170" width="10.44140625" style="2" customWidth="1"/>
    <col min="7171" max="7171" width="9.109375" style="2"/>
    <col min="7172" max="7172" width="6.88671875" style="2" customWidth="1"/>
    <col min="7173" max="7173" width="34.44140625" style="2" customWidth="1"/>
    <col min="7174" max="7174" width="63.77734375" style="2" customWidth="1"/>
    <col min="7175" max="7417" width="9.109375" style="2"/>
    <col min="7418" max="7418" width="10.5546875" style="2" customWidth="1"/>
    <col min="7419" max="7419" width="30.6640625" style="2" customWidth="1"/>
    <col min="7420" max="7421" width="9.109375" style="2"/>
    <col min="7422" max="7422" width="5.5546875" style="2" customWidth="1"/>
    <col min="7423" max="7423" width="30.6640625" style="2" customWidth="1"/>
    <col min="7424" max="7424" width="9.109375" style="2"/>
    <col min="7425" max="7425" width="6.6640625" style="2" customWidth="1"/>
    <col min="7426" max="7426" width="10.44140625" style="2" customWidth="1"/>
    <col min="7427" max="7427" width="9.109375" style="2"/>
    <col min="7428" max="7428" width="6.88671875" style="2" customWidth="1"/>
    <col min="7429" max="7429" width="34.44140625" style="2" customWidth="1"/>
    <col min="7430" max="7430" width="63.77734375" style="2" customWidth="1"/>
    <col min="7431" max="7673" width="9.109375" style="2"/>
    <col min="7674" max="7674" width="10.5546875" style="2" customWidth="1"/>
    <col min="7675" max="7675" width="30.6640625" style="2" customWidth="1"/>
    <col min="7676" max="7677" width="9.109375" style="2"/>
    <col min="7678" max="7678" width="5.5546875" style="2" customWidth="1"/>
    <col min="7679" max="7679" width="30.6640625" style="2" customWidth="1"/>
    <col min="7680" max="7680" width="9.109375" style="2"/>
    <col min="7681" max="7681" width="6.6640625" style="2" customWidth="1"/>
    <col min="7682" max="7682" width="10.44140625" style="2" customWidth="1"/>
    <col min="7683" max="7683" width="9.109375" style="2"/>
    <col min="7684" max="7684" width="6.88671875" style="2" customWidth="1"/>
    <col min="7685" max="7685" width="34.44140625" style="2" customWidth="1"/>
    <col min="7686" max="7686" width="63.77734375" style="2" customWidth="1"/>
    <col min="7687" max="7929" width="9.109375" style="2"/>
    <col min="7930" max="7930" width="10.5546875" style="2" customWidth="1"/>
    <col min="7931" max="7931" width="30.6640625" style="2" customWidth="1"/>
    <col min="7932" max="7933" width="9.109375" style="2"/>
    <col min="7934" max="7934" width="5.5546875" style="2" customWidth="1"/>
    <col min="7935" max="7935" width="30.6640625" style="2" customWidth="1"/>
    <col min="7936" max="7936" width="9.109375" style="2"/>
    <col min="7937" max="7937" width="6.6640625" style="2" customWidth="1"/>
    <col min="7938" max="7938" width="10.44140625" style="2" customWidth="1"/>
    <col min="7939" max="7939" width="9.109375" style="2"/>
    <col min="7940" max="7940" width="6.88671875" style="2" customWidth="1"/>
    <col min="7941" max="7941" width="34.44140625" style="2" customWidth="1"/>
    <col min="7942" max="7942" width="63.77734375" style="2" customWidth="1"/>
    <col min="7943" max="8185" width="9.109375" style="2"/>
    <col min="8186" max="8186" width="10.5546875" style="2" customWidth="1"/>
    <col min="8187" max="8187" width="30.6640625" style="2" customWidth="1"/>
    <col min="8188" max="8189" width="9.109375" style="2"/>
    <col min="8190" max="8190" width="5.5546875" style="2" customWidth="1"/>
    <col min="8191" max="8191" width="30.6640625" style="2" customWidth="1"/>
    <col min="8192" max="8192" width="9.109375" style="2"/>
    <col min="8193" max="8193" width="6.6640625" style="2" customWidth="1"/>
    <col min="8194" max="8194" width="10.44140625" style="2" customWidth="1"/>
    <col min="8195" max="8195" width="9.109375" style="2"/>
    <col min="8196" max="8196" width="6.88671875" style="2" customWidth="1"/>
    <col min="8197" max="8197" width="34.44140625" style="2" customWidth="1"/>
    <col min="8198" max="8198" width="63.77734375" style="2" customWidth="1"/>
    <col min="8199" max="8441" width="9.109375" style="2"/>
    <col min="8442" max="8442" width="10.5546875" style="2" customWidth="1"/>
    <col min="8443" max="8443" width="30.6640625" style="2" customWidth="1"/>
    <col min="8444" max="8445" width="9.109375" style="2"/>
    <col min="8446" max="8446" width="5.5546875" style="2" customWidth="1"/>
    <col min="8447" max="8447" width="30.6640625" style="2" customWidth="1"/>
    <col min="8448" max="8448" width="9.109375" style="2"/>
    <col min="8449" max="8449" width="6.6640625" style="2" customWidth="1"/>
    <col min="8450" max="8450" width="10.44140625" style="2" customWidth="1"/>
    <col min="8451" max="8451" width="9.109375" style="2"/>
    <col min="8452" max="8452" width="6.88671875" style="2" customWidth="1"/>
    <col min="8453" max="8453" width="34.44140625" style="2" customWidth="1"/>
    <col min="8454" max="8454" width="63.77734375" style="2" customWidth="1"/>
    <col min="8455" max="8697" width="9.109375" style="2"/>
    <col min="8698" max="8698" width="10.5546875" style="2" customWidth="1"/>
    <col min="8699" max="8699" width="30.6640625" style="2" customWidth="1"/>
    <col min="8700" max="8701" width="9.109375" style="2"/>
    <col min="8702" max="8702" width="5.5546875" style="2" customWidth="1"/>
    <col min="8703" max="8703" width="30.6640625" style="2" customWidth="1"/>
    <col min="8704" max="8704" width="9.109375" style="2"/>
    <col min="8705" max="8705" width="6.6640625" style="2" customWidth="1"/>
    <col min="8706" max="8706" width="10.44140625" style="2" customWidth="1"/>
    <col min="8707" max="8707" width="9.109375" style="2"/>
    <col min="8708" max="8708" width="6.88671875" style="2" customWidth="1"/>
    <col min="8709" max="8709" width="34.44140625" style="2" customWidth="1"/>
    <col min="8710" max="8710" width="63.77734375" style="2" customWidth="1"/>
    <col min="8711" max="8953" width="9.109375" style="2"/>
    <col min="8954" max="8954" width="10.5546875" style="2" customWidth="1"/>
    <col min="8955" max="8955" width="30.6640625" style="2" customWidth="1"/>
    <col min="8956" max="8957" width="9.109375" style="2"/>
    <col min="8958" max="8958" width="5.5546875" style="2" customWidth="1"/>
    <col min="8959" max="8959" width="30.6640625" style="2" customWidth="1"/>
    <col min="8960" max="8960" width="9.109375" style="2"/>
    <col min="8961" max="8961" width="6.6640625" style="2" customWidth="1"/>
    <col min="8962" max="8962" width="10.44140625" style="2" customWidth="1"/>
    <col min="8963" max="8963" width="9.109375" style="2"/>
    <col min="8964" max="8964" width="6.88671875" style="2" customWidth="1"/>
    <col min="8965" max="8965" width="34.44140625" style="2" customWidth="1"/>
    <col min="8966" max="8966" width="63.77734375" style="2" customWidth="1"/>
    <col min="8967" max="9209" width="9.109375" style="2"/>
    <col min="9210" max="9210" width="10.5546875" style="2" customWidth="1"/>
    <col min="9211" max="9211" width="30.6640625" style="2" customWidth="1"/>
    <col min="9212" max="9213" width="9.109375" style="2"/>
    <col min="9214" max="9214" width="5.5546875" style="2" customWidth="1"/>
    <col min="9215" max="9215" width="30.6640625" style="2" customWidth="1"/>
    <col min="9216" max="9216" width="9.109375" style="2"/>
    <col min="9217" max="9217" width="6.6640625" style="2" customWidth="1"/>
    <col min="9218" max="9218" width="10.44140625" style="2" customWidth="1"/>
    <col min="9219" max="9219" width="9.109375" style="2"/>
    <col min="9220" max="9220" width="6.88671875" style="2" customWidth="1"/>
    <col min="9221" max="9221" width="34.44140625" style="2" customWidth="1"/>
    <col min="9222" max="9222" width="63.77734375" style="2" customWidth="1"/>
    <col min="9223" max="9465" width="9.109375" style="2"/>
    <col min="9466" max="9466" width="10.5546875" style="2" customWidth="1"/>
    <col min="9467" max="9467" width="30.6640625" style="2" customWidth="1"/>
    <col min="9468" max="9469" width="9.109375" style="2"/>
    <col min="9470" max="9470" width="5.5546875" style="2" customWidth="1"/>
    <col min="9471" max="9471" width="30.6640625" style="2" customWidth="1"/>
    <col min="9472" max="9472" width="9.109375" style="2"/>
    <col min="9473" max="9473" width="6.6640625" style="2" customWidth="1"/>
    <col min="9474" max="9474" width="10.44140625" style="2" customWidth="1"/>
    <col min="9475" max="9475" width="9.109375" style="2"/>
    <col min="9476" max="9476" width="6.88671875" style="2" customWidth="1"/>
    <col min="9477" max="9477" width="34.44140625" style="2" customWidth="1"/>
    <col min="9478" max="9478" width="63.77734375" style="2" customWidth="1"/>
    <col min="9479" max="9721" width="9.109375" style="2"/>
    <col min="9722" max="9722" width="10.5546875" style="2" customWidth="1"/>
    <col min="9723" max="9723" width="30.6640625" style="2" customWidth="1"/>
    <col min="9724" max="9725" width="9.109375" style="2"/>
    <col min="9726" max="9726" width="5.5546875" style="2" customWidth="1"/>
    <col min="9727" max="9727" width="30.6640625" style="2" customWidth="1"/>
    <col min="9728" max="9728" width="9.109375" style="2"/>
    <col min="9729" max="9729" width="6.6640625" style="2" customWidth="1"/>
    <col min="9730" max="9730" width="10.44140625" style="2" customWidth="1"/>
    <col min="9731" max="9731" width="9.109375" style="2"/>
    <col min="9732" max="9732" width="6.88671875" style="2" customWidth="1"/>
    <col min="9733" max="9733" width="34.44140625" style="2" customWidth="1"/>
    <col min="9734" max="9734" width="63.77734375" style="2" customWidth="1"/>
    <col min="9735" max="9977" width="9.109375" style="2"/>
    <col min="9978" max="9978" width="10.5546875" style="2" customWidth="1"/>
    <col min="9979" max="9979" width="30.6640625" style="2" customWidth="1"/>
    <col min="9980" max="9981" width="9.109375" style="2"/>
    <col min="9982" max="9982" width="5.5546875" style="2" customWidth="1"/>
    <col min="9983" max="9983" width="30.6640625" style="2" customWidth="1"/>
    <col min="9984" max="9984" width="9.109375" style="2"/>
    <col min="9985" max="9985" width="6.6640625" style="2" customWidth="1"/>
    <col min="9986" max="9986" width="10.44140625" style="2" customWidth="1"/>
    <col min="9987" max="9987" width="9.109375" style="2"/>
    <col min="9988" max="9988" width="6.88671875" style="2" customWidth="1"/>
    <col min="9989" max="9989" width="34.44140625" style="2" customWidth="1"/>
    <col min="9990" max="9990" width="63.77734375" style="2" customWidth="1"/>
    <col min="9991" max="10233" width="9.109375" style="2"/>
    <col min="10234" max="10234" width="10.5546875" style="2" customWidth="1"/>
    <col min="10235" max="10235" width="30.6640625" style="2" customWidth="1"/>
    <col min="10236" max="10237" width="9.109375" style="2"/>
    <col min="10238" max="10238" width="5.5546875" style="2" customWidth="1"/>
    <col min="10239" max="10239" width="30.6640625" style="2" customWidth="1"/>
    <col min="10240" max="10240" width="9.109375" style="2"/>
    <col min="10241" max="10241" width="6.6640625" style="2" customWidth="1"/>
    <col min="10242" max="10242" width="10.44140625" style="2" customWidth="1"/>
    <col min="10243" max="10243" width="9.109375" style="2"/>
    <col min="10244" max="10244" width="6.88671875" style="2" customWidth="1"/>
    <col min="10245" max="10245" width="34.44140625" style="2" customWidth="1"/>
    <col min="10246" max="10246" width="63.77734375" style="2" customWidth="1"/>
    <col min="10247" max="10489" width="9.109375" style="2"/>
    <col min="10490" max="10490" width="10.5546875" style="2" customWidth="1"/>
    <col min="10491" max="10491" width="30.6640625" style="2" customWidth="1"/>
    <col min="10492" max="10493" width="9.109375" style="2"/>
    <col min="10494" max="10494" width="5.5546875" style="2" customWidth="1"/>
    <col min="10495" max="10495" width="30.6640625" style="2" customWidth="1"/>
    <col min="10496" max="10496" width="9.109375" style="2"/>
    <col min="10497" max="10497" width="6.6640625" style="2" customWidth="1"/>
    <col min="10498" max="10498" width="10.44140625" style="2" customWidth="1"/>
    <col min="10499" max="10499" width="9.109375" style="2"/>
    <col min="10500" max="10500" width="6.88671875" style="2" customWidth="1"/>
    <col min="10501" max="10501" width="34.44140625" style="2" customWidth="1"/>
    <col min="10502" max="10502" width="63.77734375" style="2" customWidth="1"/>
    <col min="10503" max="10745" width="9.109375" style="2"/>
    <col min="10746" max="10746" width="10.5546875" style="2" customWidth="1"/>
    <col min="10747" max="10747" width="30.6640625" style="2" customWidth="1"/>
    <col min="10748" max="10749" width="9.109375" style="2"/>
    <col min="10750" max="10750" width="5.5546875" style="2" customWidth="1"/>
    <col min="10751" max="10751" width="30.6640625" style="2" customWidth="1"/>
    <col min="10752" max="10752" width="9.109375" style="2"/>
    <col min="10753" max="10753" width="6.6640625" style="2" customWidth="1"/>
    <col min="10754" max="10754" width="10.44140625" style="2" customWidth="1"/>
    <col min="10755" max="10755" width="9.109375" style="2"/>
    <col min="10756" max="10756" width="6.88671875" style="2" customWidth="1"/>
    <col min="10757" max="10757" width="34.44140625" style="2" customWidth="1"/>
    <col min="10758" max="10758" width="63.77734375" style="2" customWidth="1"/>
    <col min="10759" max="11001" width="9.109375" style="2"/>
    <col min="11002" max="11002" width="10.5546875" style="2" customWidth="1"/>
    <col min="11003" max="11003" width="30.6640625" style="2" customWidth="1"/>
    <col min="11004" max="11005" width="9.109375" style="2"/>
    <col min="11006" max="11006" width="5.5546875" style="2" customWidth="1"/>
    <col min="11007" max="11007" width="30.6640625" style="2" customWidth="1"/>
    <col min="11008" max="11008" width="9.109375" style="2"/>
    <col min="11009" max="11009" width="6.6640625" style="2" customWidth="1"/>
    <col min="11010" max="11010" width="10.44140625" style="2" customWidth="1"/>
    <col min="11011" max="11011" width="9.109375" style="2"/>
    <col min="11012" max="11012" width="6.88671875" style="2" customWidth="1"/>
    <col min="11013" max="11013" width="34.44140625" style="2" customWidth="1"/>
    <col min="11014" max="11014" width="63.77734375" style="2" customWidth="1"/>
    <col min="11015" max="11257" width="9.109375" style="2"/>
    <col min="11258" max="11258" width="10.5546875" style="2" customWidth="1"/>
    <col min="11259" max="11259" width="30.6640625" style="2" customWidth="1"/>
    <col min="11260" max="11261" width="9.109375" style="2"/>
    <col min="11262" max="11262" width="5.5546875" style="2" customWidth="1"/>
    <col min="11263" max="11263" width="30.6640625" style="2" customWidth="1"/>
    <col min="11264" max="11264" width="9.109375" style="2"/>
    <col min="11265" max="11265" width="6.6640625" style="2" customWidth="1"/>
    <col min="11266" max="11266" width="10.44140625" style="2" customWidth="1"/>
    <col min="11267" max="11267" width="9.109375" style="2"/>
    <col min="11268" max="11268" width="6.88671875" style="2" customWidth="1"/>
    <col min="11269" max="11269" width="34.44140625" style="2" customWidth="1"/>
    <col min="11270" max="11270" width="63.77734375" style="2" customWidth="1"/>
    <col min="11271" max="11513" width="9.109375" style="2"/>
    <col min="11514" max="11514" width="10.5546875" style="2" customWidth="1"/>
    <col min="11515" max="11515" width="30.6640625" style="2" customWidth="1"/>
    <col min="11516" max="11517" width="9.109375" style="2"/>
    <col min="11518" max="11518" width="5.5546875" style="2" customWidth="1"/>
    <col min="11519" max="11519" width="30.6640625" style="2" customWidth="1"/>
    <col min="11520" max="11520" width="9.109375" style="2"/>
    <col min="11521" max="11521" width="6.6640625" style="2" customWidth="1"/>
    <col min="11522" max="11522" width="10.44140625" style="2" customWidth="1"/>
    <col min="11523" max="11523" width="9.109375" style="2"/>
    <col min="11524" max="11524" width="6.88671875" style="2" customWidth="1"/>
    <col min="11525" max="11525" width="34.44140625" style="2" customWidth="1"/>
    <col min="11526" max="11526" width="63.77734375" style="2" customWidth="1"/>
    <col min="11527" max="11769" width="9.109375" style="2"/>
    <col min="11770" max="11770" width="10.5546875" style="2" customWidth="1"/>
    <col min="11771" max="11771" width="30.6640625" style="2" customWidth="1"/>
    <col min="11772" max="11773" width="9.109375" style="2"/>
    <col min="11774" max="11774" width="5.5546875" style="2" customWidth="1"/>
    <col min="11775" max="11775" width="30.6640625" style="2" customWidth="1"/>
    <col min="11776" max="11776" width="9.109375" style="2"/>
    <col min="11777" max="11777" width="6.6640625" style="2" customWidth="1"/>
    <col min="11778" max="11778" width="10.44140625" style="2" customWidth="1"/>
    <col min="11779" max="11779" width="9.109375" style="2"/>
    <col min="11780" max="11780" width="6.88671875" style="2" customWidth="1"/>
    <col min="11781" max="11781" width="34.44140625" style="2" customWidth="1"/>
    <col min="11782" max="11782" width="63.77734375" style="2" customWidth="1"/>
    <col min="11783" max="12025" width="9.109375" style="2"/>
    <col min="12026" max="12026" width="10.5546875" style="2" customWidth="1"/>
    <col min="12027" max="12027" width="30.6640625" style="2" customWidth="1"/>
    <col min="12028" max="12029" width="9.109375" style="2"/>
    <col min="12030" max="12030" width="5.5546875" style="2" customWidth="1"/>
    <col min="12031" max="12031" width="30.6640625" style="2" customWidth="1"/>
    <col min="12032" max="12032" width="9.109375" style="2"/>
    <col min="12033" max="12033" width="6.6640625" style="2" customWidth="1"/>
    <col min="12034" max="12034" width="10.44140625" style="2" customWidth="1"/>
    <col min="12035" max="12035" width="9.109375" style="2"/>
    <col min="12036" max="12036" width="6.88671875" style="2" customWidth="1"/>
    <col min="12037" max="12037" width="34.44140625" style="2" customWidth="1"/>
    <col min="12038" max="12038" width="63.77734375" style="2" customWidth="1"/>
    <col min="12039" max="12281" width="9.109375" style="2"/>
    <col min="12282" max="12282" width="10.5546875" style="2" customWidth="1"/>
    <col min="12283" max="12283" width="30.6640625" style="2" customWidth="1"/>
    <col min="12284" max="12285" width="9.109375" style="2"/>
    <col min="12286" max="12286" width="5.5546875" style="2" customWidth="1"/>
    <col min="12287" max="12287" width="30.6640625" style="2" customWidth="1"/>
    <col min="12288" max="12288" width="9.109375" style="2"/>
    <col min="12289" max="12289" width="6.6640625" style="2" customWidth="1"/>
    <col min="12290" max="12290" width="10.44140625" style="2" customWidth="1"/>
    <col min="12291" max="12291" width="9.109375" style="2"/>
    <col min="12292" max="12292" width="6.88671875" style="2" customWidth="1"/>
    <col min="12293" max="12293" width="34.44140625" style="2" customWidth="1"/>
    <col min="12294" max="12294" width="63.77734375" style="2" customWidth="1"/>
    <col min="12295" max="12537" width="9.109375" style="2"/>
    <col min="12538" max="12538" width="10.5546875" style="2" customWidth="1"/>
    <col min="12539" max="12539" width="30.6640625" style="2" customWidth="1"/>
    <col min="12540" max="12541" width="9.109375" style="2"/>
    <col min="12542" max="12542" width="5.5546875" style="2" customWidth="1"/>
    <col min="12543" max="12543" width="30.6640625" style="2" customWidth="1"/>
    <col min="12544" max="12544" width="9.109375" style="2"/>
    <col min="12545" max="12545" width="6.6640625" style="2" customWidth="1"/>
    <col min="12546" max="12546" width="10.44140625" style="2" customWidth="1"/>
    <col min="12547" max="12547" width="9.109375" style="2"/>
    <col min="12548" max="12548" width="6.88671875" style="2" customWidth="1"/>
    <col min="12549" max="12549" width="34.44140625" style="2" customWidth="1"/>
    <col min="12550" max="12550" width="63.77734375" style="2" customWidth="1"/>
    <col min="12551" max="12793" width="9.109375" style="2"/>
    <col min="12794" max="12794" width="10.5546875" style="2" customWidth="1"/>
    <col min="12795" max="12795" width="30.6640625" style="2" customWidth="1"/>
    <col min="12796" max="12797" width="9.109375" style="2"/>
    <col min="12798" max="12798" width="5.5546875" style="2" customWidth="1"/>
    <col min="12799" max="12799" width="30.6640625" style="2" customWidth="1"/>
    <col min="12800" max="12800" width="9.109375" style="2"/>
    <col min="12801" max="12801" width="6.6640625" style="2" customWidth="1"/>
    <col min="12802" max="12802" width="10.44140625" style="2" customWidth="1"/>
    <col min="12803" max="12803" width="9.109375" style="2"/>
    <col min="12804" max="12804" width="6.88671875" style="2" customWidth="1"/>
    <col min="12805" max="12805" width="34.44140625" style="2" customWidth="1"/>
    <col min="12806" max="12806" width="63.77734375" style="2" customWidth="1"/>
    <col min="12807" max="13049" width="9.109375" style="2"/>
    <col min="13050" max="13050" width="10.5546875" style="2" customWidth="1"/>
    <col min="13051" max="13051" width="30.6640625" style="2" customWidth="1"/>
    <col min="13052" max="13053" width="9.109375" style="2"/>
    <col min="13054" max="13054" width="5.5546875" style="2" customWidth="1"/>
    <col min="13055" max="13055" width="30.6640625" style="2" customWidth="1"/>
    <col min="13056" max="13056" width="9.109375" style="2"/>
    <col min="13057" max="13057" width="6.6640625" style="2" customWidth="1"/>
    <col min="13058" max="13058" width="10.44140625" style="2" customWidth="1"/>
    <col min="13059" max="13059" width="9.109375" style="2"/>
    <col min="13060" max="13060" width="6.88671875" style="2" customWidth="1"/>
    <col min="13061" max="13061" width="34.44140625" style="2" customWidth="1"/>
    <col min="13062" max="13062" width="63.77734375" style="2" customWidth="1"/>
    <col min="13063" max="13305" width="9.109375" style="2"/>
    <col min="13306" max="13306" width="10.5546875" style="2" customWidth="1"/>
    <col min="13307" max="13307" width="30.6640625" style="2" customWidth="1"/>
    <col min="13308" max="13309" width="9.109375" style="2"/>
    <col min="13310" max="13310" width="5.5546875" style="2" customWidth="1"/>
    <col min="13311" max="13311" width="30.6640625" style="2" customWidth="1"/>
    <col min="13312" max="13312" width="9.109375" style="2"/>
    <col min="13313" max="13313" width="6.6640625" style="2" customWidth="1"/>
    <col min="13314" max="13314" width="10.44140625" style="2" customWidth="1"/>
    <col min="13315" max="13315" width="9.109375" style="2"/>
    <col min="13316" max="13316" width="6.88671875" style="2" customWidth="1"/>
    <col min="13317" max="13317" width="34.44140625" style="2" customWidth="1"/>
    <col min="13318" max="13318" width="63.77734375" style="2" customWidth="1"/>
    <col min="13319" max="13561" width="9.109375" style="2"/>
    <col min="13562" max="13562" width="10.5546875" style="2" customWidth="1"/>
    <col min="13563" max="13563" width="30.6640625" style="2" customWidth="1"/>
    <col min="13564" max="13565" width="9.109375" style="2"/>
    <col min="13566" max="13566" width="5.5546875" style="2" customWidth="1"/>
    <col min="13567" max="13567" width="30.6640625" style="2" customWidth="1"/>
    <col min="13568" max="13568" width="9.109375" style="2"/>
    <col min="13569" max="13569" width="6.6640625" style="2" customWidth="1"/>
    <col min="13570" max="13570" width="10.44140625" style="2" customWidth="1"/>
    <col min="13571" max="13571" width="9.109375" style="2"/>
    <col min="13572" max="13572" width="6.88671875" style="2" customWidth="1"/>
    <col min="13573" max="13573" width="34.44140625" style="2" customWidth="1"/>
    <col min="13574" max="13574" width="63.77734375" style="2" customWidth="1"/>
    <col min="13575" max="13817" width="9.109375" style="2"/>
    <col min="13818" max="13818" width="10.5546875" style="2" customWidth="1"/>
    <col min="13819" max="13819" width="30.6640625" style="2" customWidth="1"/>
    <col min="13820" max="13821" width="9.109375" style="2"/>
    <col min="13822" max="13822" width="5.5546875" style="2" customWidth="1"/>
    <col min="13823" max="13823" width="30.6640625" style="2" customWidth="1"/>
    <col min="13824" max="13824" width="9.109375" style="2"/>
    <col min="13825" max="13825" width="6.6640625" style="2" customWidth="1"/>
    <col min="13826" max="13826" width="10.44140625" style="2" customWidth="1"/>
    <col min="13827" max="13827" width="9.109375" style="2"/>
    <col min="13828" max="13828" width="6.88671875" style="2" customWidth="1"/>
    <col min="13829" max="13829" width="34.44140625" style="2" customWidth="1"/>
    <col min="13830" max="13830" width="63.77734375" style="2" customWidth="1"/>
    <col min="13831" max="14073" width="9.109375" style="2"/>
    <col min="14074" max="14074" width="10.5546875" style="2" customWidth="1"/>
    <col min="14075" max="14075" width="30.6640625" style="2" customWidth="1"/>
    <col min="14076" max="14077" width="9.109375" style="2"/>
    <col min="14078" max="14078" width="5.5546875" style="2" customWidth="1"/>
    <col min="14079" max="14079" width="30.6640625" style="2" customWidth="1"/>
    <col min="14080" max="14080" width="9.109375" style="2"/>
    <col min="14081" max="14081" width="6.6640625" style="2" customWidth="1"/>
    <col min="14082" max="14082" width="10.44140625" style="2" customWidth="1"/>
    <col min="14083" max="14083" width="9.109375" style="2"/>
    <col min="14084" max="14084" width="6.88671875" style="2" customWidth="1"/>
    <col min="14085" max="14085" width="34.44140625" style="2" customWidth="1"/>
    <col min="14086" max="14086" width="63.77734375" style="2" customWidth="1"/>
    <col min="14087" max="14329" width="9.109375" style="2"/>
    <col min="14330" max="14330" width="10.5546875" style="2" customWidth="1"/>
    <col min="14331" max="14331" width="30.6640625" style="2" customWidth="1"/>
    <col min="14332" max="14333" width="9.109375" style="2"/>
    <col min="14334" max="14334" width="5.5546875" style="2" customWidth="1"/>
    <col min="14335" max="14335" width="30.6640625" style="2" customWidth="1"/>
    <col min="14336" max="14336" width="9.109375" style="2"/>
    <col min="14337" max="14337" width="6.6640625" style="2" customWidth="1"/>
    <col min="14338" max="14338" width="10.44140625" style="2" customWidth="1"/>
    <col min="14339" max="14339" width="9.109375" style="2"/>
    <col min="14340" max="14340" width="6.88671875" style="2" customWidth="1"/>
    <col min="14341" max="14341" width="34.44140625" style="2" customWidth="1"/>
    <col min="14342" max="14342" width="63.77734375" style="2" customWidth="1"/>
    <col min="14343" max="14585" width="9.109375" style="2"/>
    <col min="14586" max="14586" width="10.5546875" style="2" customWidth="1"/>
    <col min="14587" max="14587" width="30.6640625" style="2" customWidth="1"/>
    <col min="14588" max="14589" width="9.109375" style="2"/>
    <col min="14590" max="14590" width="5.5546875" style="2" customWidth="1"/>
    <col min="14591" max="14591" width="30.6640625" style="2" customWidth="1"/>
    <col min="14592" max="14592" width="9.109375" style="2"/>
    <col min="14593" max="14593" width="6.6640625" style="2" customWidth="1"/>
    <col min="14594" max="14594" width="10.44140625" style="2" customWidth="1"/>
    <col min="14595" max="14595" width="9.109375" style="2"/>
    <col min="14596" max="14596" width="6.88671875" style="2" customWidth="1"/>
    <col min="14597" max="14597" width="34.44140625" style="2" customWidth="1"/>
    <col min="14598" max="14598" width="63.77734375" style="2" customWidth="1"/>
    <col min="14599" max="14841" width="9.109375" style="2"/>
    <col min="14842" max="14842" width="10.5546875" style="2" customWidth="1"/>
    <col min="14843" max="14843" width="30.6640625" style="2" customWidth="1"/>
    <col min="14844" max="14845" width="9.109375" style="2"/>
    <col min="14846" max="14846" width="5.5546875" style="2" customWidth="1"/>
    <col min="14847" max="14847" width="30.6640625" style="2" customWidth="1"/>
    <col min="14848" max="14848" width="9.109375" style="2"/>
    <col min="14849" max="14849" width="6.6640625" style="2" customWidth="1"/>
    <col min="14850" max="14850" width="10.44140625" style="2" customWidth="1"/>
    <col min="14851" max="14851" width="9.109375" style="2"/>
    <col min="14852" max="14852" width="6.88671875" style="2" customWidth="1"/>
    <col min="14853" max="14853" width="34.44140625" style="2" customWidth="1"/>
    <col min="14854" max="14854" width="63.77734375" style="2" customWidth="1"/>
    <col min="14855" max="15097" width="9.109375" style="2"/>
    <col min="15098" max="15098" width="10.5546875" style="2" customWidth="1"/>
    <col min="15099" max="15099" width="30.6640625" style="2" customWidth="1"/>
    <col min="15100" max="15101" width="9.109375" style="2"/>
    <col min="15102" max="15102" width="5.5546875" style="2" customWidth="1"/>
    <col min="15103" max="15103" width="30.6640625" style="2" customWidth="1"/>
    <col min="15104" max="15104" width="9.109375" style="2"/>
    <col min="15105" max="15105" width="6.6640625" style="2" customWidth="1"/>
    <col min="15106" max="15106" width="10.44140625" style="2" customWidth="1"/>
    <col min="15107" max="15107" width="9.109375" style="2"/>
    <col min="15108" max="15108" width="6.88671875" style="2" customWidth="1"/>
    <col min="15109" max="15109" width="34.44140625" style="2" customWidth="1"/>
    <col min="15110" max="15110" width="63.77734375" style="2" customWidth="1"/>
    <col min="15111" max="15353" width="9.109375" style="2"/>
    <col min="15354" max="15354" width="10.5546875" style="2" customWidth="1"/>
    <col min="15355" max="15355" width="30.6640625" style="2" customWidth="1"/>
    <col min="15356" max="15357" width="9.109375" style="2"/>
    <col min="15358" max="15358" width="5.5546875" style="2" customWidth="1"/>
    <col min="15359" max="15359" width="30.6640625" style="2" customWidth="1"/>
    <col min="15360" max="15360" width="9.109375" style="2"/>
    <col min="15361" max="15361" width="6.6640625" style="2" customWidth="1"/>
    <col min="15362" max="15362" width="10.44140625" style="2" customWidth="1"/>
    <col min="15363" max="15363" width="9.109375" style="2"/>
    <col min="15364" max="15364" width="6.88671875" style="2" customWidth="1"/>
    <col min="15365" max="15365" width="34.44140625" style="2" customWidth="1"/>
    <col min="15366" max="15366" width="63.77734375" style="2" customWidth="1"/>
    <col min="15367" max="15609" width="9.109375" style="2"/>
    <col min="15610" max="15610" width="10.5546875" style="2" customWidth="1"/>
    <col min="15611" max="15611" width="30.6640625" style="2" customWidth="1"/>
    <col min="15612" max="15613" width="9.109375" style="2"/>
    <col min="15614" max="15614" width="5.5546875" style="2" customWidth="1"/>
    <col min="15615" max="15615" width="30.6640625" style="2" customWidth="1"/>
    <col min="15616" max="15616" width="9.109375" style="2"/>
    <col min="15617" max="15617" width="6.6640625" style="2" customWidth="1"/>
    <col min="15618" max="15618" width="10.44140625" style="2" customWidth="1"/>
    <col min="15619" max="15619" width="9.109375" style="2"/>
    <col min="15620" max="15620" width="6.88671875" style="2" customWidth="1"/>
    <col min="15621" max="15621" width="34.44140625" style="2" customWidth="1"/>
    <col min="15622" max="15622" width="63.77734375" style="2" customWidth="1"/>
    <col min="15623" max="15865" width="9.109375" style="2"/>
    <col min="15866" max="15866" width="10.5546875" style="2" customWidth="1"/>
    <col min="15867" max="15867" width="30.6640625" style="2" customWidth="1"/>
    <col min="15868" max="15869" width="9.109375" style="2"/>
    <col min="15870" max="15870" width="5.5546875" style="2" customWidth="1"/>
    <col min="15871" max="15871" width="30.6640625" style="2" customWidth="1"/>
    <col min="15872" max="15872" width="9.109375" style="2"/>
    <col min="15873" max="15873" width="6.6640625" style="2" customWidth="1"/>
    <col min="15874" max="15874" width="10.44140625" style="2" customWidth="1"/>
    <col min="15875" max="15875" width="9.109375" style="2"/>
    <col min="15876" max="15876" width="6.88671875" style="2" customWidth="1"/>
    <col min="15877" max="15877" width="34.44140625" style="2" customWidth="1"/>
    <col min="15878" max="15878" width="63.77734375" style="2" customWidth="1"/>
    <col min="15879" max="16121" width="9.109375" style="2"/>
    <col min="16122" max="16122" width="10.5546875" style="2" customWidth="1"/>
    <col min="16123" max="16123" width="30.6640625" style="2" customWidth="1"/>
    <col min="16124" max="16125" width="9.109375" style="2"/>
    <col min="16126" max="16126" width="5.5546875" style="2" customWidth="1"/>
    <col min="16127" max="16127" width="30.6640625" style="2" customWidth="1"/>
    <col min="16128" max="16128" width="9.109375" style="2"/>
    <col min="16129" max="16129" width="6.6640625" style="2" customWidth="1"/>
    <col min="16130" max="16130" width="10.44140625" style="2" customWidth="1"/>
    <col min="16131" max="16131" width="9.109375" style="2"/>
    <col min="16132" max="16132" width="6.88671875" style="2" customWidth="1"/>
    <col min="16133" max="16133" width="34.44140625" style="2" customWidth="1"/>
    <col min="16134" max="16134" width="63.77734375" style="2" customWidth="1"/>
    <col min="16135" max="16377" width="9.109375" style="2"/>
    <col min="16378" max="16378" width="10.5546875" style="2" customWidth="1"/>
    <col min="16379" max="16379" width="30.6640625" style="2" customWidth="1"/>
    <col min="16380" max="16384" width="9.109375" style="2"/>
  </cols>
  <sheetData>
    <row r="1" spans="1:7" x14ac:dyDescent="0.25">
      <c r="A1" s="1" t="s">
        <v>0</v>
      </c>
      <c r="E1" s="3" t="s">
        <v>1</v>
      </c>
      <c r="F1" s="1" t="s">
        <v>2</v>
      </c>
    </row>
    <row r="2" spans="1:7" x14ac:dyDescent="0.25">
      <c r="A2" s="1" t="s">
        <v>3</v>
      </c>
      <c r="E2" s="4" t="s">
        <v>191</v>
      </c>
    </row>
    <row r="3" spans="1:7" x14ac:dyDescent="0.25">
      <c r="A3" s="1" t="s">
        <v>4</v>
      </c>
      <c r="E3" s="1"/>
    </row>
    <row r="4" spans="1:7" x14ac:dyDescent="0.25">
      <c r="C4" s="3" t="s">
        <v>5</v>
      </c>
      <c r="E4" s="1"/>
    </row>
    <row r="5" spans="1:7" x14ac:dyDescent="0.25">
      <c r="C5" s="3" t="s">
        <v>6</v>
      </c>
      <c r="E5" s="1"/>
    </row>
    <row r="8" spans="1:7" ht="66" x14ac:dyDescent="0.25">
      <c r="A8" s="5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</row>
    <row r="9" spans="1:7" x14ac:dyDescent="0.25">
      <c r="A9" s="93" t="s">
        <v>14</v>
      </c>
      <c r="B9" s="94"/>
      <c r="C9" s="94"/>
      <c r="D9" s="94"/>
      <c r="E9" s="94"/>
      <c r="F9" s="94"/>
      <c r="G9" s="95"/>
    </row>
    <row r="10" spans="1:7" x14ac:dyDescent="0.25">
      <c r="A10" s="7">
        <v>1</v>
      </c>
      <c r="B10" s="8" t="s">
        <v>15</v>
      </c>
      <c r="C10" s="9">
        <v>111228</v>
      </c>
      <c r="D10" s="9" t="s">
        <v>16</v>
      </c>
      <c r="E10" s="9" t="s">
        <v>16</v>
      </c>
      <c r="F10" s="9" t="s">
        <v>16</v>
      </c>
      <c r="G10" s="9">
        <v>1</v>
      </c>
    </row>
    <row r="11" spans="1:7" x14ac:dyDescent="0.25">
      <c r="A11" s="10" t="s">
        <v>17</v>
      </c>
      <c r="B11" s="11" t="s">
        <v>18</v>
      </c>
      <c r="C11" s="9">
        <v>111231</v>
      </c>
      <c r="D11" s="9" t="s">
        <v>16</v>
      </c>
      <c r="E11" s="9" t="s">
        <v>16</v>
      </c>
      <c r="F11" s="9" t="s">
        <v>16</v>
      </c>
      <c r="G11" s="12">
        <v>2</v>
      </c>
    </row>
    <row r="12" spans="1:7" x14ac:dyDescent="0.25">
      <c r="A12" s="8"/>
      <c r="B12" s="90" t="s">
        <v>19</v>
      </c>
      <c r="C12" s="9"/>
      <c r="D12" s="9"/>
      <c r="E12" s="9"/>
      <c r="F12" s="9"/>
      <c r="G12" s="5">
        <v>3</v>
      </c>
    </row>
    <row r="13" spans="1:7" x14ac:dyDescent="0.25">
      <c r="A13" s="96" t="s">
        <v>20</v>
      </c>
      <c r="B13" s="97"/>
      <c r="C13" s="97"/>
      <c r="D13" s="97"/>
      <c r="E13" s="97"/>
      <c r="F13" s="97"/>
      <c r="G13" s="98"/>
    </row>
    <row r="14" spans="1:7" x14ac:dyDescent="0.25">
      <c r="A14" s="96" t="s">
        <v>21</v>
      </c>
      <c r="B14" s="97"/>
      <c r="C14" s="97"/>
      <c r="D14" s="97"/>
      <c r="E14" s="97"/>
      <c r="F14" s="97"/>
      <c r="G14" s="98"/>
    </row>
    <row r="15" spans="1:7" x14ac:dyDescent="0.25">
      <c r="A15" s="7" t="s">
        <v>22</v>
      </c>
      <c r="B15" s="8" t="s">
        <v>23</v>
      </c>
      <c r="C15" s="9">
        <v>242202</v>
      </c>
      <c r="D15" s="9" t="s">
        <v>24</v>
      </c>
      <c r="E15" s="9" t="s">
        <v>16</v>
      </c>
      <c r="F15" s="9" t="s">
        <v>25</v>
      </c>
      <c r="G15" s="9">
        <v>3</v>
      </c>
    </row>
    <row r="16" spans="1:7" x14ac:dyDescent="0.25">
      <c r="A16" s="10" t="s">
        <v>26</v>
      </c>
      <c r="B16" s="8" t="s">
        <v>27</v>
      </c>
      <c r="C16" s="9">
        <v>331309</v>
      </c>
      <c r="D16" s="12" t="s">
        <v>28</v>
      </c>
      <c r="E16" s="9" t="s">
        <v>16</v>
      </c>
      <c r="F16" s="10" t="s">
        <v>25</v>
      </c>
      <c r="G16" s="12">
        <v>1</v>
      </c>
    </row>
    <row r="17" spans="1:9" x14ac:dyDescent="0.25">
      <c r="A17" s="7"/>
      <c r="B17" s="13" t="s">
        <v>29</v>
      </c>
      <c r="C17" s="9"/>
      <c r="D17" s="9"/>
      <c r="E17" s="9"/>
      <c r="F17" s="7"/>
      <c r="G17" s="5">
        <f>SUM(G15:G16)</f>
        <v>4</v>
      </c>
    </row>
    <row r="18" spans="1:9" x14ac:dyDescent="0.25">
      <c r="A18" s="16" t="s">
        <v>30</v>
      </c>
      <c r="B18" s="17"/>
      <c r="C18" s="18"/>
      <c r="D18" s="18"/>
      <c r="E18" s="18"/>
      <c r="F18" s="19"/>
      <c r="G18" s="20"/>
    </row>
    <row r="19" spans="1:9" x14ac:dyDescent="0.25">
      <c r="A19" s="21" t="s">
        <v>31</v>
      </c>
      <c r="B19" s="22" t="s">
        <v>23</v>
      </c>
      <c r="C19" s="23">
        <v>242202</v>
      </c>
      <c r="D19" s="23" t="s">
        <v>24</v>
      </c>
      <c r="E19" s="23" t="s">
        <v>16</v>
      </c>
      <c r="F19" s="23" t="s">
        <v>25</v>
      </c>
      <c r="G19" s="23">
        <v>4</v>
      </c>
    </row>
    <row r="20" spans="1:9" x14ac:dyDescent="0.25">
      <c r="A20" s="7"/>
      <c r="B20" s="13" t="s">
        <v>32</v>
      </c>
      <c r="C20" s="9"/>
      <c r="D20" s="9"/>
      <c r="E20" s="9"/>
      <c r="F20" s="7"/>
      <c r="G20" s="5">
        <f>SUM(G19:G19)</f>
        <v>4</v>
      </c>
    </row>
    <row r="21" spans="1:9" x14ac:dyDescent="0.25">
      <c r="A21" s="7"/>
      <c r="B21" s="90" t="s">
        <v>33</v>
      </c>
      <c r="C21" s="9"/>
      <c r="D21" s="9"/>
      <c r="E21" s="9"/>
      <c r="F21" s="7"/>
      <c r="G21" s="5">
        <f>G17+G20</f>
        <v>8</v>
      </c>
      <c r="I21" s="27"/>
    </row>
    <row r="22" spans="1:9" x14ac:dyDescent="0.25">
      <c r="A22" s="96" t="s">
        <v>34</v>
      </c>
      <c r="B22" s="97"/>
      <c r="C22" s="97"/>
      <c r="D22" s="97"/>
      <c r="E22" s="97"/>
      <c r="F22" s="97"/>
      <c r="G22" s="98"/>
    </row>
    <row r="23" spans="1:9" x14ac:dyDescent="0.25">
      <c r="A23" s="7">
        <v>1</v>
      </c>
      <c r="B23" s="8" t="s">
        <v>35</v>
      </c>
      <c r="C23" s="9">
        <v>242208</v>
      </c>
      <c r="D23" s="9" t="s">
        <v>24</v>
      </c>
      <c r="E23" s="9"/>
      <c r="F23" s="9" t="s">
        <v>36</v>
      </c>
      <c r="G23" s="9">
        <v>1</v>
      </c>
    </row>
    <row r="24" spans="1:9" x14ac:dyDescent="0.25">
      <c r="A24" s="28"/>
      <c r="B24" s="90" t="s">
        <v>37</v>
      </c>
      <c r="C24" s="29"/>
      <c r="D24" s="29"/>
      <c r="E24" s="29"/>
      <c r="F24" s="29"/>
      <c r="G24" s="30">
        <v>1</v>
      </c>
    </row>
    <row r="25" spans="1:9" x14ac:dyDescent="0.25">
      <c r="A25" s="99" t="s">
        <v>38</v>
      </c>
      <c r="B25" s="100"/>
      <c r="C25" s="100"/>
      <c r="D25" s="100"/>
      <c r="E25" s="100"/>
      <c r="F25" s="100"/>
      <c r="G25" s="101"/>
    </row>
    <row r="26" spans="1:9" x14ac:dyDescent="0.25">
      <c r="A26" s="102" t="s">
        <v>39</v>
      </c>
      <c r="B26" s="103"/>
      <c r="C26" s="103"/>
      <c r="D26" s="103"/>
      <c r="E26" s="103"/>
      <c r="F26" s="103"/>
      <c r="G26" s="104"/>
    </row>
    <row r="27" spans="1:9" x14ac:dyDescent="0.25">
      <c r="A27" s="7">
        <v>1</v>
      </c>
      <c r="B27" s="8" t="s">
        <v>40</v>
      </c>
      <c r="C27" s="9">
        <v>111302</v>
      </c>
      <c r="D27" s="9" t="s">
        <v>24</v>
      </c>
      <c r="E27" s="9" t="s">
        <v>41</v>
      </c>
      <c r="F27" s="9" t="s">
        <v>16</v>
      </c>
      <c r="G27" s="9">
        <v>1</v>
      </c>
    </row>
    <row r="28" spans="1:9" x14ac:dyDescent="0.25">
      <c r="A28" s="8"/>
      <c r="B28" s="13" t="s">
        <v>42</v>
      </c>
      <c r="C28" s="9"/>
      <c r="D28" s="9"/>
      <c r="E28" s="9"/>
      <c r="F28" s="9"/>
      <c r="G28" s="5">
        <f>SUM(G27)</f>
        <v>1</v>
      </c>
    </row>
    <row r="29" spans="1:9" x14ac:dyDescent="0.25">
      <c r="A29" s="96" t="s">
        <v>43</v>
      </c>
      <c r="B29" s="97"/>
      <c r="C29" s="97"/>
      <c r="D29" s="97"/>
      <c r="E29" s="97"/>
      <c r="F29" s="97"/>
      <c r="G29" s="98"/>
    </row>
    <row r="30" spans="1:9" x14ac:dyDescent="0.25">
      <c r="A30" s="10" t="s">
        <v>44</v>
      </c>
      <c r="B30" s="11" t="s">
        <v>45</v>
      </c>
      <c r="C30" s="9">
        <v>241306</v>
      </c>
      <c r="D30" s="12" t="s">
        <v>24</v>
      </c>
      <c r="E30" s="12" t="s">
        <v>24</v>
      </c>
      <c r="F30" s="10" t="s">
        <v>16</v>
      </c>
      <c r="G30" s="12">
        <v>8</v>
      </c>
    </row>
    <row r="31" spans="1:9" x14ac:dyDescent="0.25">
      <c r="A31" s="10" t="s">
        <v>46</v>
      </c>
      <c r="B31" s="11" t="s">
        <v>45</v>
      </c>
      <c r="C31" s="9">
        <v>241306</v>
      </c>
      <c r="D31" s="12" t="s">
        <v>24</v>
      </c>
      <c r="E31" s="12" t="s">
        <v>47</v>
      </c>
      <c r="F31" s="10" t="s">
        <v>16</v>
      </c>
      <c r="G31" s="12">
        <v>1</v>
      </c>
    </row>
    <row r="32" spans="1:9" x14ac:dyDescent="0.25">
      <c r="A32" s="10"/>
      <c r="B32" s="13" t="s">
        <v>48</v>
      </c>
      <c r="C32" s="9"/>
      <c r="D32" s="12"/>
      <c r="E32" s="12"/>
      <c r="F32" s="10"/>
      <c r="G32" s="6">
        <f>SUM(G30:G31)</f>
        <v>9</v>
      </c>
    </row>
    <row r="33" spans="1:7" x14ac:dyDescent="0.25">
      <c r="A33" s="96" t="s">
        <v>49</v>
      </c>
      <c r="B33" s="97"/>
      <c r="C33" s="97"/>
      <c r="D33" s="97"/>
      <c r="E33" s="97"/>
      <c r="F33" s="97"/>
      <c r="G33" s="98"/>
    </row>
    <row r="34" spans="1:7" x14ac:dyDescent="0.25">
      <c r="A34" s="7">
        <v>1</v>
      </c>
      <c r="B34" s="8" t="s">
        <v>50</v>
      </c>
      <c r="C34" s="9">
        <v>111210</v>
      </c>
      <c r="D34" s="9" t="s">
        <v>24</v>
      </c>
      <c r="E34" s="9" t="s">
        <v>41</v>
      </c>
      <c r="F34" s="9" t="s">
        <v>16</v>
      </c>
      <c r="G34" s="9">
        <v>1</v>
      </c>
    </row>
    <row r="35" spans="1:7" x14ac:dyDescent="0.25">
      <c r="A35" s="8"/>
      <c r="B35" s="13" t="s">
        <v>29</v>
      </c>
      <c r="C35" s="9"/>
      <c r="D35" s="9"/>
      <c r="E35" s="9"/>
      <c r="F35" s="9"/>
      <c r="G35" s="5">
        <v>1</v>
      </c>
    </row>
    <row r="36" spans="1:7" x14ac:dyDescent="0.25">
      <c r="A36" s="96" t="s">
        <v>51</v>
      </c>
      <c r="B36" s="97"/>
      <c r="C36" s="97"/>
      <c r="D36" s="97"/>
      <c r="E36" s="97"/>
      <c r="F36" s="97"/>
      <c r="G36" s="98"/>
    </row>
    <row r="37" spans="1:7" x14ac:dyDescent="0.25">
      <c r="A37" s="7">
        <v>1</v>
      </c>
      <c r="B37" s="8" t="s">
        <v>52</v>
      </c>
      <c r="C37" s="9">
        <v>111225</v>
      </c>
      <c r="D37" s="9" t="s">
        <v>24</v>
      </c>
      <c r="E37" s="9" t="s">
        <v>41</v>
      </c>
      <c r="F37" s="9" t="s">
        <v>16</v>
      </c>
      <c r="G37" s="9">
        <v>1</v>
      </c>
    </row>
    <row r="38" spans="1:7" x14ac:dyDescent="0.25">
      <c r="A38" s="10" t="s">
        <v>60</v>
      </c>
      <c r="B38" s="11" t="s">
        <v>54</v>
      </c>
      <c r="C38" s="9">
        <v>242201</v>
      </c>
      <c r="D38" s="12" t="s">
        <v>24</v>
      </c>
      <c r="E38" s="12" t="s">
        <v>24</v>
      </c>
      <c r="F38" s="10" t="s">
        <v>16</v>
      </c>
      <c r="G38" s="12">
        <v>9</v>
      </c>
    </row>
    <row r="39" spans="1:7" x14ac:dyDescent="0.25">
      <c r="A39" s="10" t="s">
        <v>56</v>
      </c>
      <c r="B39" s="11" t="s">
        <v>54</v>
      </c>
      <c r="C39" s="9">
        <v>242201</v>
      </c>
      <c r="D39" s="12" t="s">
        <v>24</v>
      </c>
      <c r="E39" s="12" t="s">
        <v>47</v>
      </c>
      <c r="F39" s="7" t="s">
        <v>16</v>
      </c>
      <c r="G39" s="12">
        <v>1</v>
      </c>
    </row>
    <row r="40" spans="1:7" x14ac:dyDescent="0.25">
      <c r="A40" s="10" t="s">
        <v>120</v>
      </c>
      <c r="B40" s="11" t="s">
        <v>54</v>
      </c>
      <c r="C40" s="9">
        <v>242201</v>
      </c>
      <c r="D40" s="12" t="s">
        <v>24</v>
      </c>
      <c r="E40" s="12" t="s">
        <v>57</v>
      </c>
      <c r="F40" s="7" t="s">
        <v>16</v>
      </c>
      <c r="G40" s="12">
        <v>1</v>
      </c>
    </row>
    <row r="41" spans="1:7" x14ac:dyDescent="0.25">
      <c r="A41" s="7"/>
      <c r="B41" s="15" t="s">
        <v>58</v>
      </c>
      <c r="C41" s="9"/>
      <c r="D41" s="9"/>
      <c r="E41" s="9"/>
      <c r="F41" s="7"/>
      <c r="G41" s="5">
        <f>SUM(G37:G40)</f>
        <v>12</v>
      </c>
    </row>
    <row r="42" spans="1:7" x14ac:dyDescent="0.25">
      <c r="A42" s="96" t="s">
        <v>59</v>
      </c>
      <c r="B42" s="97"/>
      <c r="C42" s="97"/>
      <c r="D42" s="97"/>
      <c r="E42" s="97"/>
      <c r="F42" s="97"/>
      <c r="G42" s="98"/>
    </row>
    <row r="43" spans="1:7" x14ac:dyDescent="0.25">
      <c r="A43" s="7">
        <v>1</v>
      </c>
      <c r="B43" s="8" t="s">
        <v>52</v>
      </c>
      <c r="C43" s="9">
        <v>111225</v>
      </c>
      <c r="D43" s="9" t="s">
        <v>24</v>
      </c>
      <c r="E43" s="9" t="s">
        <v>41</v>
      </c>
      <c r="F43" s="9" t="s">
        <v>16</v>
      </c>
      <c r="G43" s="9">
        <v>1</v>
      </c>
    </row>
    <row r="44" spans="1:7" x14ac:dyDescent="0.25">
      <c r="A44" s="10" t="s">
        <v>60</v>
      </c>
      <c r="B44" s="11" t="s">
        <v>54</v>
      </c>
      <c r="C44" s="9">
        <v>242201</v>
      </c>
      <c r="D44" s="12" t="s">
        <v>24</v>
      </c>
      <c r="E44" s="12" t="s">
        <v>24</v>
      </c>
      <c r="F44" s="9" t="s">
        <v>16</v>
      </c>
      <c r="G44" s="12">
        <v>9</v>
      </c>
    </row>
    <row r="45" spans="1:7" ht="17.399999999999999" customHeight="1" x14ac:dyDescent="0.25">
      <c r="A45" s="10" t="s">
        <v>61</v>
      </c>
      <c r="B45" s="11" t="s">
        <v>54</v>
      </c>
      <c r="C45" s="9">
        <v>242201</v>
      </c>
      <c r="D45" s="12" t="s">
        <v>24</v>
      </c>
      <c r="E45" s="12" t="s">
        <v>47</v>
      </c>
      <c r="F45" s="9" t="s">
        <v>16</v>
      </c>
      <c r="G45" s="12">
        <v>2</v>
      </c>
    </row>
    <row r="46" spans="1:7" x14ac:dyDescent="0.25">
      <c r="A46" s="10" t="s">
        <v>62</v>
      </c>
      <c r="B46" s="31" t="s">
        <v>64</v>
      </c>
      <c r="C46" s="9">
        <v>523003</v>
      </c>
      <c r="D46" s="12" t="s">
        <v>65</v>
      </c>
      <c r="E46" s="9" t="s">
        <v>16</v>
      </c>
      <c r="F46" s="9" t="s">
        <v>16</v>
      </c>
      <c r="G46" s="12">
        <v>1</v>
      </c>
    </row>
    <row r="47" spans="1:7" x14ac:dyDescent="0.25">
      <c r="A47" s="7"/>
      <c r="B47" s="15" t="s">
        <v>58</v>
      </c>
      <c r="C47" s="9"/>
      <c r="D47" s="9"/>
      <c r="E47" s="9"/>
      <c r="F47" s="7"/>
      <c r="G47" s="5">
        <f>SUM(G43:G46)</f>
        <v>13</v>
      </c>
    </row>
    <row r="48" spans="1:7" x14ac:dyDescent="0.25">
      <c r="A48" s="96" t="s">
        <v>66</v>
      </c>
      <c r="B48" s="97"/>
      <c r="C48" s="97"/>
      <c r="D48" s="97"/>
      <c r="E48" s="97"/>
      <c r="F48" s="97"/>
      <c r="G48" s="98"/>
    </row>
    <row r="49" spans="1:7" x14ac:dyDescent="0.25">
      <c r="A49" s="7">
        <v>1</v>
      </c>
      <c r="B49" s="8" t="s">
        <v>52</v>
      </c>
      <c r="C49" s="9">
        <v>111225</v>
      </c>
      <c r="D49" s="9" t="s">
        <v>24</v>
      </c>
      <c r="E49" s="9" t="s">
        <v>41</v>
      </c>
      <c r="F49" s="9" t="s">
        <v>16</v>
      </c>
      <c r="G49" s="9">
        <v>1</v>
      </c>
    </row>
    <row r="50" spans="1:7" x14ac:dyDescent="0.25">
      <c r="A50" s="10" t="s">
        <v>53</v>
      </c>
      <c r="B50" s="11" t="s">
        <v>54</v>
      </c>
      <c r="C50" s="9">
        <v>242201</v>
      </c>
      <c r="D50" s="12" t="s">
        <v>24</v>
      </c>
      <c r="E50" s="12" t="s">
        <v>24</v>
      </c>
      <c r="F50" s="10" t="s">
        <v>16</v>
      </c>
      <c r="G50" s="12">
        <v>8</v>
      </c>
    </row>
    <row r="51" spans="1:7" x14ac:dyDescent="0.25">
      <c r="A51" s="32"/>
      <c r="B51" s="33" t="s">
        <v>29</v>
      </c>
      <c r="C51" s="34"/>
      <c r="D51" s="35"/>
      <c r="E51" s="35"/>
      <c r="F51" s="36"/>
      <c r="G51" s="37">
        <f>SUM(G49:G50)</f>
        <v>9</v>
      </c>
    </row>
    <row r="52" spans="1:7" x14ac:dyDescent="0.25">
      <c r="A52" s="105" t="s">
        <v>67</v>
      </c>
      <c r="B52" s="106"/>
      <c r="C52" s="106"/>
      <c r="D52" s="106"/>
      <c r="E52" s="106"/>
      <c r="F52" s="106"/>
      <c r="G52" s="107"/>
    </row>
    <row r="53" spans="1:7" x14ac:dyDescent="0.25">
      <c r="A53" s="10" t="s">
        <v>22</v>
      </c>
      <c r="B53" s="11" t="s">
        <v>54</v>
      </c>
      <c r="C53" s="9">
        <v>242201</v>
      </c>
      <c r="D53" s="12" t="s">
        <v>24</v>
      </c>
      <c r="E53" s="12" t="s">
        <v>24</v>
      </c>
      <c r="F53" s="10" t="s">
        <v>16</v>
      </c>
      <c r="G53" s="12">
        <v>3</v>
      </c>
    </row>
    <row r="54" spans="1:7" x14ac:dyDescent="0.25">
      <c r="A54" s="10"/>
      <c r="B54" s="33" t="s">
        <v>29</v>
      </c>
      <c r="C54" s="9"/>
      <c r="D54" s="12"/>
      <c r="E54" s="12"/>
      <c r="F54" s="10"/>
      <c r="G54" s="38">
        <f>SUM(G53)</f>
        <v>3</v>
      </c>
    </row>
    <row r="55" spans="1:7" x14ac:dyDescent="0.25">
      <c r="A55" s="7"/>
      <c r="B55" s="15" t="s">
        <v>58</v>
      </c>
      <c r="C55" s="9"/>
      <c r="D55" s="9"/>
      <c r="E55" s="9"/>
      <c r="F55" s="7"/>
      <c r="G55" s="5">
        <f>G51+G54</f>
        <v>12</v>
      </c>
    </row>
    <row r="56" spans="1:7" x14ac:dyDescent="0.25">
      <c r="A56" s="96" t="s">
        <v>68</v>
      </c>
      <c r="B56" s="97"/>
      <c r="C56" s="97"/>
      <c r="D56" s="97"/>
      <c r="E56" s="97"/>
      <c r="F56" s="97"/>
      <c r="G56" s="98"/>
    </row>
    <row r="57" spans="1:7" x14ac:dyDescent="0.25">
      <c r="A57" s="7">
        <v>1</v>
      </c>
      <c r="B57" s="8" t="s">
        <v>52</v>
      </c>
      <c r="C57" s="9">
        <v>111225</v>
      </c>
      <c r="D57" s="9" t="s">
        <v>24</v>
      </c>
      <c r="E57" s="9" t="s">
        <v>41</v>
      </c>
      <c r="F57" s="10" t="s">
        <v>16</v>
      </c>
      <c r="G57" s="9">
        <v>1</v>
      </c>
    </row>
    <row r="58" spans="1:7" x14ac:dyDescent="0.25">
      <c r="A58" s="39" t="s">
        <v>69</v>
      </c>
      <c r="B58" s="11" t="s">
        <v>54</v>
      </c>
      <c r="C58" s="9">
        <v>242201</v>
      </c>
      <c r="D58" s="12" t="s">
        <v>24</v>
      </c>
      <c r="E58" s="12" t="s">
        <v>24</v>
      </c>
      <c r="F58" s="10" t="s">
        <v>16</v>
      </c>
      <c r="G58" s="12">
        <v>1</v>
      </c>
    </row>
    <row r="59" spans="1:7" x14ac:dyDescent="0.25">
      <c r="A59" s="39" t="s">
        <v>70</v>
      </c>
      <c r="B59" s="11" t="s">
        <v>54</v>
      </c>
      <c r="C59" s="9">
        <v>242201</v>
      </c>
      <c r="D59" s="12" t="s">
        <v>24</v>
      </c>
      <c r="E59" s="12" t="s">
        <v>47</v>
      </c>
      <c r="F59" s="10" t="s">
        <v>16</v>
      </c>
      <c r="G59" s="12">
        <v>1</v>
      </c>
    </row>
    <row r="60" spans="1:7" x14ac:dyDescent="0.25">
      <c r="A60" s="10" t="s">
        <v>26</v>
      </c>
      <c r="B60" s="11" t="s">
        <v>54</v>
      </c>
      <c r="C60" s="9">
        <v>242201</v>
      </c>
      <c r="D60" s="12" t="s">
        <v>24</v>
      </c>
      <c r="E60" s="10" t="s">
        <v>16</v>
      </c>
      <c r="F60" s="10" t="s">
        <v>36</v>
      </c>
      <c r="G60" s="12">
        <v>1</v>
      </c>
    </row>
    <row r="61" spans="1:7" x14ac:dyDescent="0.25">
      <c r="A61" s="40"/>
      <c r="B61" s="41" t="s">
        <v>29</v>
      </c>
      <c r="C61" s="42"/>
      <c r="D61" s="38"/>
      <c r="E61" s="38"/>
      <c r="F61" s="43"/>
      <c r="G61" s="38">
        <f>SUM(G57:G60)</f>
        <v>4</v>
      </c>
    </row>
    <row r="62" spans="1:7" x14ac:dyDescent="0.25">
      <c r="A62" s="96" t="s">
        <v>71</v>
      </c>
      <c r="B62" s="97"/>
      <c r="C62" s="97"/>
      <c r="D62" s="97"/>
      <c r="E62" s="97"/>
      <c r="F62" s="97"/>
      <c r="G62" s="98"/>
    </row>
    <row r="63" spans="1:7" x14ac:dyDescent="0.25">
      <c r="A63" s="39" t="s">
        <v>72</v>
      </c>
      <c r="B63" s="11" t="s">
        <v>54</v>
      </c>
      <c r="C63" s="9">
        <v>242201</v>
      </c>
      <c r="D63" s="12" t="s">
        <v>24</v>
      </c>
      <c r="E63" s="12" t="s">
        <v>24</v>
      </c>
      <c r="F63" s="10" t="s">
        <v>16</v>
      </c>
      <c r="G63" s="12">
        <v>1</v>
      </c>
    </row>
    <row r="64" spans="1:7" x14ac:dyDescent="0.25">
      <c r="A64" s="14"/>
      <c r="B64" s="41" t="s">
        <v>48</v>
      </c>
      <c r="C64" s="9"/>
      <c r="D64" s="12"/>
      <c r="E64" s="12"/>
      <c r="F64" s="10"/>
      <c r="G64" s="38">
        <f>SUM(G63:G63)</f>
        <v>1</v>
      </c>
    </row>
    <row r="65" spans="1:7" x14ac:dyDescent="0.25">
      <c r="A65" s="96" t="s">
        <v>73</v>
      </c>
      <c r="B65" s="97"/>
      <c r="C65" s="97"/>
      <c r="D65" s="97"/>
      <c r="E65" s="97"/>
      <c r="F65" s="97"/>
      <c r="G65" s="98"/>
    </row>
    <row r="66" spans="1:7" ht="39.6" x14ac:dyDescent="0.25">
      <c r="A66" s="10" t="s">
        <v>72</v>
      </c>
      <c r="B66" s="11" t="s">
        <v>74</v>
      </c>
      <c r="C66" s="9">
        <v>712609</v>
      </c>
      <c r="D66" s="12" t="s">
        <v>65</v>
      </c>
      <c r="E66" s="10" t="s">
        <v>16</v>
      </c>
      <c r="F66" s="10" t="s">
        <v>75</v>
      </c>
      <c r="G66" s="12">
        <v>1</v>
      </c>
    </row>
    <row r="67" spans="1:7" x14ac:dyDescent="0.25">
      <c r="A67" s="10" t="s">
        <v>69</v>
      </c>
      <c r="B67" s="11" t="s">
        <v>76</v>
      </c>
      <c r="C67" s="9">
        <v>752201</v>
      </c>
      <c r="D67" s="12" t="s">
        <v>65</v>
      </c>
      <c r="E67" s="10" t="s">
        <v>16</v>
      </c>
      <c r="F67" s="10" t="s">
        <v>77</v>
      </c>
      <c r="G67" s="12">
        <v>1</v>
      </c>
    </row>
    <row r="68" spans="1:7" x14ac:dyDescent="0.25">
      <c r="A68" s="10" t="s">
        <v>70</v>
      </c>
      <c r="B68" s="31" t="s">
        <v>78</v>
      </c>
      <c r="C68" s="9">
        <v>741307</v>
      </c>
      <c r="D68" s="12" t="s">
        <v>65</v>
      </c>
      <c r="E68" s="10" t="s">
        <v>16</v>
      </c>
      <c r="F68" s="10" t="s">
        <v>77</v>
      </c>
      <c r="G68" s="12">
        <v>1</v>
      </c>
    </row>
    <row r="69" spans="1:7" ht="26.4" x14ac:dyDescent="0.25">
      <c r="A69" s="10" t="s">
        <v>26</v>
      </c>
      <c r="B69" s="11" t="s">
        <v>79</v>
      </c>
      <c r="C69" s="9">
        <v>732213</v>
      </c>
      <c r="D69" s="12" t="s">
        <v>65</v>
      </c>
      <c r="E69" s="10" t="s">
        <v>16</v>
      </c>
      <c r="F69" s="10" t="s">
        <v>77</v>
      </c>
      <c r="G69" s="12">
        <v>1</v>
      </c>
    </row>
    <row r="70" spans="1:7" x14ac:dyDescent="0.25">
      <c r="A70" s="10" t="s">
        <v>80</v>
      </c>
      <c r="B70" s="11" t="s">
        <v>81</v>
      </c>
      <c r="C70" s="9">
        <v>962101</v>
      </c>
      <c r="D70" s="12" t="s">
        <v>65</v>
      </c>
      <c r="E70" s="10" t="s">
        <v>16</v>
      </c>
      <c r="F70" s="12" t="s">
        <v>16</v>
      </c>
      <c r="G70" s="12">
        <v>1</v>
      </c>
    </row>
    <row r="71" spans="1:7" x14ac:dyDescent="0.25">
      <c r="A71" s="10" t="s">
        <v>82</v>
      </c>
      <c r="B71" s="31" t="s">
        <v>83</v>
      </c>
      <c r="C71" s="9">
        <v>832201</v>
      </c>
      <c r="D71" s="12" t="s">
        <v>65</v>
      </c>
      <c r="E71" s="10" t="s">
        <v>16</v>
      </c>
      <c r="F71" s="10" t="s">
        <v>77</v>
      </c>
      <c r="G71" s="12">
        <v>8</v>
      </c>
    </row>
    <row r="72" spans="1:7" x14ac:dyDescent="0.25">
      <c r="A72" s="7" t="s">
        <v>84</v>
      </c>
      <c r="B72" s="31" t="s">
        <v>85</v>
      </c>
      <c r="C72" s="9">
        <v>911201</v>
      </c>
      <c r="D72" s="12" t="s">
        <v>65</v>
      </c>
      <c r="E72" s="10" t="s">
        <v>16</v>
      </c>
      <c r="F72" s="12" t="s">
        <v>16</v>
      </c>
      <c r="G72" s="12">
        <v>8</v>
      </c>
    </row>
    <row r="73" spans="1:7" x14ac:dyDescent="0.25">
      <c r="A73" s="7"/>
      <c r="B73" s="33" t="s">
        <v>48</v>
      </c>
      <c r="C73" s="9"/>
      <c r="D73" s="12"/>
      <c r="E73" s="12"/>
      <c r="F73" s="10"/>
      <c r="G73" s="38">
        <f>SUM(G66:G72)</f>
        <v>21</v>
      </c>
    </row>
    <row r="74" spans="1:7" x14ac:dyDescent="0.25">
      <c r="A74" s="7"/>
      <c r="B74" s="13" t="s">
        <v>58</v>
      </c>
      <c r="C74" s="9"/>
      <c r="D74" s="9"/>
      <c r="E74" s="9"/>
      <c r="F74" s="7"/>
      <c r="G74" s="44">
        <f>G73+G64+G61</f>
        <v>26</v>
      </c>
    </row>
    <row r="75" spans="1:7" x14ac:dyDescent="0.25">
      <c r="A75" s="45"/>
      <c r="B75" s="1" t="s">
        <v>86</v>
      </c>
      <c r="C75" s="46"/>
      <c r="D75" s="46"/>
      <c r="E75" s="46"/>
      <c r="F75" s="47"/>
      <c r="G75" s="30">
        <f>G74+G55+G47+G41+G35</f>
        <v>64</v>
      </c>
    </row>
    <row r="76" spans="1:7" x14ac:dyDescent="0.25">
      <c r="A76" s="102" t="s">
        <v>87</v>
      </c>
      <c r="B76" s="103"/>
      <c r="C76" s="103"/>
      <c r="D76" s="103"/>
      <c r="E76" s="103"/>
      <c r="F76" s="103"/>
      <c r="G76" s="104"/>
    </row>
    <row r="77" spans="1:7" x14ac:dyDescent="0.25">
      <c r="A77" s="7">
        <v>1</v>
      </c>
      <c r="B77" s="8" t="s">
        <v>88</v>
      </c>
      <c r="C77" s="9">
        <v>111207</v>
      </c>
      <c r="D77" s="9" t="s">
        <v>24</v>
      </c>
      <c r="E77" s="9" t="s">
        <v>41</v>
      </c>
      <c r="F77" s="9" t="s">
        <v>16</v>
      </c>
      <c r="G77" s="9">
        <v>1</v>
      </c>
    </row>
    <row r="78" spans="1:7" x14ac:dyDescent="0.25">
      <c r="A78" s="8"/>
      <c r="B78" s="13" t="s">
        <v>29</v>
      </c>
      <c r="C78" s="9"/>
      <c r="D78" s="9"/>
      <c r="E78" s="9"/>
      <c r="F78" s="9"/>
      <c r="G78" s="5">
        <v>1</v>
      </c>
    </row>
    <row r="79" spans="1:7" x14ac:dyDescent="0.25">
      <c r="A79" s="96" t="s">
        <v>89</v>
      </c>
      <c r="B79" s="97"/>
      <c r="C79" s="97"/>
      <c r="D79" s="97"/>
      <c r="E79" s="97"/>
      <c r="F79" s="97"/>
      <c r="G79" s="98"/>
    </row>
    <row r="80" spans="1:7" x14ac:dyDescent="0.25">
      <c r="A80" s="7">
        <v>1</v>
      </c>
      <c r="B80" s="8" t="s">
        <v>52</v>
      </c>
      <c r="C80" s="9">
        <v>111225</v>
      </c>
      <c r="D80" s="9" t="s">
        <v>24</v>
      </c>
      <c r="E80" s="9" t="s">
        <v>41</v>
      </c>
      <c r="F80" s="9" t="s">
        <v>16</v>
      </c>
      <c r="G80" s="9">
        <v>1</v>
      </c>
    </row>
    <row r="81" spans="1:7" x14ac:dyDescent="0.25">
      <c r="A81" s="10" t="s">
        <v>60</v>
      </c>
      <c r="B81" s="11" t="s">
        <v>90</v>
      </c>
      <c r="C81" s="9">
        <v>261103</v>
      </c>
      <c r="D81" s="12" t="s">
        <v>24</v>
      </c>
      <c r="E81" s="12" t="s">
        <v>24</v>
      </c>
      <c r="F81" s="10" t="s">
        <v>16</v>
      </c>
      <c r="G81" s="12">
        <v>9</v>
      </c>
    </row>
    <row r="82" spans="1:7" x14ac:dyDescent="0.25">
      <c r="A82" s="10" t="s">
        <v>56</v>
      </c>
      <c r="B82" s="11" t="s">
        <v>90</v>
      </c>
      <c r="C82" s="9">
        <v>261103</v>
      </c>
      <c r="D82" s="12" t="s">
        <v>24</v>
      </c>
      <c r="E82" s="12" t="s">
        <v>47</v>
      </c>
      <c r="F82" s="10" t="s">
        <v>16</v>
      </c>
      <c r="G82" s="12">
        <v>1</v>
      </c>
    </row>
    <row r="83" spans="1:7" x14ac:dyDescent="0.25">
      <c r="A83" s="7" t="s">
        <v>126</v>
      </c>
      <c r="B83" s="8" t="s">
        <v>54</v>
      </c>
      <c r="C83" s="9">
        <v>242201</v>
      </c>
      <c r="D83" s="9" t="s">
        <v>24</v>
      </c>
      <c r="E83" s="9" t="s">
        <v>24</v>
      </c>
      <c r="F83" s="9" t="s">
        <v>16</v>
      </c>
      <c r="G83" s="9">
        <v>2</v>
      </c>
    </row>
    <row r="84" spans="1:7" x14ac:dyDescent="0.25">
      <c r="A84" s="39"/>
      <c r="B84" s="15" t="s">
        <v>58</v>
      </c>
      <c r="C84" s="34"/>
      <c r="D84" s="34"/>
      <c r="E84" s="34"/>
      <c r="F84" s="48"/>
      <c r="G84" s="49">
        <f>SUM(G80:G83)</f>
        <v>13</v>
      </c>
    </row>
    <row r="85" spans="1:7" x14ac:dyDescent="0.25">
      <c r="A85" s="96" t="s">
        <v>92</v>
      </c>
      <c r="B85" s="97"/>
      <c r="C85" s="97"/>
      <c r="D85" s="97"/>
      <c r="E85" s="97"/>
      <c r="F85" s="97"/>
      <c r="G85" s="98"/>
    </row>
    <row r="86" spans="1:7" x14ac:dyDescent="0.25">
      <c r="A86" s="24" t="s">
        <v>72</v>
      </c>
      <c r="B86" s="25" t="s">
        <v>52</v>
      </c>
      <c r="C86" s="50">
        <v>111225</v>
      </c>
      <c r="D86" s="26" t="s">
        <v>24</v>
      </c>
      <c r="E86" s="26" t="s">
        <v>41</v>
      </c>
      <c r="F86" s="10" t="s">
        <v>16</v>
      </c>
      <c r="G86" s="26">
        <v>1</v>
      </c>
    </row>
    <row r="87" spans="1:7" x14ac:dyDescent="0.25">
      <c r="A87" s="7" t="s">
        <v>93</v>
      </c>
      <c r="B87" s="8" t="s">
        <v>54</v>
      </c>
      <c r="C87" s="9">
        <v>242201</v>
      </c>
      <c r="D87" s="9" t="s">
        <v>24</v>
      </c>
      <c r="E87" s="9" t="s">
        <v>24</v>
      </c>
      <c r="F87" s="10" t="s">
        <v>16</v>
      </c>
      <c r="G87" s="9">
        <v>3</v>
      </c>
    </row>
    <row r="88" spans="1:7" x14ac:dyDescent="0.25">
      <c r="A88" s="7" t="s">
        <v>80</v>
      </c>
      <c r="B88" s="8" t="s">
        <v>54</v>
      </c>
      <c r="C88" s="9">
        <v>242201</v>
      </c>
      <c r="D88" s="9" t="s">
        <v>24</v>
      </c>
      <c r="E88" s="9" t="s">
        <v>47</v>
      </c>
      <c r="F88" s="10" t="s">
        <v>16</v>
      </c>
      <c r="G88" s="9">
        <v>1</v>
      </c>
    </row>
    <row r="89" spans="1:7" x14ac:dyDescent="0.25">
      <c r="A89" s="7" t="s">
        <v>94</v>
      </c>
      <c r="B89" s="8" t="s">
        <v>95</v>
      </c>
      <c r="C89" s="51">
        <v>242203</v>
      </c>
      <c r="D89" s="9" t="s">
        <v>24</v>
      </c>
      <c r="E89" s="10" t="s">
        <v>16</v>
      </c>
      <c r="F89" s="7" t="s">
        <v>36</v>
      </c>
      <c r="G89" s="9">
        <v>1</v>
      </c>
    </row>
    <row r="90" spans="1:7" x14ac:dyDescent="0.25">
      <c r="A90" s="45"/>
      <c r="B90" s="1" t="s">
        <v>32</v>
      </c>
      <c r="C90" s="46"/>
      <c r="D90" s="46"/>
      <c r="E90" s="46"/>
      <c r="F90" s="47"/>
      <c r="G90" s="52">
        <f>SUM(G86:G89)</f>
        <v>6</v>
      </c>
    </row>
    <row r="91" spans="1:7" x14ac:dyDescent="0.25">
      <c r="A91" s="96" t="s">
        <v>96</v>
      </c>
      <c r="B91" s="97"/>
      <c r="C91" s="97"/>
      <c r="D91" s="97"/>
      <c r="E91" s="97"/>
      <c r="F91" s="97"/>
      <c r="G91" s="98"/>
    </row>
    <row r="92" spans="1:7" x14ac:dyDescent="0.25">
      <c r="A92" s="39" t="s">
        <v>72</v>
      </c>
      <c r="B92" s="53" t="s">
        <v>95</v>
      </c>
      <c r="C92" s="51">
        <v>242203</v>
      </c>
      <c r="D92" s="51" t="s">
        <v>24</v>
      </c>
      <c r="E92" s="54" t="s">
        <v>16</v>
      </c>
      <c r="F92" s="55" t="s">
        <v>25</v>
      </c>
      <c r="G92" s="51">
        <v>1</v>
      </c>
    </row>
    <row r="93" spans="1:7" x14ac:dyDescent="0.25">
      <c r="A93" s="55" t="s">
        <v>17</v>
      </c>
      <c r="B93" s="53" t="s">
        <v>95</v>
      </c>
      <c r="C93" s="51">
        <v>242203</v>
      </c>
      <c r="D93" s="51" t="s">
        <v>24</v>
      </c>
      <c r="E93" s="54" t="s">
        <v>16</v>
      </c>
      <c r="F93" s="55" t="s">
        <v>97</v>
      </c>
      <c r="G93" s="51">
        <v>2</v>
      </c>
    </row>
    <row r="94" spans="1:7" x14ac:dyDescent="0.25">
      <c r="A94" s="55" t="s">
        <v>98</v>
      </c>
      <c r="B94" s="53" t="s">
        <v>95</v>
      </c>
      <c r="C94" s="51">
        <v>242203</v>
      </c>
      <c r="D94" s="51" t="s">
        <v>24</v>
      </c>
      <c r="E94" s="54" t="s">
        <v>16</v>
      </c>
      <c r="F94" s="55" t="s">
        <v>36</v>
      </c>
      <c r="G94" s="51">
        <v>2</v>
      </c>
    </row>
    <row r="95" spans="1:7" x14ac:dyDescent="0.25">
      <c r="A95" s="56" t="s">
        <v>94</v>
      </c>
      <c r="B95" s="57" t="s">
        <v>27</v>
      </c>
      <c r="C95" s="58">
        <v>331309</v>
      </c>
      <c r="D95" s="58" t="s">
        <v>28</v>
      </c>
      <c r="E95" s="59"/>
      <c r="F95" s="60" t="s">
        <v>75</v>
      </c>
      <c r="G95" s="59">
        <v>1</v>
      </c>
    </row>
    <row r="96" spans="1:7" x14ac:dyDescent="0.25">
      <c r="A96" s="56"/>
      <c r="B96" s="61" t="s">
        <v>29</v>
      </c>
      <c r="C96" s="59"/>
      <c r="D96" s="59"/>
      <c r="E96" s="59"/>
      <c r="F96" s="60"/>
      <c r="G96" s="62">
        <f>SUM(G92:G95)</f>
        <v>6</v>
      </c>
    </row>
    <row r="97" spans="1:7" x14ac:dyDescent="0.25">
      <c r="A97" s="96" t="s">
        <v>99</v>
      </c>
      <c r="B97" s="97"/>
      <c r="C97" s="97"/>
      <c r="D97" s="97"/>
      <c r="E97" s="97"/>
      <c r="F97" s="97"/>
      <c r="G97" s="98"/>
    </row>
    <row r="98" spans="1:7" x14ac:dyDescent="0.25">
      <c r="A98" s="7" t="s">
        <v>100</v>
      </c>
      <c r="B98" s="8" t="s">
        <v>54</v>
      </c>
      <c r="C98" s="9">
        <v>242201</v>
      </c>
      <c r="D98" s="9" t="s">
        <v>24</v>
      </c>
      <c r="E98" s="9" t="s">
        <v>24</v>
      </c>
      <c r="F98" s="9" t="s">
        <v>16</v>
      </c>
      <c r="G98" s="9">
        <v>2</v>
      </c>
    </row>
    <row r="99" spans="1:7" x14ac:dyDescent="0.25">
      <c r="A99" s="7"/>
      <c r="B99" s="13" t="s">
        <v>32</v>
      </c>
      <c r="C99" s="9"/>
      <c r="D99" s="9"/>
      <c r="E99" s="9"/>
      <c r="F99" s="7"/>
      <c r="G99" s="5">
        <f>SUM(G98:G98)</f>
        <v>2</v>
      </c>
    </row>
    <row r="100" spans="1:7" x14ac:dyDescent="0.25">
      <c r="A100" s="96" t="s">
        <v>101</v>
      </c>
      <c r="B100" s="97"/>
      <c r="C100" s="97"/>
      <c r="D100" s="97"/>
      <c r="E100" s="97"/>
      <c r="F100" s="97"/>
      <c r="G100" s="98"/>
    </row>
    <row r="101" spans="1:7" x14ac:dyDescent="0.25">
      <c r="A101" s="7" t="s">
        <v>22</v>
      </c>
      <c r="B101" s="8" t="s">
        <v>54</v>
      </c>
      <c r="C101" s="9">
        <v>242201</v>
      </c>
      <c r="D101" s="9" t="s">
        <v>24</v>
      </c>
      <c r="E101" s="9" t="s">
        <v>24</v>
      </c>
      <c r="F101" s="9" t="s">
        <v>16</v>
      </c>
      <c r="G101" s="9">
        <v>3</v>
      </c>
    </row>
    <row r="102" spans="1:7" x14ac:dyDescent="0.25">
      <c r="A102" s="7"/>
      <c r="B102" s="13" t="s">
        <v>32</v>
      </c>
      <c r="C102" s="9"/>
      <c r="D102" s="9"/>
      <c r="E102" s="9"/>
      <c r="F102" s="7"/>
      <c r="G102" s="5">
        <f>SUM(G101)</f>
        <v>3</v>
      </c>
    </row>
    <row r="103" spans="1:7" x14ac:dyDescent="0.25">
      <c r="A103" s="45"/>
      <c r="B103" s="63" t="s">
        <v>58</v>
      </c>
      <c r="C103" s="46"/>
      <c r="D103" s="46"/>
      <c r="E103" s="46"/>
      <c r="F103" s="47"/>
      <c r="G103" s="52">
        <f>G102+G99+G96+G90</f>
        <v>17</v>
      </c>
    </row>
    <row r="104" spans="1:7" x14ac:dyDescent="0.25">
      <c r="A104" s="45"/>
      <c r="B104" s="63" t="s">
        <v>102</v>
      </c>
      <c r="C104" s="46"/>
      <c r="D104" s="46"/>
      <c r="E104" s="46"/>
      <c r="F104" s="47"/>
      <c r="G104" s="52">
        <f>G84+G78+G103</f>
        <v>31</v>
      </c>
    </row>
    <row r="105" spans="1:7" x14ac:dyDescent="0.25">
      <c r="A105" s="102" t="s">
        <v>103</v>
      </c>
      <c r="B105" s="103"/>
      <c r="C105" s="103"/>
      <c r="D105" s="103"/>
      <c r="E105" s="103"/>
      <c r="F105" s="103"/>
      <c r="G105" s="104"/>
    </row>
    <row r="106" spans="1:7" x14ac:dyDescent="0.25">
      <c r="A106" s="7">
        <v>1</v>
      </c>
      <c r="B106" s="8" t="s">
        <v>104</v>
      </c>
      <c r="C106" s="9">
        <v>122301</v>
      </c>
      <c r="D106" s="9" t="s">
        <v>24</v>
      </c>
      <c r="E106" s="9" t="s">
        <v>41</v>
      </c>
      <c r="F106" s="9" t="s">
        <v>16</v>
      </c>
      <c r="G106" s="9">
        <v>1</v>
      </c>
    </row>
    <row r="107" spans="1:7" x14ac:dyDescent="0.25">
      <c r="A107" s="8"/>
      <c r="B107" s="13" t="s">
        <v>29</v>
      </c>
      <c r="C107" s="9"/>
      <c r="D107" s="9"/>
      <c r="E107" s="9"/>
      <c r="F107" s="9"/>
      <c r="G107" s="5">
        <v>1</v>
      </c>
    </row>
    <row r="108" spans="1:7" x14ac:dyDescent="0.25">
      <c r="A108" s="96" t="s">
        <v>105</v>
      </c>
      <c r="B108" s="97"/>
      <c r="C108" s="97"/>
      <c r="D108" s="97"/>
      <c r="E108" s="97"/>
      <c r="F108" s="97"/>
      <c r="G108" s="98"/>
    </row>
    <row r="109" spans="1:7" x14ac:dyDescent="0.25">
      <c r="A109" s="7">
        <v>1</v>
      </c>
      <c r="B109" s="8" t="s">
        <v>52</v>
      </c>
      <c r="C109" s="9">
        <v>111225</v>
      </c>
      <c r="D109" s="9" t="s">
        <v>24</v>
      </c>
      <c r="E109" s="9" t="s">
        <v>41</v>
      </c>
      <c r="F109" s="9" t="s">
        <v>16</v>
      </c>
      <c r="G109" s="9">
        <v>1</v>
      </c>
    </row>
    <row r="110" spans="1:7" x14ac:dyDescent="0.25">
      <c r="A110" s="10" t="s">
        <v>106</v>
      </c>
      <c r="B110" s="11" t="s">
        <v>54</v>
      </c>
      <c r="C110" s="9">
        <v>242201</v>
      </c>
      <c r="D110" s="12" t="s">
        <v>24</v>
      </c>
      <c r="E110" s="12" t="s">
        <v>24</v>
      </c>
      <c r="F110" s="10" t="s">
        <v>16</v>
      </c>
      <c r="G110" s="12">
        <v>7</v>
      </c>
    </row>
    <row r="111" spans="1:7" x14ac:dyDescent="0.25">
      <c r="A111" s="10" t="s">
        <v>107</v>
      </c>
      <c r="B111" s="11" t="s">
        <v>54</v>
      </c>
      <c r="C111" s="9">
        <v>242201</v>
      </c>
      <c r="D111" s="12" t="s">
        <v>24</v>
      </c>
      <c r="E111" s="12" t="s">
        <v>47</v>
      </c>
      <c r="F111" s="10" t="s">
        <v>16</v>
      </c>
      <c r="G111" s="12">
        <v>2</v>
      </c>
    </row>
    <row r="112" spans="1:7" x14ac:dyDescent="0.25">
      <c r="A112" s="7"/>
      <c r="B112" s="64" t="s">
        <v>29</v>
      </c>
      <c r="C112" s="9"/>
      <c r="D112" s="9"/>
      <c r="E112" s="9"/>
      <c r="F112" s="7"/>
      <c r="G112" s="42">
        <f>SUM(G109:G111)</f>
        <v>10</v>
      </c>
    </row>
    <row r="113" spans="1:7" x14ac:dyDescent="0.25">
      <c r="A113" s="96" t="s">
        <v>108</v>
      </c>
      <c r="B113" s="97"/>
      <c r="C113" s="97"/>
      <c r="D113" s="97"/>
      <c r="E113" s="97"/>
      <c r="F113" s="97"/>
      <c r="G113" s="98"/>
    </row>
    <row r="114" spans="1:7" x14ac:dyDescent="0.25">
      <c r="A114" s="39" t="s">
        <v>72</v>
      </c>
      <c r="B114" s="8" t="s">
        <v>54</v>
      </c>
      <c r="C114" s="9">
        <v>242201</v>
      </c>
      <c r="D114" s="9" t="s">
        <v>24</v>
      </c>
      <c r="E114" s="9" t="s">
        <v>24</v>
      </c>
      <c r="F114" s="9" t="s">
        <v>16</v>
      </c>
      <c r="G114" s="9">
        <v>1</v>
      </c>
    </row>
    <row r="115" spans="1:7" x14ac:dyDescent="0.25">
      <c r="A115" s="7" t="s">
        <v>17</v>
      </c>
      <c r="B115" s="8" t="s">
        <v>54</v>
      </c>
      <c r="C115" s="9">
        <v>242201</v>
      </c>
      <c r="D115" s="9" t="s">
        <v>24</v>
      </c>
      <c r="E115" s="9" t="s">
        <v>57</v>
      </c>
      <c r="F115" s="9" t="s">
        <v>16</v>
      </c>
      <c r="G115" s="9">
        <v>2</v>
      </c>
    </row>
    <row r="116" spans="1:7" x14ac:dyDescent="0.25">
      <c r="A116" s="7"/>
      <c r="B116" s="64" t="s">
        <v>29</v>
      </c>
      <c r="C116" s="9"/>
      <c r="D116" s="9"/>
      <c r="E116" s="9"/>
      <c r="F116" s="7"/>
      <c r="G116" s="42">
        <f>SUM(G114:G115)</f>
        <v>3</v>
      </c>
    </row>
    <row r="117" spans="1:7" x14ac:dyDescent="0.25">
      <c r="A117" s="39"/>
      <c r="B117" s="15" t="s">
        <v>58</v>
      </c>
      <c r="C117" s="34"/>
      <c r="D117" s="34"/>
      <c r="E117" s="34"/>
      <c r="F117" s="48"/>
      <c r="G117" s="49">
        <f>G112+G116</f>
        <v>13</v>
      </c>
    </row>
    <row r="118" spans="1:7" x14ac:dyDescent="0.25">
      <c r="A118" s="96" t="s">
        <v>109</v>
      </c>
      <c r="B118" s="97"/>
      <c r="C118" s="97"/>
      <c r="D118" s="97"/>
      <c r="E118" s="97"/>
      <c r="F118" s="97"/>
      <c r="G118" s="98"/>
    </row>
    <row r="119" spans="1:7" x14ac:dyDescent="0.25">
      <c r="A119" s="7">
        <v>1</v>
      </c>
      <c r="B119" s="8" t="s">
        <v>52</v>
      </c>
      <c r="C119" s="9">
        <v>111225</v>
      </c>
      <c r="D119" s="9" t="s">
        <v>24</v>
      </c>
      <c r="E119" s="9" t="s">
        <v>41</v>
      </c>
      <c r="F119" s="9" t="s">
        <v>16</v>
      </c>
      <c r="G119" s="9">
        <v>1</v>
      </c>
    </row>
    <row r="120" spans="1:7" x14ac:dyDescent="0.25">
      <c r="A120" s="10" t="s">
        <v>110</v>
      </c>
      <c r="B120" s="11" t="s">
        <v>54</v>
      </c>
      <c r="C120" s="9">
        <v>242201</v>
      </c>
      <c r="D120" s="12" t="s">
        <v>24</v>
      </c>
      <c r="E120" s="12" t="s">
        <v>24</v>
      </c>
      <c r="F120" s="10" t="s">
        <v>16</v>
      </c>
      <c r="G120" s="12">
        <v>6</v>
      </c>
    </row>
    <row r="121" spans="1:7" x14ac:dyDescent="0.25">
      <c r="A121" s="10" t="s">
        <v>111</v>
      </c>
      <c r="B121" s="11" t="s">
        <v>54</v>
      </c>
      <c r="C121" s="9">
        <v>242201</v>
      </c>
      <c r="D121" s="12" t="s">
        <v>24</v>
      </c>
      <c r="E121" s="12" t="s">
        <v>47</v>
      </c>
      <c r="F121" s="10" t="s">
        <v>16</v>
      </c>
      <c r="G121" s="12">
        <v>1</v>
      </c>
    </row>
    <row r="122" spans="1:7" x14ac:dyDescent="0.25">
      <c r="A122" s="10" t="s">
        <v>46</v>
      </c>
      <c r="B122" s="11" t="s">
        <v>54</v>
      </c>
      <c r="C122" s="9">
        <v>242201</v>
      </c>
      <c r="D122" s="12" t="s">
        <v>24</v>
      </c>
      <c r="E122" s="12" t="s">
        <v>57</v>
      </c>
      <c r="F122" s="10" t="s">
        <v>16</v>
      </c>
      <c r="G122" s="12">
        <v>1</v>
      </c>
    </row>
    <row r="123" spans="1:7" x14ac:dyDescent="0.25">
      <c r="A123" s="32"/>
      <c r="B123" s="91" t="s">
        <v>29</v>
      </c>
      <c r="C123" s="34"/>
      <c r="D123" s="35"/>
      <c r="E123" s="35"/>
      <c r="F123" s="36"/>
      <c r="G123" s="92">
        <f>SUM(G119:G122)</f>
        <v>9</v>
      </c>
    </row>
    <row r="124" spans="1:7" x14ac:dyDescent="0.25">
      <c r="A124" s="96" t="s">
        <v>112</v>
      </c>
      <c r="B124" s="97"/>
      <c r="C124" s="97"/>
      <c r="D124" s="97"/>
      <c r="E124" s="97"/>
      <c r="F124" s="97"/>
      <c r="G124" s="98"/>
    </row>
    <row r="125" spans="1:7" ht="17.399999999999999" customHeight="1" x14ac:dyDescent="0.25">
      <c r="A125" s="10" t="s">
        <v>113</v>
      </c>
      <c r="B125" s="11" t="s">
        <v>54</v>
      </c>
      <c r="C125" s="9">
        <v>242201</v>
      </c>
      <c r="D125" s="12" t="s">
        <v>24</v>
      </c>
      <c r="E125" s="12" t="s">
        <v>24</v>
      </c>
      <c r="F125" s="10" t="s">
        <v>16</v>
      </c>
      <c r="G125" s="12">
        <v>3</v>
      </c>
    </row>
    <row r="126" spans="1:7" x14ac:dyDescent="0.25">
      <c r="A126" s="10"/>
      <c r="B126" s="33" t="s">
        <v>29</v>
      </c>
      <c r="C126" s="9"/>
      <c r="D126" s="12"/>
      <c r="E126" s="12"/>
      <c r="F126" s="10"/>
      <c r="G126" s="38">
        <f>SUM(G125)</f>
        <v>3</v>
      </c>
    </row>
    <row r="127" spans="1:7" x14ac:dyDescent="0.25">
      <c r="A127" s="7"/>
      <c r="B127" s="15" t="s">
        <v>58</v>
      </c>
      <c r="C127" s="9"/>
      <c r="D127" s="9"/>
      <c r="E127" s="9"/>
      <c r="F127" s="7"/>
      <c r="G127" s="5">
        <f>SUM(G123+G126)</f>
        <v>12</v>
      </c>
    </row>
    <row r="128" spans="1:7" x14ac:dyDescent="0.25">
      <c r="A128" s="108" t="s">
        <v>114</v>
      </c>
      <c r="B128" s="109"/>
      <c r="C128" s="109"/>
      <c r="D128" s="109"/>
      <c r="E128" s="109"/>
      <c r="F128" s="109"/>
      <c r="G128" s="110"/>
    </row>
    <row r="129" spans="1:7" x14ac:dyDescent="0.25">
      <c r="A129" s="7" t="s">
        <v>100</v>
      </c>
      <c r="B129" s="11" t="s">
        <v>54</v>
      </c>
      <c r="C129" s="9">
        <v>242201</v>
      </c>
      <c r="D129" s="12" t="s">
        <v>24</v>
      </c>
      <c r="E129" s="12" t="s">
        <v>24</v>
      </c>
      <c r="F129" s="10" t="s">
        <v>16</v>
      </c>
      <c r="G129" s="9">
        <v>2</v>
      </c>
    </row>
    <row r="130" spans="1:7" x14ac:dyDescent="0.25">
      <c r="A130" s="7" t="s">
        <v>70</v>
      </c>
      <c r="B130" s="8" t="s">
        <v>54</v>
      </c>
      <c r="C130" s="9">
        <v>242201</v>
      </c>
      <c r="D130" s="9" t="s">
        <v>24</v>
      </c>
      <c r="E130" s="9" t="s">
        <v>47</v>
      </c>
      <c r="F130" s="9" t="s">
        <v>16</v>
      </c>
      <c r="G130" s="9">
        <v>1</v>
      </c>
    </row>
    <row r="131" spans="1:7" x14ac:dyDescent="0.25">
      <c r="A131" s="65" t="s">
        <v>26</v>
      </c>
      <c r="B131" s="11" t="s">
        <v>54</v>
      </c>
      <c r="C131" s="9">
        <v>242201</v>
      </c>
      <c r="D131" s="12" t="s">
        <v>24</v>
      </c>
      <c r="E131" s="12" t="s">
        <v>57</v>
      </c>
      <c r="F131" s="10" t="s">
        <v>16</v>
      </c>
      <c r="G131" s="66">
        <v>1</v>
      </c>
    </row>
    <row r="132" spans="1:7" x14ac:dyDescent="0.25">
      <c r="A132" s="67"/>
      <c r="B132" s="68" t="s">
        <v>29</v>
      </c>
      <c r="C132" s="46"/>
      <c r="D132" s="69"/>
      <c r="E132" s="69"/>
      <c r="F132" s="70"/>
      <c r="G132" s="52">
        <f>SUM(G129:G131)</f>
        <v>4</v>
      </c>
    </row>
    <row r="133" spans="1:7" x14ac:dyDescent="0.25">
      <c r="A133" s="108" t="s">
        <v>193</v>
      </c>
      <c r="B133" s="109"/>
      <c r="C133" s="109"/>
      <c r="D133" s="109"/>
      <c r="E133" s="109"/>
      <c r="F133" s="109"/>
      <c r="G133" s="110"/>
    </row>
    <row r="134" spans="1:7" x14ac:dyDescent="0.25">
      <c r="A134" s="7" t="s">
        <v>72</v>
      </c>
      <c r="B134" s="11" t="s">
        <v>54</v>
      </c>
      <c r="C134" s="9">
        <v>242201</v>
      </c>
      <c r="D134" s="12" t="s">
        <v>24</v>
      </c>
      <c r="E134" s="12" t="s">
        <v>24</v>
      </c>
      <c r="F134" s="10" t="s">
        <v>16</v>
      </c>
      <c r="G134" s="9">
        <v>1</v>
      </c>
    </row>
    <row r="135" spans="1:7" x14ac:dyDescent="0.25">
      <c r="A135" s="7" t="s">
        <v>69</v>
      </c>
      <c r="B135" s="11" t="s">
        <v>54</v>
      </c>
      <c r="C135" s="9">
        <v>242201</v>
      </c>
      <c r="D135" s="12" t="s">
        <v>24</v>
      </c>
      <c r="E135" s="12" t="s">
        <v>47</v>
      </c>
      <c r="F135" s="10" t="s">
        <v>16</v>
      </c>
      <c r="G135" s="9">
        <v>1</v>
      </c>
    </row>
    <row r="136" spans="1:7" x14ac:dyDescent="0.25">
      <c r="A136" s="65" t="s">
        <v>199</v>
      </c>
      <c r="B136" s="11" t="s">
        <v>54</v>
      </c>
      <c r="C136" s="9">
        <v>242201</v>
      </c>
      <c r="D136" s="12" t="s">
        <v>24</v>
      </c>
      <c r="E136" s="12" t="s">
        <v>57</v>
      </c>
      <c r="F136" s="10" t="s">
        <v>16</v>
      </c>
      <c r="G136" s="66">
        <v>2</v>
      </c>
    </row>
    <row r="137" spans="1:7" x14ac:dyDescent="0.25">
      <c r="A137" s="67"/>
      <c r="B137" s="68" t="s">
        <v>29</v>
      </c>
      <c r="C137" s="46"/>
      <c r="D137" s="69"/>
      <c r="E137" s="69"/>
      <c r="F137" s="70"/>
      <c r="G137" s="52">
        <f>SUM(G134:G136)</f>
        <v>4</v>
      </c>
    </row>
    <row r="138" spans="1:7" x14ac:dyDescent="0.25">
      <c r="A138" s="45"/>
      <c r="B138" s="1" t="s">
        <v>115</v>
      </c>
      <c r="C138" s="46"/>
      <c r="D138" s="46"/>
      <c r="E138" s="46"/>
      <c r="F138" s="47"/>
      <c r="G138" s="71">
        <f>G127+G117+G107+G132+G137</f>
        <v>34</v>
      </c>
    </row>
    <row r="139" spans="1:7" x14ac:dyDescent="0.25">
      <c r="A139" s="102" t="s">
        <v>116</v>
      </c>
      <c r="B139" s="103"/>
      <c r="C139" s="103"/>
      <c r="D139" s="103"/>
      <c r="E139" s="103"/>
      <c r="F139" s="103"/>
      <c r="G139" s="104"/>
    </row>
    <row r="140" spans="1:7" x14ac:dyDescent="0.25">
      <c r="A140" s="7">
        <v>1</v>
      </c>
      <c r="B140" s="8" t="s">
        <v>88</v>
      </c>
      <c r="C140" s="9">
        <v>111207</v>
      </c>
      <c r="D140" s="9" t="s">
        <v>24</v>
      </c>
      <c r="E140" s="9" t="s">
        <v>41</v>
      </c>
      <c r="F140" s="9" t="s">
        <v>16</v>
      </c>
      <c r="G140" s="9">
        <v>1</v>
      </c>
    </row>
    <row r="141" spans="1:7" x14ac:dyDescent="0.25">
      <c r="A141" s="8"/>
      <c r="B141" s="13" t="s">
        <v>29</v>
      </c>
      <c r="C141" s="9"/>
      <c r="D141" s="9"/>
      <c r="E141" s="9"/>
      <c r="F141" s="9"/>
      <c r="G141" s="5">
        <v>1</v>
      </c>
    </row>
    <row r="142" spans="1:7" x14ac:dyDescent="0.25">
      <c r="A142" s="96" t="s">
        <v>117</v>
      </c>
      <c r="B142" s="97"/>
      <c r="C142" s="97"/>
      <c r="D142" s="97"/>
      <c r="E142" s="97"/>
      <c r="F142" s="97"/>
      <c r="G142" s="98"/>
    </row>
    <row r="143" spans="1:7" x14ac:dyDescent="0.25">
      <c r="A143" s="7">
        <v>1</v>
      </c>
      <c r="B143" s="8" t="s">
        <v>52</v>
      </c>
      <c r="C143" s="9">
        <v>111225</v>
      </c>
      <c r="D143" s="9" t="s">
        <v>24</v>
      </c>
      <c r="E143" s="9" t="s">
        <v>41</v>
      </c>
      <c r="F143" s="9" t="s">
        <v>16</v>
      </c>
      <c r="G143" s="9">
        <v>1</v>
      </c>
    </row>
    <row r="144" spans="1:7" x14ac:dyDescent="0.25">
      <c r="A144" s="10" t="s">
        <v>110</v>
      </c>
      <c r="B144" s="11" t="s">
        <v>54</v>
      </c>
      <c r="C144" s="9">
        <v>242201</v>
      </c>
      <c r="D144" s="12" t="s">
        <v>24</v>
      </c>
      <c r="E144" s="12" t="s">
        <v>24</v>
      </c>
      <c r="F144" s="10" t="s">
        <v>16</v>
      </c>
      <c r="G144" s="12">
        <v>6</v>
      </c>
    </row>
    <row r="145" spans="1:7" x14ac:dyDescent="0.25">
      <c r="A145" s="10" t="s">
        <v>118</v>
      </c>
      <c r="B145" s="11" t="s">
        <v>119</v>
      </c>
      <c r="C145" s="9">
        <v>242201</v>
      </c>
      <c r="D145" s="12" t="s">
        <v>24</v>
      </c>
      <c r="E145" s="12" t="s">
        <v>24</v>
      </c>
      <c r="F145" s="10" t="s">
        <v>16</v>
      </c>
      <c r="G145" s="12">
        <v>4</v>
      </c>
    </row>
    <row r="146" spans="1:7" x14ac:dyDescent="0.25">
      <c r="A146" s="10" t="s">
        <v>120</v>
      </c>
      <c r="B146" s="11" t="s">
        <v>119</v>
      </c>
      <c r="C146" s="9">
        <v>242201</v>
      </c>
      <c r="D146" s="12" t="s">
        <v>24</v>
      </c>
      <c r="E146" s="12" t="s">
        <v>47</v>
      </c>
      <c r="F146" s="10" t="s">
        <v>16</v>
      </c>
      <c r="G146" s="12">
        <v>1</v>
      </c>
    </row>
    <row r="147" spans="1:7" ht="17.399999999999999" customHeight="1" x14ac:dyDescent="0.25">
      <c r="A147" s="10" t="s">
        <v>91</v>
      </c>
      <c r="B147" s="11" t="s">
        <v>119</v>
      </c>
      <c r="C147" s="9">
        <v>242201</v>
      </c>
      <c r="D147" s="12" t="s">
        <v>24</v>
      </c>
      <c r="E147" s="12" t="s">
        <v>57</v>
      </c>
      <c r="F147" s="10" t="s">
        <v>16</v>
      </c>
      <c r="G147" s="12">
        <v>2</v>
      </c>
    </row>
    <row r="148" spans="1:7" x14ac:dyDescent="0.25">
      <c r="A148" s="10" t="s">
        <v>121</v>
      </c>
      <c r="B148" s="11" t="s">
        <v>90</v>
      </c>
      <c r="C148" s="9">
        <v>261103</v>
      </c>
      <c r="D148" s="12" t="s">
        <v>24</v>
      </c>
      <c r="E148" s="12" t="s">
        <v>24</v>
      </c>
      <c r="F148" s="10" t="s">
        <v>16</v>
      </c>
      <c r="G148" s="12">
        <v>1</v>
      </c>
    </row>
    <row r="149" spans="1:7" x14ac:dyDescent="0.25">
      <c r="A149" s="7"/>
      <c r="B149" s="64" t="s">
        <v>29</v>
      </c>
      <c r="C149" s="9"/>
      <c r="D149" s="9"/>
      <c r="E149" s="9"/>
      <c r="F149" s="7"/>
      <c r="G149" s="42">
        <f>SUM(G143:G148)</f>
        <v>15</v>
      </c>
    </row>
    <row r="150" spans="1:7" x14ac:dyDescent="0.25">
      <c r="A150" s="96" t="s">
        <v>122</v>
      </c>
      <c r="B150" s="97"/>
      <c r="C150" s="97"/>
      <c r="D150" s="97"/>
      <c r="E150" s="97"/>
      <c r="F150" s="97"/>
      <c r="G150" s="98"/>
    </row>
    <row r="151" spans="1:7" x14ac:dyDescent="0.25">
      <c r="A151" s="39" t="s">
        <v>123</v>
      </c>
      <c r="B151" s="8" t="s">
        <v>54</v>
      </c>
      <c r="C151" s="9">
        <v>242201</v>
      </c>
      <c r="D151" s="9" t="s">
        <v>24</v>
      </c>
      <c r="E151" s="9" t="s">
        <v>24</v>
      </c>
      <c r="F151" s="9" t="s">
        <v>16</v>
      </c>
      <c r="G151" s="9">
        <v>2</v>
      </c>
    </row>
    <row r="152" spans="1:7" x14ac:dyDescent="0.25">
      <c r="A152" s="7"/>
      <c r="B152" s="64" t="s">
        <v>29</v>
      </c>
      <c r="C152" s="9"/>
      <c r="D152" s="9"/>
      <c r="E152" s="9"/>
      <c r="F152" s="7"/>
      <c r="G152" s="42">
        <f>SUM(G151:G151)</f>
        <v>2</v>
      </c>
    </row>
    <row r="153" spans="1:7" x14ac:dyDescent="0.25">
      <c r="A153" s="39"/>
      <c r="B153" s="15" t="s">
        <v>58</v>
      </c>
      <c r="C153" s="34"/>
      <c r="D153" s="34"/>
      <c r="E153" s="34"/>
      <c r="F153" s="48"/>
      <c r="G153" s="49">
        <f>G149+G152</f>
        <v>17</v>
      </c>
    </row>
    <row r="154" spans="1:7" x14ac:dyDescent="0.25">
      <c r="A154" s="96" t="s">
        <v>124</v>
      </c>
      <c r="B154" s="97"/>
      <c r="C154" s="97"/>
      <c r="D154" s="97"/>
      <c r="E154" s="97"/>
      <c r="F154" s="97"/>
      <c r="G154" s="98"/>
    </row>
    <row r="155" spans="1:7" x14ac:dyDescent="0.25">
      <c r="A155" s="7">
        <v>1</v>
      </c>
      <c r="B155" s="8" t="s">
        <v>52</v>
      </c>
      <c r="C155" s="9">
        <v>111225</v>
      </c>
      <c r="D155" s="9" t="s">
        <v>24</v>
      </c>
      <c r="E155" s="9" t="s">
        <v>41</v>
      </c>
      <c r="F155" s="9" t="s">
        <v>16</v>
      </c>
      <c r="G155" s="9">
        <v>1</v>
      </c>
    </row>
    <row r="156" spans="1:7" x14ac:dyDescent="0.25">
      <c r="A156" s="10" t="s">
        <v>125</v>
      </c>
      <c r="B156" s="11" t="s">
        <v>54</v>
      </c>
      <c r="C156" s="9">
        <v>242201</v>
      </c>
      <c r="D156" s="12" t="s">
        <v>24</v>
      </c>
      <c r="E156" s="12" t="s">
        <v>24</v>
      </c>
      <c r="F156" s="10" t="s">
        <v>16</v>
      </c>
      <c r="G156" s="12">
        <v>10</v>
      </c>
    </row>
    <row r="157" spans="1:7" ht="13.2" customHeight="1" x14ac:dyDescent="0.25">
      <c r="A157" s="10" t="s">
        <v>126</v>
      </c>
      <c r="B157" s="11" t="s">
        <v>54</v>
      </c>
      <c r="C157" s="9">
        <v>242201</v>
      </c>
      <c r="D157" s="12" t="s">
        <v>24</v>
      </c>
      <c r="E157" s="12" t="s">
        <v>47</v>
      </c>
      <c r="F157" s="10" t="s">
        <v>16</v>
      </c>
      <c r="G157" s="12">
        <v>2</v>
      </c>
    </row>
    <row r="158" spans="1:7" x14ac:dyDescent="0.25">
      <c r="A158" s="10" t="s">
        <v>63</v>
      </c>
      <c r="B158" s="11" t="s">
        <v>90</v>
      </c>
      <c r="C158" s="9">
        <v>261103</v>
      </c>
      <c r="D158" s="12" t="s">
        <v>24</v>
      </c>
      <c r="E158" s="12" t="s">
        <v>47</v>
      </c>
      <c r="F158" s="10" t="s">
        <v>16</v>
      </c>
      <c r="G158" s="12">
        <v>1</v>
      </c>
    </row>
    <row r="159" spans="1:7" x14ac:dyDescent="0.25">
      <c r="A159" s="7"/>
      <c r="B159" s="13" t="s">
        <v>58</v>
      </c>
      <c r="C159" s="9"/>
      <c r="D159" s="9"/>
      <c r="E159" s="9"/>
      <c r="F159" s="7"/>
      <c r="G159" s="5">
        <f>SUM(G155:G158)</f>
        <v>14</v>
      </c>
    </row>
    <row r="160" spans="1:7" x14ac:dyDescent="0.25">
      <c r="A160" s="45"/>
      <c r="B160" s="1" t="s">
        <v>86</v>
      </c>
      <c r="C160" s="46"/>
      <c r="D160" s="46"/>
      <c r="E160" s="46"/>
      <c r="F160" s="47"/>
      <c r="G160" s="52">
        <f>G141+G153+G159</f>
        <v>32</v>
      </c>
    </row>
    <row r="161" spans="1:7" x14ac:dyDescent="0.25">
      <c r="A161" s="102" t="s">
        <v>127</v>
      </c>
      <c r="B161" s="103"/>
      <c r="C161" s="103"/>
      <c r="D161" s="103"/>
      <c r="E161" s="103"/>
      <c r="F161" s="103"/>
      <c r="G161" s="104"/>
    </row>
    <row r="162" spans="1:7" x14ac:dyDescent="0.25">
      <c r="A162" s="7" t="s">
        <v>72</v>
      </c>
      <c r="B162" s="8" t="s">
        <v>88</v>
      </c>
      <c r="C162" s="9">
        <v>111207</v>
      </c>
      <c r="D162" s="9" t="s">
        <v>24</v>
      </c>
      <c r="E162" s="9" t="s">
        <v>41</v>
      </c>
      <c r="F162" s="10" t="s">
        <v>16</v>
      </c>
      <c r="G162" s="9">
        <v>1</v>
      </c>
    </row>
    <row r="163" spans="1:7" x14ac:dyDescent="0.25">
      <c r="A163" s="21"/>
      <c r="B163" s="61" t="s">
        <v>29</v>
      </c>
      <c r="C163" s="23"/>
      <c r="D163" s="23"/>
      <c r="E163" s="23"/>
      <c r="F163" s="21"/>
      <c r="G163" s="44">
        <v>1</v>
      </c>
    </row>
    <row r="164" spans="1:7" x14ac:dyDescent="0.25">
      <c r="A164" s="96" t="s">
        <v>128</v>
      </c>
      <c r="B164" s="97"/>
      <c r="C164" s="97"/>
      <c r="D164" s="97"/>
      <c r="E164" s="97"/>
      <c r="F164" s="97"/>
      <c r="G164" s="98"/>
    </row>
    <row r="165" spans="1:7" x14ac:dyDescent="0.25">
      <c r="A165" s="24" t="s">
        <v>72</v>
      </c>
      <c r="B165" s="25" t="s">
        <v>52</v>
      </c>
      <c r="C165" s="26">
        <v>111225</v>
      </c>
      <c r="D165" s="26" t="s">
        <v>24</v>
      </c>
      <c r="E165" s="26" t="s">
        <v>41</v>
      </c>
      <c r="F165" s="10" t="s">
        <v>16</v>
      </c>
      <c r="G165" s="26">
        <v>1</v>
      </c>
    </row>
    <row r="166" spans="1:7" x14ac:dyDescent="0.25">
      <c r="A166" s="7" t="s">
        <v>106</v>
      </c>
      <c r="B166" s="8" t="s">
        <v>54</v>
      </c>
      <c r="C166" s="9">
        <v>242201</v>
      </c>
      <c r="D166" s="9" t="s">
        <v>24</v>
      </c>
      <c r="E166" s="9" t="s">
        <v>24</v>
      </c>
      <c r="F166" s="10" t="s">
        <v>16</v>
      </c>
      <c r="G166" s="9">
        <v>7</v>
      </c>
    </row>
    <row r="167" spans="1:7" x14ac:dyDescent="0.25">
      <c r="A167" s="7" t="s">
        <v>46</v>
      </c>
      <c r="B167" s="8" t="s">
        <v>54</v>
      </c>
      <c r="C167" s="9">
        <v>242201</v>
      </c>
      <c r="D167" s="9" t="s">
        <v>24</v>
      </c>
      <c r="E167" s="9" t="s">
        <v>57</v>
      </c>
      <c r="F167" s="10" t="s">
        <v>16</v>
      </c>
      <c r="G167" s="9">
        <v>1</v>
      </c>
    </row>
    <row r="168" spans="1:7" x14ac:dyDescent="0.25">
      <c r="A168" s="7" t="s">
        <v>55</v>
      </c>
      <c r="B168" s="8" t="s">
        <v>27</v>
      </c>
      <c r="C168" s="9">
        <v>331309</v>
      </c>
      <c r="D168" s="9" t="s">
        <v>28</v>
      </c>
      <c r="E168" s="9" t="s">
        <v>24</v>
      </c>
      <c r="F168" s="10" t="s">
        <v>16</v>
      </c>
      <c r="G168" s="9">
        <v>1</v>
      </c>
    </row>
    <row r="169" spans="1:7" x14ac:dyDescent="0.25">
      <c r="A169" s="7" t="s">
        <v>56</v>
      </c>
      <c r="B169" s="72" t="s">
        <v>129</v>
      </c>
      <c r="C169" s="58">
        <v>214202</v>
      </c>
      <c r="D169" s="9" t="s">
        <v>130</v>
      </c>
      <c r="E169" s="10" t="s">
        <v>16</v>
      </c>
      <c r="F169" s="7" t="s">
        <v>25</v>
      </c>
      <c r="G169" s="9">
        <v>1</v>
      </c>
    </row>
    <row r="170" spans="1:7" x14ac:dyDescent="0.25">
      <c r="A170" s="7" t="s">
        <v>120</v>
      </c>
      <c r="B170" s="72" t="s">
        <v>27</v>
      </c>
      <c r="C170" s="9">
        <v>331309</v>
      </c>
      <c r="D170" s="9" t="s">
        <v>28</v>
      </c>
      <c r="E170" s="10" t="s">
        <v>16</v>
      </c>
      <c r="F170" s="7" t="s">
        <v>131</v>
      </c>
      <c r="G170" s="9">
        <v>1</v>
      </c>
    </row>
    <row r="171" spans="1:7" x14ac:dyDescent="0.25">
      <c r="A171" s="7" t="s">
        <v>62</v>
      </c>
      <c r="B171" s="8" t="s">
        <v>133</v>
      </c>
      <c r="C171" s="9">
        <v>721410</v>
      </c>
      <c r="D171" s="9" t="s">
        <v>65</v>
      </c>
      <c r="E171" s="10" t="s">
        <v>16</v>
      </c>
      <c r="F171" s="7" t="s">
        <v>134</v>
      </c>
      <c r="G171" s="9">
        <v>1</v>
      </c>
    </row>
    <row r="172" spans="1:7" x14ac:dyDescent="0.25">
      <c r="A172" s="7" t="s">
        <v>63</v>
      </c>
      <c r="B172" s="8" t="s">
        <v>136</v>
      </c>
      <c r="C172" s="9">
        <v>742214</v>
      </c>
      <c r="D172" s="9" t="s">
        <v>65</v>
      </c>
      <c r="E172" s="10" t="s">
        <v>16</v>
      </c>
      <c r="F172" s="7" t="s">
        <v>137</v>
      </c>
      <c r="G172" s="9">
        <v>1</v>
      </c>
    </row>
    <row r="173" spans="1:7" ht="26.4" x14ac:dyDescent="0.25">
      <c r="A173" s="7" t="s">
        <v>121</v>
      </c>
      <c r="B173" s="11" t="s">
        <v>139</v>
      </c>
      <c r="C173" s="9">
        <v>721242</v>
      </c>
      <c r="D173" s="9" t="s">
        <v>65</v>
      </c>
      <c r="E173" s="10" t="s">
        <v>16</v>
      </c>
      <c r="F173" s="7" t="s">
        <v>137</v>
      </c>
      <c r="G173" s="9">
        <v>1</v>
      </c>
    </row>
    <row r="174" spans="1:7" x14ac:dyDescent="0.25">
      <c r="A174" s="7" t="s">
        <v>135</v>
      </c>
      <c r="B174" s="11" t="s">
        <v>141</v>
      </c>
      <c r="C174" s="9">
        <v>711203</v>
      </c>
      <c r="D174" s="9" t="s">
        <v>65</v>
      </c>
      <c r="E174" s="10" t="s">
        <v>16</v>
      </c>
      <c r="F174" s="7" t="s">
        <v>137</v>
      </c>
      <c r="G174" s="9">
        <v>1</v>
      </c>
    </row>
    <row r="175" spans="1:7" ht="39.6" x14ac:dyDescent="0.25">
      <c r="A175" s="7" t="s">
        <v>138</v>
      </c>
      <c r="B175" s="11" t="s">
        <v>143</v>
      </c>
      <c r="C175" s="9">
        <v>711924</v>
      </c>
      <c r="D175" s="9" t="s">
        <v>65</v>
      </c>
      <c r="E175" s="10" t="s">
        <v>16</v>
      </c>
      <c r="F175" s="7" t="s">
        <v>134</v>
      </c>
      <c r="G175" s="9">
        <v>1</v>
      </c>
    </row>
    <row r="176" spans="1:7" x14ac:dyDescent="0.25">
      <c r="A176" s="7" t="s">
        <v>140</v>
      </c>
      <c r="B176" s="8" t="s">
        <v>144</v>
      </c>
      <c r="C176" s="9">
        <v>931203</v>
      </c>
      <c r="D176" s="9" t="s">
        <v>65</v>
      </c>
      <c r="E176" s="10" t="s">
        <v>16</v>
      </c>
      <c r="F176" s="7" t="s">
        <v>77</v>
      </c>
      <c r="G176" s="9">
        <v>1</v>
      </c>
    </row>
    <row r="177" spans="1:7" x14ac:dyDescent="0.25">
      <c r="A177" s="7" t="s">
        <v>192</v>
      </c>
      <c r="B177" s="8" t="s">
        <v>145</v>
      </c>
      <c r="C177" s="9">
        <v>832201</v>
      </c>
      <c r="D177" s="9" t="s">
        <v>65</v>
      </c>
      <c r="E177" s="10" t="s">
        <v>16</v>
      </c>
      <c r="F177" s="7" t="s">
        <v>77</v>
      </c>
      <c r="G177" s="9">
        <v>7</v>
      </c>
    </row>
    <row r="178" spans="1:7" x14ac:dyDescent="0.25">
      <c r="A178" s="21"/>
      <c r="B178" s="73" t="s">
        <v>58</v>
      </c>
      <c r="C178" s="23"/>
      <c r="D178" s="23"/>
      <c r="E178" s="23"/>
      <c r="F178" s="21"/>
      <c r="G178" s="44">
        <f>SUM(G165:G177)</f>
        <v>25</v>
      </c>
    </row>
    <row r="179" spans="1:7" x14ac:dyDescent="0.25">
      <c r="A179" s="96" t="s">
        <v>200</v>
      </c>
      <c r="B179" s="97"/>
      <c r="C179" s="97"/>
      <c r="D179" s="97"/>
      <c r="E179" s="97"/>
      <c r="F179" s="97"/>
      <c r="G179" s="98"/>
    </row>
    <row r="180" spans="1:7" x14ac:dyDescent="0.25">
      <c r="A180" s="45" t="s">
        <v>146</v>
      </c>
      <c r="B180" s="25" t="s">
        <v>52</v>
      </c>
      <c r="C180" s="26">
        <v>111225</v>
      </c>
      <c r="D180" s="26" t="s">
        <v>24</v>
      </c>
      <c r="E180" s="26" t="s">
        <v>41</v>
      </c>
      <c r="F180" s="10" t="s">
        <v>16</v>
      </c>
      <c r="G180" s="26">
        <v>1</v>
      </c>
    </row>
    <row r="181" spans="1:7" x14ac:dyDescent="0.25">
      <c r="A181" s="7" t="s">
        <v>60</v>
      </c>
      <c r="B181" s="8" t="s">
        <v>54</v>
      </c>
      <c r="C181" s="9">
        <v>242201</v>
      </c>
      <c r="D181" s="9" t="s">
        <v>24</v>
      </c>
      <c r="E181" s="9" t="s">
        <v>24</v>
      </c>
      <c r="F181" s="10" t="s">
        <v>16</v>
      </c>
      <c r="G181" s="9">
        <v>9</v>
      </c>
    </row>
    <row r="182" spans="1:7" x14ac:dyDescent="0.25">
      <c r="A182" s="7" t="s">
        <v>56</v>
      </c>
      <c r="B182" s="8" t="s">
        <v>147</v>
      </c>
      <c r="C182" s="9">
        <v>242204</v>
      </c>
      <c r="D182" s="9" t="s">
        <v>130</v>
      </c>
      <c r="E182" s="9" t="s">
        <v>24</v>
      </c>
      <c r="F182" s="10" t="s">
        <v>16</v>
      </c>
      <c r="G182" s="9">
        <v>1</v>
      </c>
    </row>
    <row r="183" spans="1:7" x14ac:dyDescent="0.25">
      <c r="A183" s="21"/>
      <c r="B183" s="73" t="s">
        <v>58</v>
      </c>
      <c r="C183" s="23"/>
      <c r="D183" s="23"/>
      <c r="E183" s="23"/>
      <c r="F183" s="21"/>
      <c r="G183" s="5">
        <f>SUM(G180:G182)</f>
        <v>11</v>
      </c>
    </row>
    <row r="184" spans="1:7" x14ac:dyDescent="0.25">
      <c r="A184" s="96" t="s">
        <v>148</v>
      </c>
      <c r="B184" s="97"/>
      <c r="C184" s="97"/>
      <c r="D184" s="97"/>
      <c r="E184" s="97"/>
      <c r="F184" s="97"/>
      <c r="G184" s="98"/>
    </row>
    <row r="185" spans="1:7" x14ac:dyDescent="0.25">
      <c r="A185" s="24" t="s">
        <v>72</v>
      </c>
      <c r="B185" s="74" t="s">
        <v>52</v>
      </c>
      <c r="C185" s="26">
        <v>111225</v>
      </c>
      <c r="D185" s="26" t="s">
        <v>24</v>
      </c>
      <c r="E185" s="26" t="s">
        <v>41</v>
      </c>
      <c r="F185" s="10" t="s">
        <v>16</v>
      </c>
      <c r="G185" s="26">
        <v>1</v>
      </c>
    </row>
    <row r="186" spans="1:7" x14ac:dyDescent="0.25">
      <c r="A186" s="7" t="s">
        <v>93</v>
      </c>
      <c r="B186" s="8" t="s">
        <v>54</v>
      </c>
      <c r="C186" s="9">
        <v>242201</v>
      </c>
      <c r="D186" s="9" t="s">
        <v>24</v>
      </c>
      <c r="E186" s="9" t="s">
        <v>24</v>
      </c>
      <c r="F186" s="10" t="s">
        <v>16</v>
      </c>
      <c r="G186" s="9">
        <v>3</v>
      </c>
    </row>
    <row r="187" spans="1:7" x14ac:dyDescent="0.25">
      <c r="A187" s="21" t="s">
        <v>149</v>
      </c>
      <c r="B187" s="8" t="s">
        <v>54</v>
      </c>
      <c r="C187" s="9">
        <v>242201</v>
      </c>
      <c r="D187" s="9" t="s">
        <v>24</v>
      </c>
      <c r="E187" s="9" t="s">
        <v>47</v>
      </c>
      <c r="F187" s="10" t="s">
        <v>16</v>
      </c>
      <c r="G187" s="23">
        <v>2</v>
      </c>
    </row>
    <row r="188" spans="1:7" x14ac:dyDescent="0.25">
      <c r="A188" s="7" t="s">
        <v>150</v>
      </c>
      <c r="B188" s="8" t="s">
        <v>147</v>
      </c>
      <c r="C188" s="9">
        <v>242204</v>
      </c>
      <c r="D188" s="9" t="s">
        <v>130</v>
      </c>
      <c r="E188" s="9" t="s">
        <v>24</v>
      </c>
      <c r="F188" s="10" t="s">
        <v>16</v>
      </c>
      <c r="G188" s="9">
        <v>1</v>
      </c>
    </row>
    <row r="189" spans="1:7" x14ac:dyDescent="0.25">
      <c r="A189" s="7" t="s">
        <v>118</v>
      </c>
      <c r="B189" s="8" t="s">
        <v>83</v>
      </c>
      <c r="C189" s="9">
        <v>832201</v>
      </c>
      <c r="D189" s="9" t="s">
        <v>65</v>
      </c>
      <c r="E189" s="10" t="s">
        <v>16</v>
      </c>
      <c r="F189" s="7" t="s">
        <v>77</v>
      </c>
      <c r="G189" s="9">
        <v>4</v>
      </c>
    </row>
    <row r="190" spans="1:7" x14ac:dyDescent="0.25">
      <c r="A190" s="7" t="s">
        <v>126</v>
      </c>
      <c r="B190" s="75" t="s">
        <v>133</v>
      </c>
      <c r="C190" s="9">
        <v>721410</v>
      </c>
      <c r="D190" s="9" t="s">
        <v>65</v>
      </c>
      <c r="E190" s="10" t="s">
        <v>16</v>
      </c>
      <c r="F190" s="7" t="s">
        <v>77</v>
      </c>
      <c r="G190" s="9">
        <v>2</v>
      </c>
    </row>
    <row r="191" spans="1:7" x14ac:dyDescent="0.25">
      <c r="A191" s="7" t="s">
        <v>63</v>
      </c>
      <c r="B191" s="8" t="s">
        <v>132</v>
      </c>
      <c r="C191" s="9">
        <v>723302</v>
      </c>
      <c r="D191" s="9" t="s">
        <v>65</v>
      </c>
      <c r="E191" s="10" t="s">
        <v>16</v>
      </c>
      <c r="F191" s="7" t="s">
        <v>77</v>
      </c>
      <c r="G191" s="9">
        <v>1</v>
      </c>
    </row>
    <row r="192" spans="1:7" x14ac:dyDescent="0.25">
      <c r="A192" s="7"/>
      <c r="B192" s="76" t="s">
        <v>58</v>
      </c>
      <c r="C192" s="9"/>
      <c r="D192" s="9"/>
      <c r="E192" s="9"/>
      <c r="F192" s="7"/>
      <c r="G192" s="5">
        <f>SUM(G185:G191)</f>
        <v>14</v>
      </c>
    </row>
    <row r="193" spans="1:7" x14ac:dyDescent="0.25">
      <c r="A193" s="45"/>
      <c r="B193" s="1" t="s">
        <v>102</v>
      </c>
      <c r="C193" s="46"/>
      <c r="D193" s="46"/>
      <c r="E193" s="46"/>
      <c r="F193" s="47"/>
      <c r="G193" s="52">
        <f>G192+G183+G178+G163</f>
        <v>51</v>
      </c>
    </row>
    <row r="194" spans="1:7" x14ac:dyDescent="0.25">
      <c r="A194" s="77" t="s">
        <v>151</v>
      </c>
      <c r="B194" s="1"/>
      <c r="C194" s="46"/>
      <c r="D194" s="46"/>
      <c r="E194" s="46"/>
      <c r="F194" s="47"/>
      <c r="G194" s="52"/>
    </row>
    <row r="195" spans="1:7" x14ac:dyDescent="0.25">
      <c r="A195" s="7" t="s">
        <v>72</v>
      </c>
      <c r="B195" s="8" t="s">
        <v>152</v>
      </c>
      <c r="C195" s="9">
        <v>111207</v>
      </c>
      <c r="D195" s="9" t="s">
        <v>24</v>
      </c>
      <c r="E195" s="10" t="s">
        <v>16</v>
      </c>
      <c r="F195" s="9" t="s">
        <v>41</v>
      </c>
      <c r="G195" s="9">
        <v>1</v>
      </c>
    </row>
    <row r="196" spans="1:7" x14ac:dyDescent="0.25">
      <c r="A196" s="7"/>
      <c r="B196" s="13" t="s">
        <v>29</v>
      </c>
      <c r="C196" s="9"/>
      <c r="D196" s="9"/>
      <c r="E196" s="9"/>
      <c r="F196" s="7"/>
      <c r="G196" s="5">
        <f>SUM(G195)</f>
        <v>1</v>
      </c>
    </row>
    <row r="197" spans="1:7" x14ac:dyDescent="0.25">
      <c r="A197" s="13" t="s">
        <v>153</v>
      </c>
      <c r="B197" s="76"/>
      <c r="C197" s="9"/>
      <c r="D197" s="9"/>
      <c r="E197" s="9"/>
      <c r="F197" s="7"/>
      <c r="G197" s="5"/>
    </row>
    <row r="198" spans="1:7" x14ac:dyDescent="0.25">
      <c r="A198" s="7" t="s">
        <v>22</v>
      </c>
      <c r="B198" s="8" t="s">
        <v>95</v>
      </c>
      <c r="C198" s="23">
        <v>242203</v>
      </c>
      <c r="D198" s="9" t="s">
        <v>24</v>
      </c>
      <c r="E198" s="10" t="s">
        <v>16</v>
      </c>
      <c r="F198" s="7" t="s">
        <v>25</v>
      </c>
      <c r="G198" s="9">
        <v>3</v>
      </c>
    </row>
    <row r="199" spans="1:7" x14ac:dyDescent="0.25">
      <c r="A199" s="7" t="s">
        <v>154</v>
      </c>
      <c r="B199" s="8" t="s">
        <v>95</v>
      </c>
      <c r="C199" s="23">
        <v>242203</v>
      </c>
      <c r="D199" s="9" t="s">
        <v>24</v>
      </c>
      <c r="E199" s="10" t="s">
        <v>16</v>
      </c>
      <c r="F199" s="7" t="s">
        <v>97</v>
      </c>
      <c r="G199" s="9">
        <v>4</v>
      </c>
    </row>
    <row r="200" spans="1:7" x14ac:dyDescent="0.25">
      <c r="A200" s="7" t="s">
        <v>155</v>
      </c>
      <c r="B200" s="8" t="s">
        <v>95</v>
      </c>
      <c r="C200" s="23">
        <v>242203</v>
      </c>
      <c r="D200" s="9" t="s">
        <v>24</v>
      </c>
      <c r="E200" s="10" t="s">
        <v>16</v>
      </c>
      <c r="F200" s="7" t="s">
        <v>36</v>
      </c>
      <c r="G200" s="9">
        <v>3</v>
      </c>
    </row>
    <row r="201" spans="1:7" x14ac:dyDescent="0.25">
      <c r="A201" s="7" t="s">
        <v>156</v>
      </c>
      <c r="B201" s="8" t="s">
        <v>27</v>
      </c>
      <c r="C201" s="9">
        <v>331309</v>
      </c>
      <c r="D201" s="9" t="s">
        <v>28</v>
      </c>
      <c r="E201" s="10" t="s">
        <v>16</v>
      </c>
      <c r="F201" s="7" t="s">
        <v>131</v>
      </c>
      <c r="G201" s="9">
        <v>3</v>
      </c>
    </row>
    <row r="202" spans="1:7" x14ac:dyDescent="0.25">
      <c r="A202" s="7" t="s">
        <v>157</v>
      </c>
      <c r="B202" s="22" t="s">
        <v>27</v>
      </c>
      <c r="C202" s="9">
        <v>331309</v>
      </c>
      <c r="D202" s="23" t="s">
        <v>28</v>
      </c>
      <c r="E202" s="10" t="s">
        <v>16</v>
      </c>
      <c r="F202" s="21" t="s">
        <v>77</v>
      </c>
      <c r="G202" s="23">
        <v>2</v>
      </c>
    </row>
    <row r="203" spans="1:7" x14ac:dyDescent="0.25">
      <c r="A203" s="7" t="s">
        <v>135</v>
      </c>
      <c r="B203" s="22" t="s">
        <v>27</v>
      </c>
      <c r="C203" s="9">
        <v>331309</v>
      </c>
      <c r="D203" s="23" t="s">
        <v>28</v>
      </c>
      <c r="E203" s="10" t="s">
        <v>16</v>
      </c>
      <c r="F203" s="21" t="s">
        <v>75</v>
      </c>
      <c r="G203" s="23">
        <v>1</v>
      </c>
    </row>
    <row r="204" spans="1:7" x14ac:dyDescent="0.25">
      <c r="A204" s="7" t="s">
        <v>138</v>
      </c>
      <c r="B204" s="22" t="s">
        <v>27</v>
      </c>
      <c r="C204" s="9">
        <v>331309</v>
      </c>
      <c r="D204" s="23" t="s">
        <v>28</v>
      </c>
      <c r="E204" s="10" t="s">
        <v>16</v>
      </c>
      <c r="F204" s="21" t="s">
        <v>158</v>
      </c>
      <c r="G204" s="23">
        <v>1</v>
      </c>
    </row>
    <row r="205" spans="1:7" x14ac:dyDescent="0.25">
      <c r="A205" s="7" t="s">
        <v>140</v>
      </c>
      <c r="B205" s="8" t="s">
        <v>78</v>
      </c>
      <c r="C205" s="9">
        <v>741307</v>
      </c>
      <c r="D205" s="23" t="s">
        <v>65</v>
      </c>
      <c r="E205" s="10" t="s">
        <v>16</v>
      </c>
      <c r="F205" s="21" t="s">
        <v>77</v>
      </c>
      <c r="G205" s="23">
        <v>1</v>
      </c>
    </row>
    <row r="206" spans="1:7" x14ac:dyDescent="0.25">
      <c r="A206" s="7" t="s">
        <v>142</v>
      </c>
      <c r="B206" s="8" t="s">
        <v>159</v>
      </c>
      <c r="C206" s="9">
        <v>712602</v>
      </c>
      <c r="D206" s="23" t="s">
        <v>65</v>
      </c>
      <c r="E206" s="10" t="s">
        <v>16</v>
      </c>
      <c r="F206" s="21" t="s">
        <v>77</v>
      </c>
      <c r="G206" s="9">
        <v>1</v>
      </c>
    </row>
    <row r="207" spans="1:7" x14ac:dyDescent="0.25">
      <c r="A207" s="7" t="s">
        <v>160</v>
      </c>
      <c r="B207" s="8" t="s">
        <v>161</v>
      </c>
      <c r="C207" s="46">
        <v>911201</v>
      </c>
      <c r="D207" s="23" t="s">
        <v>65</v>
      </c>
      <c r="E207" s="10" t="s">
        <v>16</v>
      </c>
      <c r="F207" s="7"/>
      <c r="G207" s="9">
        <v>6</v>
      </c>
    </row>
    <row r="208" spans="1:7" x14ac:dyDescent="0.25">
      <c r="A208" s="7"/>
      <c r="B208" s="76" t="s">
        <v>48</v>
      </c>
      <c r="C208" s="9"/>
      <c r="D208" s="9"/>
      <c r="E208" s="9"/>
      <c r="F208" s="7"/>
      <c r="G208" s="5">
        <f>SUM(G198:G207)</f>
        <v>25</v>
      </c>
    </row>
    <row r="209" spans="1:7" x14ac:dyDescent="0.25">
      <c r="A209" s="13" t="s">
        <v>162</v>
      </c>
      <c r="B209" s="76"/>
      <c r="C209" s="9"/>
      <c r="D209" s="9"/>
      <c r="E209" s="9"/>
      <c r="F209" s="7"/>
      <c r="G209" s="5"/>
    </row>
    <row r="210" spans="1:7" x14ac:dyDescent="0.25">
      <c r="A210" s="7" t="s">
        <v>72</v>
      </c>
      <c r="B210" s="8" t="s">
        <v>95</v>
      </c>
      <c r="C210" s="59">
        <v>242203</v>
      </c>
      <c r="D210" s="9" t="s">
        <v>24</v>
      </c>
      <c r="E210" s="10" t="s">
        <v>16</v>
      </c>
      <c r="F210" s="7" t="s">
        <v>25</v>
      </c>
      <c r="G210" s="9">
        <v>1</v>
      </c>
    </row>
    <row r="211" spans="1:7" x14ac:dyDescent="0.25">
      <c r="A211" s="7" t="s">
        <v>163</v>
      </c>
      <c r="B211" s="8" t="s">
        <v>164</v>
      </c>
      <c r="C211" s="9">
        <v>962907</v>
      </c>
      <c r="D211" s="9" t="s">
        <v>65</v>
      </c>
      <c r="E211" s="10" t="s">
        <v>16</v>
      </c>
      <c r="F211" s="10" t="s">
        <v>16</v>
      </c>
      <c r="G211" s="9">
        <v>11</v>
      </c>
    </row>
    <row r="212" spans="1:7" x14ac:dyDescent="0.25">
      <c r="A212" s="7"/>
      <c r="B212" s="76" t="s">
        <v>48</v>
      </c>
      <c r="C212" s="9"/>
      <c r="D212" s="9"/>
      <c r="E212" s="9"/>
      <c r="F212" s="7"/>
      <c r="G212" s="5">
        <f>SUM(G210:G211)</f>
        <v>12</v>
      </c>
    </row>
    <row r="213" spans="1:7" x14ac:dyDescent="0.25">
      <c r="A213" s="45"/>
      <c r="B213" s="1" t="s">
        <v>115</v>
      </c>
      <c r="C213" s="46"/>
      <c r="D213" s="46"/>
      <c r="E213" s="46"/>
      <c r="F213" s="47"/>
      <c r="G213" s="52">
        <f>G196+G208+G212</f>
        <v>38</v>
      </c>
    </row>
    <row r="214" spans="1:7" x14ac:dyDescent="0.25">
      <c r="A214" s="77" t="s">
        <v>165</v>
      </c>
      <c r="B214" s="1"/>
      <c r="C214" s="46"/>
      <c r="D214" s="46"/>
      <c r="E214" s="46"/>
      <c r="F214" s="47"/>
      <c r="G214" s="52"/>
    </row>
    <row r="215" spans="1:7" x14ac:dyDescent="0.25">
      <c r="A215" s="7" t="s">
        <v>72</v>
      </c>
      <c r="B215" s="8" t="s">
        <v>88</v>
      </c>
      <c r="C215" s="9">
        <v>111207</v>
      </c>
      <c r="D215" s="9" t="s">
        <v>24</v>
      </c>
      <c r="E215" s="9" t="s">
        <v>41</v>
      </c>
      <c r="F215" s="10" t="s">
        <v>16</v>
      </c>
      <c r="G215" s="9">
        <v>1</v>
      </c>
    </row>
    <row r="216" spans="1:7" x14ac:dyDescent="0.25">
      <c r="A216" s="7"/>
      <c r="B216" s="13" t="s">
        <v>29</v>
      </c>
      <c r="C216" s="9"/>
      <c r="D216" s="9"/>
      <c r="E216" s="9"/>
      <c r="F216" s="7"/>
      <c r="G216" s="5">
        <f>SUM(G215)</f>
        <v>1</v>
      </c>
    </row>
    <row r="217" spans="1:7" x14ac:dyDescent="0.25">
      <c r="A217" s="13" t="s">
        <v>166</v>
      </c>
      <c r="B217" s="76"/>
      <c r="C217" s="9"/>
      <c r="D217" s="9"/>
      <c r="E217" s="9"/>
      <c r="F217" s="7"/>
      <c r="G217" s="5"/>
    </row>
    <row r="218" spans="1:7" x14ac:dyDescent="0.25">
      <c r="A218" s="7" t="s">
        <v>72</v>
      </c>
      <c r="B218" s="8" t="s">
        <v>52</v>
      </c>
      <c r="C218" s="9">
        <v>111225</v>
      </c>
      <c r="D218" s="9" t="s">
        <v>24</v>
      </c>
      <c r="E218" s="9" t="s">
        <v>41</v>
      </c>
      <c r="F218" s="9" t="s">
        <v>16</v>
      </c>
      <c r="G218" s="9">
        <v>1</v>
      </c>
    </row>
    <row r="219" spans="1:7" x14ac:dyDescent="0.25">
      <c r="A219" s="7" t="s">
        <v>69</v>
      </c>
      <c r="B219" s="8" t="s">
        <v>90</v>
      </c>
      <c r="C219" s="9">
        <v>261103</v>
      </c>
      <c r="D219" s="9" t="s">
        <v>24</v>
      </c>
      <c r="E219" s="9" t="s">
        <v>24</v>
      </c>
      <c r="F219" s="9" t="s">
        <v>16</v>
      </c>
      <c r="G219" s="9">
        <v>1</v>
      </c>
    </row>
    <row r="220" spans="1:7" x14ac:dyDescent="0.25">
      <c r="A220" s="7" t="s">
        <v>167</v>
      </c>
      <c r="B220" s="8" t="s">
        <v>54</v>
      </c>
      <c r="C220" s="9">
        <v>242201</v>
      </c>
      <c r="D220" s="9" t="s">
        <v>24</v>
      </c>
      <c r="E220" s="9" t="s">
        <v>24</v>
      </c>
      <c r="F220" s="9" t="s">
        <v>16</v>
      </c>
      <c r="G220" s="9">
        <v>7</v>
      </c>
    </row>
    <row r="221" spans="1:7" x14ac:dyDescent="0.25">
      <c r="A221" s="7" t="s">
        <v>55</v>
      </c>
      <c r="B221" s="8" t="s">
        <v>54</v>
      </c>
      <c r="C221" s="9">
        <v>242201</v>
      </c>
      <c r="D221" s="9" t="s">
        <v>24</v>
      </c>
      <c r="E221" s="9" t="s">
        <v>47</v>
      </c>
      <c r="F221" s="9" t="s">
        <v>16</v>
      </c>
      <c r="G221" s="9">
        <v>1</v>
      </c>
    </row>
    <row r="222" spans="1:7" x14ac:dyDescent="0.25">
      <c r="A222" s="7" t="s">
        <v>56</v>
      </c>
      <c r="B222" s="8" t="s">
        <v>54</v>
      </c>
      <c r="C222" s="9">
        <v>242201</v>
      </c>
      <c r="D222" s="9" t="s">
        <v>24</v>
      </c>
      <c r="E222" s="9" t="s">
        <v>158</v>
      </c>
      <c r="F222" s="10" t="s">
        <v>16</v>
      </c>
      <c r="G222" s="9">
        <v>1</v>
      </c>
    </row>
    <row r="223" spans="1:7" x14ac:dyDescent="0.25">
      <c r="A223" s="7"/>
      <c r="B223" s="15" t="s">
        <v>58</v>
      </c>
      <c r="C223" s="9"/>
      <c r="D223" s="9"/>
      <c r="E223" s="9"/>
      <c r="F223" s="7"/>
      <c r="G223" s="5">
        <f>SUM(G218:G222)</f>
        <v>11</v>
      </c>
    </row>
    <row r="224" spans="1:7" x14ac:dyDescent="0.25">
      <c r="A224" s="13" t="s">
        <v>168</v>
      </c>
      <c r="B224" s="76"/>
      <c r="C224" s="9"/>
      <c r="D224" s="9"/>
      <c r="E224" s="9"/>
      <c r="F224" s="7"/>
      <c r="G224" s="5"/>
    </row>
    <row r="225" spans="1:7" x14ac:dyDescent="0.25">
      <c r="A225" s="7">
        <v>1</v>
      </c>
      <c r="B225" s="8" t="s">
        <v>52</v>
      </c>
      <c r="C225" s="9">
        <v>111225</v>
      </c>
      <c r="D225" s="9" t="s">
        <v>24</v>
      </c>
      <c r="E225" s="9" t="s">
        <v>41</v>
      </c>
      <c r="F225" s="9" t="s">
        <v>16</v>
      </c>
      <c r="G225" s="9">
        <v>1</v>
      </c>
    </row>
    <row r="226" spans="1:7" x14ac:dyDescent="0.25">
      <c r="A226" s="10" t="s">
        <v>106</v>
      </c>
      <c r="B226" s="11" t="s">
        <v>54</v>
      </c>
      <c r="C226" s="9">
        <v>242201</v>
      </c>
      <c r="D226" s="12" t="s">
        <v>24</v>
      </c>
      <c r="E226" s="12" t="s">
        <v>24</v>
      </c>
      <c r="F226" s="10" t="s">
        <v>16</v>
      </c>
      <c r="G226" s="12">
        <v>7</v>
      </c>
    </row>
    <row r="227" spans="1:7" x14ac:dyDescent="0.25">
      <c r="A227" s="10" t="s">
        <v>46</v>
      </c>
      <c r="B227" s="11" t="s">
        <v>54</v>
      </c>
      <c r="C227" s="9">
        <v>242201</v>
      </c>
      <c r="D227" s="12" t="s">
        <v>24</v>
      </c>
      <c r="E227" s="12" t="s">
        <v>47</v>
      </c>
      <c r="F227" s="10" t="s">
        <v>16</v>
      </c>
      <c r="G227" s="12">
        <v>1</v>
      </c>
    </row>
    <row r="228" spans="1:7" x14ac:dyDescent="0.25">
      <c r="A228" s="32"/>
      <c r="B228" s="78" t="s">
        <v>29</v>
      </c>
      <c r="C228" s="34"/>
      <c r="D228" s="35"/>
      <c r="E228" s="35"/>
      <c r="F228" s="36"/>
      <c r="G228" s="37">
        <f>SUM(G225:G227)</f>
        <v>9</v>
      </c>
    </row>
    <row r="229" spans="1:7" x14ac:dyDescent="0.25">
      <c r="A229" s="112" t="s">
        <v>169</v>
      </c>
      <c r="B229" s="113"/>
      <c r="C229" s="113"/>
      <c r="D229" s="113"/>
      <c r="E229" s="113"/>
      <c r="F229" s="113"/>
      <c r="G229" s="114"/>
    </row>
    <row r="230" spans="1:7" x14ac:dyDescent="0.25">
      <c r="A230" s="79" t="s">
        <v>31</v>
      </c>
      <c r="B230" s="80" t="s">
        <v>95</v>
      </c>
      <c r="C230" s="51">
        <v>242203</v>
      </c>
      <c r="D230" s="51" t="s">
        <v>24</v>
      </c>
      <c r="E230" s="51" t="s">
        <v>16</v>
      </c>
      <c r="F230" s="51" t="s">
        <v>25</v>
      </c>
      <c r="G230" s="81">
        <v>4</v>
      </c>
    </row>
    <row r="231" spans="1:7" x14ac:dyDescent="0.25">
      <c r="A231" s="79"/>
      <c r="B231" s="82" t="s">
        <v>29</v>
      </c>
      <c r="C231" s="51"/>
      <c r="D231" s="51"/>
      <c r="E231" s="51"/>
      <c r="F231" s="51"/>
      <c r="G231" s="81">
        <f>SUM(G230)</f>
        <v>4</v>
      </c>
    </row>
    <row r="232" spans="1:7" x14ac:dyDescent="0.25">
      <c r="A232" s="7"/>
      <c r="B232" s="15" t="s">
        <v>58</v>
      </c>
      <c r="C232" s="9"/>
      <c r="D232" s="9"/>
      <c r="E232" s="9"/>
      <c r="F232" s="7"/>
      <c r="G232" s="5">
        <f>G228+G231</f>
        <v>13</v>
      </c>
    </row>
    <row r="233" spans="1:7" x14ac:dyDescent="0.25">
      <c r="A233" s="14" t="s">
        <v>170</v>
      </c>
      <c r="B233" s="15"/>
      <c r="C233" s="34"/>
      <c r="D233" s="34"/>
      <c r="E233" s="34"/>
      <c r="F233" s="48"/>
      <c r="G233" s="49"/>
    </row>
    <row r="234" spans="1:7" x14ac:dyDescent="0.25">
      <c r="A234" s="7">
        <v>1</v>
      </c>
      <c r="B234" s="8" t="s">
        <v>52</v>
      </c>
      <c r="C234" s="9">
        <v>111225</v>
      </c>
      <c r="D234" s="9" t="s">
        <v>24</v>
      </c>
      <c r="E234" s="9" t="s">
        <v>41</v>
      </c>
      <c r="F234" s="9" t="s">
        <v>16</v>
      </c>
      <c r="G234" s="9">
        <v>1</v>
      </c>
    </row>
    <row r="235" spans="1:7" x14ac:dyDescent="0.25">
      <c r="A235" s="39" t="s">
        <v>171</v>
      </c>
      <c r="B235" s="11" t="s">
        <v>54</v>
      </c>
      <c r="C235" s="9">
        <v>242201</v>
      </c>
      <c r="D235" s="12" t="s">
        <v>24</v>
      </c>
      <c r="E235" s="12" t="s">
        <v>24</v>
      </c>
      <c r="F235" s="10" t="s">
        <v>16</v>
      </c>
      <c r="G235" s="66">
        <v>4</v>
      </c>
    </row>
    <row r="236" spans="1:7" x14ac:dyDescent="0.25">
      <c r="A236" s="39" t="s">
        <v>94</v>
      </c>
      <c r="B236" s="11" t="s">
        <v>54</v>
      </c>
      <c r="C236" s="9">
        <v>242201</v>
      </c>
      <c r="D236" s="12" t="s">
        <v>24</v>
      </c>
      <c r="E236" s="12" t="s">
        <v>47</v>
      </c>
      <c r="F236" s="10" t="s">
        <v>16</v>
      </c>
      <c r="G236" s="66">
        <v>1</v>
      </c>
    </row>
    <row r="237" spans="1:7" x14ac:dyDescent="0.25">
      <c r="A237" s="79" t="s">
        <v>150</v>
      </c>
      <c r="B237" s="80" t="s">
        <v>95</v>
      </c>
      <c r="C237" s="51">
        <v>242203</v>
      </c>
      <c r="D237" s="51" t="s">
        <v>24</v>
      </c>
      <c r="E237" s="51" t="s">
        <v>16</v>
      </c>
      <c r="F237" s="51" t="s">
        <v>97</v>
      </c>
      <c r="G237" s="81">
        <v>1</v>
      </c>
    </row>
    <row r="238" spans="1:7" x14ac:dyDescent="0.25">
      <c r="A238" s="79"/>
      <c r="B238" s="82" t="s">
        <v>29</v>
      </c>
      <c r="C238" s="83"/>
      <c r="D238" s="83"/>
      <c r="E238" s="83"/>
      <c r="F238" s="83"/>
      <c r="G238" s="84">
        <f>SUM(G234:G237)</f>
        <v>7</v>
      </c>
    </row>
    <row r="239" spans="1:7" x14ac:dyDescent="0.25">
      <c r="A239" s="108" t="s">
        <v>172</v>
      </c>
      <c r="B239" s="115"/>
      <c r="C239" s="115"/>
      <c r="D239" s="115"/>
      <c r="E239" s="115"/>
      <c r="F239" s="115"/>
      <c r="G239" s="116"/>
    </row>
    <row r="240" spans="1:7" x14ac:dyDescent="0.25">
      <c r="A240" s="58">
        <v>1</v>
      </c>
      <c r="B240" s="11" t="s">
        <v>54</v>
      </c>
      <c r="C240" s="9">
        <v>242201</v>
      </c>
      <c r="D240" s="12" t="s">
        <v>24</v>
      </c>
      <c r="E240" s="12" t="s">
        <v>24</v>
      </c>
      <c r="F240" s="10" t="s">
        <v>16</v>
      </c>
      <c r="G240" s="58">
        <v>1</v>
      </c>
    </row>
    <row r="241" spans="1:7" x14ac:dyDescent="0.25">
      <c r="A241" s="58">
        <v>2</v>
      </c>
      <c r="B241" s="11" t="s">
        <v>54</v>
      </c>
      <c r="C241" s="9">
        <v>242201</v>
      </c>
      <c r="D241" s="12" t="s">
        <v>24</v>
      </c>
      <c r="E241" s="12" t="s">
        <v>158</v>
      </c>
      <c r="F241" s="10" t="s">
        <v>16</v>
      </c>
      <c r="G241" s="58">
        <v>1</v>
      </c>
    </row>
    <row r="242" spans="1:7" x14ac:dyDescent="0.25">
      <c r="A242" s="58">
        <v>3</v>
      </c>
      <c r="B242" s="80" t="s">
        <v>95</v>
      </c>
      <c r="C242" s="51">
        <v>242203</v>
      </c>
      <c r="D242" s="51" t="s">
        <v>24</v>
      </c>
      <c r="E242" s="51" t="s">
        <v>16</v>
      </c>
      <c r="F242" s="51" t="s">
        <v>97</v>
      </c>
      <c r="G242" s="58">
        <v>1</v>
      </c>
    </row>
    <row r="243" spans="1:7" x14ac:dyDescent="0.25">
      <c r="A243" s="55"/>
      <c r="B243" s="85" t="s">
        <v>29</v>
      </c>
      <c r="C243" s="51"/>
      <c r="D243" s="51"/>
      <c r="E243" s="51"/>
      <c r="F243" s="51"/>
      <c r="G243" s="86">
        <f>SUM(G240:G242)</f>
        <v>3</v>
      </c>
    </row>
    <row r="244" spans="1:7" x14ac:dyDescent="0.25">
      <c r="A244" s="108" t="s">
        <v>173</v>
      </c>
      <c r="B244" s="109"/>
      <c r="C244" s="109"/>
      <c r="D244" s="109"/>
      <c r="E244" s="109"/>
      <c r="F244" s="109"/>
      <c r="G244" s="110"/>
    </row>
    <row r="245" spans="1:7" x14ac:dyDescent="0.25">
      <c r="A245" s="79" t="s">
        <v>72</v>
      </c>
      <c r="B245" s="11" t="s">
        <v>54</v>
      </c>
      <c r="C245" s="9">
        <v>242201</v>
      </c>
      <c r="D245" s="12" t="s">
        <v>24</v>
      </c>
      <c r="E245" s="12" t="s">
        <v>24</v>
      </c>
      <c r="F245" s="10" t="s">
        <v>16</v>
      </c>
      <c r="G245" s="81">
        <v>1</v>
      </c>
    </row>
    <row r="246" spans="1:7" x14ac:dyDescent="0.25">
      <c r="A246" s="79"/>
      <c r="B246" s="78" t="s">
        <v>29</v>
      </c>
      <c r="C246" s="34"/>
      <c r="D246" s="35"/>
      <c r="E246" s="35"/>
      <c r="F246" s="36"/>
      <c r="G246" s="84">
        <f>SUM(G245)</f>
        <v>1</v>
      </c>
    </row>
    <row r="247" spans="1:7" x14ac:dyDescent="0.25">
      <c r="A247" s="7"/>
      <c r="B247" s="13" t="s">
        <v>58</v>
      </c>
      <c r="C247" s="9"/>
      <c r="D247" s="9"/>
      <c r="E247" s="9"/>
      <c r="F247" s="7"/>
      <c r="G247" s="87">
        <f>G246+G238+G243</f>
        <v>11</v>
      </c>
    </row>
    <row r="248" spans="1:7" x14ac:dyDescent="0.25">
      <c r="A248" s="7"/>
      <c r="B248" s="76" t="s">
        <v>115</v>
      </c>
      <c r="C248" s="9"/>
      <c r="D248" s="9"/>
      <c r="E248" s="9"/>
      <c r="F248" s="7"/>
      <c r="G248" s="87">
        <f>G216+G223+G232+G247</f>
        <v>36</v>
      </c>
    </row>
    <row r="249" spans="1:7" x14ac:dyDescent="0.25">
      <c r="A249" s="7"/>
      <c r="B249" s="111" t="s">
        <v>174</v>
      </c>
      <c r="C249" s="111"/>
      <c r="D249" s="111"/>
      <c r="E249" s="111"/>
      <c r="F249" s="111"/>
      <c r="G249" s="87">
        <f>SUM(G248+G213+G193+G160+G138+G104+G75+G28+G32)</f>
        <v>296</v>
      </c>
    </row>
    <row r="250" spans="1:7" x14ac:dyDescent="0.25">
      <c r="A250" s="8"/>
      <c r="B250" s="111" t="s">
        <v>198</v>
      </c>
      <c r="C250" s="111"/>
      <c r="D250" s="111"/>
      <c r="E250" s="111"/>
      <c r="F250" s="111"/>
      <c r="G250" s="87">
        <f>G21+G249+G12+G24</f>
        <v>308</v>
      </c>
    </row>
    <row r="251" spans="1:7" x14ac:dyDescent="0.25">
      <c r="G251" s="1"/>
    </row>
    <row r="252" spans="1:7" x14ac:dyDescent="0.25">
      <c r="B252" s="1" t="s">
        <v>175</v>
      </c>
    </row>
    <row r="253" spans="1:7" x14ac:dyDescent="0.25">
      <c r="B253" s="2" t="s">
        <v>176</v>
      </c>
    </row>
    <row r="254" spans="1:7" x14ac:dyDescent="0.25">
      <c r="B254" s="2" t="s">
        <v>177</v>
      </c>
      <c r="G254" s="27"/>
    </row>
    <row r="255" spans="1:7" x14ac:dyDescent="0.25">
      <c r="B255" s="88" t="s">
        <v>178</v>
      </c>
      <c r="G255" s="27"/>
    </row>
    <row r="256" spans="1:7" x14ac:dyDescent="0.25">
      <c r="B256" s="89" t="s">
        <v>179</v>
      </c>
    </row>
    <row r="257" spans="2:2" x14ac:dyDescent="0.25">
      <c r="B257" s="1" t="s">
        <v>197</v>
      </c>
    </row>
    <row r="258" spans="2:2" x14ac:dyDescent="0.25">
      <c r="B258" s="1" t="s">
        <v>180</v>
      </c>
    </row>
    <row r="259" spans="2:2" x14ac:dyDescent="0.25">
      <c r="B259" s="2" t="s">
        <v>181</v>
      </c>
    </row>
    <row r="260" spans="2:2" x14ac:dyDescent="0.25">
      <c r="B260" s="2" t="s">
        <v>182</v>
      </c>
    </row>
    <row r="261" spans="2:2" x14ac:dyDescent="0.25">
      <c r="B261" s="2" t="s">
        <v>183</v>
      </c>
    </row>
    <row r="262" spans="2:2" x14ac:dyDescent="0.25">
      <c r="B262" s="2" t="s">
        <v>184</v>
      </c>
    </row>
    <row r="263" spans="2:2" x14ac:dyDescent="0.25">
      <c r="B263" s="2" t="s">
        <v>185</v>
      </c>
    </row>
    <row r="264" spans="2:2" x14ac:dyDescent="0.25">
      <c r="B264" s="2" t="s">
        <v>186</v>
      </c>
    </row>
    <row r="265" spans="2:2" x14ac:dyDescent="0.25">
      <c r="B265" s="1" t="s">
        <v>196</v>
      </c>
    </row>
    <row r="266" spans="2:2" x14ac:dyDescent="0.25">
      <c r="B266" s="1" t="s">
        <v>195</v>
      </c>
    </row>
    <row r="267" spans="2:2" x14ac:dyDescent="0.25">
      <c r="B267" s="1" t="s">
        <v>187</v>
      </c>
    </row>
    <row r="268" spans="2:2" x14ac:dyDescent="0.25">
      <c r="B268" s="2" t="s">
        <v>188</v>
      </c>
    </row>
    <row r="269" spans="2:2" x14ac:dyDescent="0.25">
      <c r="B269" s="2" t="s">
        <v>189</v>
      </c>
    </row>
    <row r="270" spans="2:2" x14ac:dyDescent="0.25">
      <c r="B270" s="2" t="s">
        <v>190</v>
      </c>
    </row>
    <row r="271" spans="2:2" x14ac:dyDescent="0.25">
      <c r="B271" s="1" t="s">
        <v>194</v>
      </c>
    </row>
    <row r="274" spans="2:7" x14ac:dyDescent="0.25">
      <c r="D274" s="118" t="s">
        <v>202</v>
      </c>
      <c r="E274" s="118"/>
      <c r="F274" s="118"/>
      <c r="G274" s="118"/>
    </row>
    <row r="275" spans="2:7" x14ac:dyDescent="0.25">
      <c r="B275" s="3" t="s">
        <v>201</v>
      </c>
      <c r="D275" s="118" t="s">
        <v>203</v>
      </c>
      <c r="E275" s="118"/>
      <c r="F275" s="118"/>
      <c r="G275" s="118"/>
    </row>
    <row r="276" spans="2:7" x14ac:dyDescent="0.25">
      <c r="B276" s="3" t="s">
        <v>205</v>
      </c>
      <c r="D276" s="118" t="s">
        <v>204</v>
      </c>
      <c r="E276" s="118"/>
      <c r="F276" s="118"/>
      <c r="G276" s="118"/>
    </row>
    <row r="277" spans="2:7" x14ac:dyDescent="0.25">
      <c r="D277" s="117"/>
      <c r="E277" s="117"/>
      <c r="F277" s="117"/>
      <c r="G277" s="117"/>
    </row>
  </sheetData>
  <mergeCells count="45">
    <mergeCell ref="D275:G275"/>
    <mergeCell ref="D276:G276"/>
    <mergeCell ref="D277:G277"/>
    <mergeCell ref="D274:G274"/>
    <mergeCell ref="B250:F250"/>
    <mergeCell ref="A133:G133"/>
    <mergeCell ref="A179:G179"/>
    <mergeCell ref="A184:G184"/>
    <mergeCell ref="A229:G229"/>
    <mergeCell ref="A239:G239"/>
    <mergeCell ref="A244:G244"/>
    <mergeCell ref="B249:F249"/>
    <mergeCell ref="A139:G139"/>
    <mergeCell ref="A142:G142"/>
    <mergeCell ref="A150:G150"/>
    <mergeCell ref="A154:G154"/>
    <mergeCell ref="A161:G161"/>
    <mergeCell ref="A164:G164"/>
    <mergeCell ref="A128:G128"/>
    <mergeCell ref="A76:G76"/>
    <mergeCell ref="A79:G79"/>
    <mergeCell ref="A85:G85"/>
    <mergeCell ref="A91:G91"/>
    <mergeCell ref="A97:G97"/>
    <mergeCell ref="A100:G100"/>
    <mergeCell ref="A105:G105"/>
    <mergeCell ref="A108:G108"/>
    <mergeCell ref="A113:G113"/>
    <mergeCell ref="A118:G118"/>
    <mergeCell ref="A124:G124"/>
    <mergeCell ref="A9:G9"/>
    <mergeCell ref="A13:G13"/>
    <mergeCell ref="A14:G14"/>
    <mergeCell ref="A65:G65"/>
    <mergeCell ref="A22:G22"/>
    <mergeCell ref="A25:G25"/>
    <mergeCell ref="A26:G26"/>
    <mergeCell ref="A29:G29"/>
    <mergeCell ref="A33:G33"/>
    <mergeCell ref="A36:G36"/>
    <mergeCell ref="A42:G42"/>
    <mergeCell ref="A48:G48"/>
    <mergeCell ref="A52:G52"/>
    <mergeCell ref="A56:G56"/>
    <mergeCell ref="A62:G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SF iulie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Corina Mocan</cp:lastModifiedBy>
  <cp:lastPrinted>2024-07-18T11:07:43Z</cp:lastPrinted>
  <dcterms:created xsi:type="dcterms:W3CDTF">2024-07-09T12:03:32Z</dcterms:created>
  <dcterms:modified xsi:type="dcterms:W3CDTF">2024-07-18T11:39:26Z</dcterms:modified>
</cp:coreProperties>
</file>