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FILESERVERVR\cajt\ANUL 2024\PROIECTE Hotarari CJC 2024\Proiect APROBARE TARIFE după Licitatia 2\Tarife calatorie licitatia 2\"/>
    </mc:Choice>
  </mc:AlternateContent>
  <xr:revisionPtr revIDLastSave="0" documentId="13_ncr:1_{B638C618-454A-46E6-81DC-5719AA38E40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T086" sheetId="1" r:id="rId1"/>
    <sheet name="T087" sheetId="18" r:id="rId2"/>
    <sheet name="T088" sheetId="19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9" l="1"/>
  <c r="C71" i="19" s="1"/>
  <c r="D9" i="19" s="1"/>
  <c r="F7" i="19" s="1"/>
  <c r="C70" i="18"/>
  <c r="C71" i="18" s="1"/>
  <c r="D12" i="18" s="1"/>
  <c r="I7" i="18" s="1"/>
  <c r="C70" i="1"/>
  <c r="C71" i="1" s="1"/>
  <c r="D10" i="1" s="1"/>
  <c r="G7" i="1" s="1"/>
  <c r="C9" i="1" l="1"/>
  <c r="D9" i="1"/>
  <c r="F7" i="1" s="1"/>
  <c r="C8" i="1"/>
  <c r="C10" i="1"/>
  <c r="F10" i="1" s="1"/>
  <c r="G9" i="1" s="1"/>
  <c r="D8" i="1"/>
  <c r="E7" i="1" s="1"/>
  <c r="C10" i="18"/>
  <c r="D8" i="18"/>
  <c r="E7" i="18" s="1"/>
  <c r="D10" i="18"/>
  <c r="G7" i="18" s="1"/>
  <c r="C12" i="18"/>
  <c r="D13" i="18"/>
  <c r="J7" i="18" s="1"/>
  <c r="D9" i="18"/>
  <c r="F7" i="18" s="1"/>
  <c r="D11" i="18"/>
  <c r="H7" i="18" s="1"/>
  <c r="C8" i="18"/>
  <c r="E13" i="18" s="1"/>
  <c r="J8" i="18" s="1"/>
  <c r="C13" i="18"/>
  <c r="C9" i="18"/>
  <c r="C11" i="18"/>
  <c r="H13" i="18" s="1"/>
  <c r="J11" i="18" s="1"/>
  <c r="D8" i="19"/>
  <c r="E7" i="19" s="1"/>
  <c r="C8" i="19"/>
  <c r="C9" i="19"/>
  <c r="E9" i="19" s="1"/>
  <c r="F8" i="19" s="1"/>
  <c r="F11" i="18"/>
  <c r="H9" i="18" s="1"/>
  <c r="G13" i="18"/>
  <c r="J10" i="18" s="1"/>
  <c r="E10" i="1" l="1"/>
  <c r="G8" i="1" s="1"/>
  <c r="E9" i="1"/>
  <c r="F8" i="1" s="1"/>
  <c r="H12" i="18"/>
  <c r="I11" i="18" s="1"/>
  <c r="E12" i="18"/>
  <c r="I8" i="18" s="1"/>
  <c r="F12" i="18"/>
  <c r="I9" i="18" s="1"/>
  <c r="E10" i="18"/>
  <c r="G8" i="18" s="1"/>
  <c r="G11" i="18"/>
  <c r="H10" i="18" s="1"/>
  <c r="E11" i="18"/>
  <c r="H8" i="18" s="1"/>
  <c r="E9" i="18"/>
  <c r="F8" i="18" s="1"/>
  <c r="G12" i="18"/>
  <c r="I10" i="18" s="1"/>
  <c r="I13" i="18"/>
  <c r="J12" i="18" s="1"/>
  <c r="F13" i="18"/>
  <c r="J9" i="18" s="1"/>
  <c r="F10" i="18"/>
  <c r="G9" i="18" s="1"/>
</calcChain>
</file>

<file path=xl/sharedStrings.xml><?xml version="1.0" encoding="utf-8"?>
<sst xmlns="http://schemas.openxmlformats.org/spreadsheetml/2006/main" count="76" uniqueCount="30">
  <si>
    <t>Bilete de călătorie</t>
  </si>
  <si>
    <t>km</t>
  </si>
  <si>
    <t>Tarif  mediu/km/loc (lei)</t>
  </si>
  <si>
    <t>Zonă kilometrică finala</t>
  </si>
  <si>
    <t>Coeficient alfa</t>
  </si>
  <si>
    <t>lei/loc/km</t>
  </si>
  <si>
    <t xml:space="preserve">TVA                                                   </t>
  </si>
  <si>
    <t xml:space="preserve">Tarif mediu cu TVA                        </t>
  </si>
  <si>
    <t>Nr.transă de distanță</t>
  </si>
  <si>
    <t>Zonă kilometrică initiala</t>
  </si>
  <si>
    <t>Ofertant: COSTRANS IMPORT EXPORT S.R.L.</t>
  </si>
  <si>
    <t>Dej- Autogara Costrans</t>
  </si>
  <si>
    <t>Dej - Autogara Costrans</t>
  </si>
  <si>
    <t>TARIFE DE CĂLĂTORIE PRACTICATE PE TRASEUL T 086</t>
  </si>
  <si>
    <t>Cod Traseu: T086 DEJ – VAD - VALEA GROȘILOR</t>
  </si>
  <si>
    <t>Cetan</t>
  </si>
  <si>
    <t>Vad</t>
  </si>
  <si>
    <t>Valea Groșilor</t>
  </si>
  <si>
    <t xml:space="preserve">Tarif mediu pe traseul T086        </t>
  </si>
  <si>
    <t>Cod Traseu: T087 DEJ – VAD - Calna</t>
  </si>
  <si>
    <t>Bogata de Jos</t>
  </si>
  <si>
    <t>Curtuiușul Dejului - ramificație</t>
  </si>
  <si>
    <t>Bogata de Sus</t>
  </si>
  <si>
    <t>Calna</t>
  </si>
  <si>
    <t>Cutuiuiușul Dejului - ramificație</t>
  </si>
  <si>
    <t xml:space="preserve">Tarif mediu pe traseul T087        </t>
  </si>
  <si>
    <t>TARIFE DE CĂLĂTORIE PRACTICATE PE TRASEUL T 087</t>
  </si>
  <si>
    <t>TARIFE DE CĂLĂTORIE PRACTICATE PE TRASEUL T 088</t>
  </si>
  <si>
    <t xml:space="preserve">Tarif mediu pe traseul T0888        </t>
  </si>
  <si>
    <t>Cod Traseu: T088 DEJ – VAD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</si>
</sst>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Montserrat Light"/>
      <family val="3"/>
    </font>
    <font>
      <sz val="11"/>
      <color rgb="FF000000"/>
      <name val="Montserrat Light"/>
      <family val="3"/>
    </font>
    <font>
      <sz val="11"/>
      <color theme="1"/>
      <name val="Calibri"/>
      <family val="2"/>
    </font>
    <font>
      <sz val="11"/>
      <color theme="1"/>
      <name val="Montserrat Light"/>
      <family val="3"/>
    </font>
    <font>
      <sz val="11"/>
      <color rgb="FF000000"/>
      <name val="Montserrat Light"/>
      <family val="3"/>
    </font>
    <font>
      <b/>
      <sz val="11"/>
      <color rgb="FF000000"/>
      <name val="Montserrat Light"/>
      <family val="3"/>
    </font>
    <font>
      <sz val="10"/>
      <color theme="1"/>
      <name val="Montserrat Light"/>
      <family val="3"/>
    </font>
    <font>
      <sz val="11"/>
      <name val="Montserrat Light"/>
      <family val="3"/>
    </font>
    <font>
      <sz val="10"/>
      <color theme="0"/>
      <name val="Montserrat Light"/>
      <family val="3"/>
    </font>
  </fonts>
  <fills count="7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2" fontId="7" fillId="4" borderId="5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4" fillId="0" borderId="21" xfId="0" applyFont="1" applyBorder="1" applyAlignment="1">
      <alignment horizontal="center" vertical="center" textRotation="90" wrapText="1"/>
    </xf>
    <xf numFmtId="2" fontId="7" fillId="5" borderId="5" xfId="0" applyNumberFormat="1" applyFont="1" applyFill="1" applyBorder="1" applyAlignment="1">
      <alignment horizontal="center" vertical="center" wrapText="1"/>
    </xf>
    <xf numFmtId="2" fontId="7" fillId="3" borderId="16" xfId="0" applyNumberFormat="1" applyFont="1" applyFill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2" fontId="7" fillId="5" borderId="9" xfId="0" applyNumberFormat="1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 wrapText="1"/>
    </xf>
    <xf numFmtId="2" fontId="7" fillId="4" borderId="10" xfId="0" applyNumberFormat="1" applyFont="1" applyFill="1" applyBorder="1" applyAlignment="1">
      <alignment horizontal="center" vertical="center" wrapText="1"/>
    </xf>
    <xf numFmtId="2" fontId="9" fillId="5" borderId="16" xfId="0" applyNumberFormat="1" applyFont="1" applyFill="1" applyBorder="1" applyAlignment="1">
      <alignment horizontal="center" vertical="center" wrapText="1"/>
    </xf>
    <xf numFmtId="2" fontId="9" fillId="5" borderId="5" xfId="0" applyNumberFormat="1" applyFont="1" applyFill="1" applyBorder="1" applyAlignment="1">
      <alignment horizontal="center" vertical="center" wrapText="1"/>
    </xf>
    <xf numFmtId="2" fontId="9" fillId="5" borderId="9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zoomScale="98" zoomScaleNormal="98" workbookViewId="0">
      <selection activeCell="A2" sqref="A2"/>
    </sheetView>
  </sheetViews>
  <sheetFormatPr defaultRowHeight="15" x14ac:dyDescent="0.25"/>
  <cols>
    <col min="1" max="1" width="34.7109375" customWidth="1"/>
    <col min="2" max="2" width="13.42578125" bestFit="1" customWidth="1"/>
    <col min="3" max="3" width="14" customWidth="1"/>
    <col min="4" max="4" width="12.28515625" customWidth="1"/>
    <col min="5" max="5" width="8.28515625" customWidth="1"/>
    <col min="6" max="6" width="7.42578125" customWidth="1"/>
    <col min="7" max="7" width="8.5703125" customWidth="1"/>
    <col min="8" max="8" width="9.140625" customWidth="1"/>
    <col min="9" max="10" width="9" customWidth="1"/>
    <col min="11" max="11" width="7.7109375" customWidth="1"/>
  </cols>
  <sheetData>
    <row r="1" spans="1:10" x14ac:dyDescent="0.25">
      <c r="A1" s="54" t="s">
        <v>13</v>
      </c>
      <c r="B1" s="55"/>
      <c r="C1" s="55"/>
      <c r="D1" s="55"/>
      <c r="E1" s="55"/>
      <c r="F1" s="55"/>
      <c r="G1" s="55"/>
      <c r="H1" s="55"/>
      <c r="I1" s="55"/>
      <c r="J1" s="12"/>
    </row>
    <row r="2" spans="1:10" x14ac:dyDescent="0.25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 t="s">
        <v>14</v>
      </c>
      <c r="B3" s="2"/>
      <c r="C3" s="2"/>
      <c r="D3" s="2"/>
      <c r="E3" s="2"/>
      <c r="F3" s="2"/>
      <c r="G3" s="2"/>
      <c r="H3" s="2"/>
      <c r="I3" s="2"/>
      <c r="J3" s="2"/>
    </row>
    <row r="4" spans="1:10" ht="15.75" thickBot="1" x14ac:dyDescent="0.3">
      <c r="A4" s="13" t="s">
        <v>10</v>
      </c>
      <c r="B4" s="2"/>
      <c r="C4" s="2"/>
      <c r="D4" s="2"/>
      <c r="E4" s="2"/>
      <c r="F4" s="2"/>
      <c r="G4" s="2"/>
      <c r="H4" s="2"/>
      <c r="I4" s="2"/>
      <c r="J4" s="2"/>
    </row>
    <row r="5" spans="1:10" ht="15.75" thickBot="1" x14ac:dyDescent="0.3">
      <c r="A5" s="56" t="s">
        <v>0</v>
      </c>
      <c r="B5" s="57"/>
      <c r="C5" s="57"/>
      <c r="D5" s="57"/>
      <c r="E5" s="57"/>
      <c r="F5" s="57"/>
      <c r="G5" s="58"/>
      <c r="H5" s="7"/>
      <c r="I5" s="7"/>
    </row>
    <row r="6" spans="1:10" ht="65.25" customHeight="1" thickBot="1" x14ac:dyDescent="0.3">
      <c r="A6" s="4" t="s">
        <v>2</v>
      </c>
      <c r="B6" s="31" t="s">
        <v>1</v>
      </c>
      <c r="C6" s="31"/>
      <c r="D6" s="31" t="s">
        <v>11</v>
      </c>
      <c r="E6" s="32" t="s">
        <v>15</v>
      </c>
      <c r="F6" s="32" t="s">
        <v>16</v>
      </c>
      <c r="G6" s="32" t="s">
        <v>17</v>
      </c>
    </row>
    <row r="7" spans="1:10" x14ac:dyDescent="0.25">
      <c r="A7" s="25" t="s">
        <v>12</v>
      </c>
      <c r="B7" s="26">
        <v>0</v>
      </c>
      <c r="C7" s="50"/>
      <c r="D7" s="42"/>
      <c r="E7" s="43">
        <f>D8</f>
        <v>4.5</v>
      </c>
      <c r="F7" s="43">
        <f>D9</f>
        <v>5.5</v>
      </c>
      <c r="G7" s="44">
        <f>D10</f>
        <v>6</v>
      </c>
    </row>
    <row r="8" spans="1:10" x14ac:dyDescent="0.25">
      <c r="A8" s="27" t="s">
        <v>15</v>
      </c>
      <c r="B8" s="28">
        <v>12</v>
      </c>
      <c r="C8" s="51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4.3520000000000003</v>
      </c>
      <c r="D8" s="33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4.5</v>
      </c>
      <c r="E8" s="34"/>
      <c r="F8" s="33">
        <f>E9</f>
        <v>1</v>
      </c>
      <c r="G8" s="45">
        <f>E10</f>
        <v>2</v>
      </c>
      <c r="I8" s="11"/>
    </row>
    <row r="9" spans="1:10" x14ac:dyDescent="0.25">
      <c r="A9" s="27" t="s">
        <v>16</v>
      </c>
      <c r="B9" s="28">
        <v>16</v>
      </c>
      <c r="C9" s="51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5.3759999999999994</v>
      </c>
      <c r="D9" s="33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5.5</v>
      </c>
      <c r="E9" s="33">
        <f>IF(MROUND(C9-C8,0.5)=0,0.5,MROUND(C9-C8,0.5))</f>
        <v>1</v>
      </c>
      <c r="F9" s="34"/>
      <c r="G9" s="45">
        <f>F10</f>
        <v>1</v>
      </c>
    </row>
    <row r="10" spans="1:10" ht="15.75" thickBot="1" x14ac:dyDescent="0.3">
      <c r="A10" s="29" t="s">
        <v>17</v>
      </c>
      <c r="B10" s="30">
        <v>19</v>
      </c>
      <c r="C10" s="52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6.1440000000000001</v>
      </c>
      <c r="D10" s="46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6</v>
      </c>
      <c r="E10" s="46">
        <f>MROUND(C10-C8,0.5)</f>
        <v>2</v>
      </c>
      <c r="F10" s="46">
        <f>IF(MROUND(C10-C9,0.5)=0,0.5,MROUND(C10-C9,0.5))</f>
        <v>1</v>
      </c>
      <c r="G10" s="49"/>
    </row>
    <row r="12" spans="1:10" ht="0.75" customHeight="1" x14ac:dyDescent="0.25"/>
    <row r="13" spans="1:10" ht="2.25" hidden="1" customHeight="1" x14ac:dyDescent="0.25"/>
    <row r="14" spans="1:10" hidden="1" x14ac:dyDescent="0.25"/>
    <row r="15" spans="1:10" hidden="1" x14ac:dyDescent="0.25"/>
    <row r="16" spans="1:10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spans="1:10" hidden="1" x14ac:dyDescent="0.25"/>
    <row r="34" spans="1:10" hidden="1" x14ac:dyDescent="0.25"/>
    <row r="35" spans="1:10" hidden="1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</row>
    <row r="36" spans="1:10" hidden="1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</row>
    <row r="37" spans="1:10" hidden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</row>
    <row r="38" spans="1:10" hidden="1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</row>
    <row r="39" spans="1:10" hidden="1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</row>
    <row r="40" spans="1:10" hidden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</row>
    <row r="41" spans="1:10" hidden="1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</row>
    <row r="42" spans="1:10" hidden="1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</row>
    <row r="43" spans="1:10" hidden="1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</row>
    <row r="44" spans="1:10" hidden="1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</row>
    <row r="45" spans="1:10" hidden="1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</row>
    <row r="46" spans="1:10" ht="2.25" hidden="1" customHeight="1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</row>
    <row r="47" spans="1:10" ht="15.75" thickBot="1" x14ac:dyDescent="0.3">
      <c r="A47" s="1"/>
      <c r="B47" s="2"/>
      <c r="C47" s="2"/>
      <c r="D47" s="2"/>
      <c r="E47" s="2"/>
      <c r="F47" s="2"/>
      <c r="G47" s="2"/>
      <c r="H47" s="2"/>
      <c r="I47" s="2"/>
      <c r="J47" s="2"/>
    </row>
    <row r="48" spans="1:10" ht="51.75" customHeight="1" thickBot="1" x14ac:dyDescent="0.3">
      <c r="A48" s="21" t="s">
        <v>8</v>
      </c>
      <c r="B48" s="21" t="s">
        <v>9</v>
      </c>
      <c r="C48" s="21" t="s">
        <v>3</v>
      </c>
      <c r="D48" s="21" t="s">
        <v>4</v>
      </c>
      <c r="E48" s="2"/>
      <c r="F48" s="2"/>
      <c r="G48" s="2"/>
      <c r="H48" s="2"/>
      <c r="I48" s="2"/>
    </row>
    <row r="49" spans="1:10" ht="15.75" thickBot="1" x14ac:dyDescent="0.3">
      <c r="A49" s="24">
        <v>1</v>
      </c>
      <c r="B49" s="14">
        <v>0</v>
      </c>
      <c r="C49" s="14">
        <v>10</v>
      </c>
      <c r="D49" s="14">
        <v>1.2</v>
      </c>
      <c r="E49" s="2"/>
      <c r="F49" s="2"/>
      <c r="G49" s="2"/>
      <c r="H49" s="2"/>
      <c r="I49" s="2"/>
    </row>
    <row r="50" spans="1:10" ht="15.75" thickBot="1" x14ac:dyDescent="0.3">
      <c r="A50" s="4">
        <v>2</v>
      </c>
      <c r="B50" s="5">
        <v>10.01</v>
      </c>
      <c r="C50" s="5">
        <v>19</v>
      </c>
      <c r="D50" s="5">
        <v>0.8</v>
      </c>
      <c r="E50" s="2"/>
      <c r="F50" s="2"/>
      <c r="G50" s="2"/>
      <c r="H50" s="2"/>
      <c r="I50" s="2"/>
    </row>
    <row r="51" spans="1:10" x14ac:dyDescent="0.25">
      <c r="A51" s="2"/>
      <c r="B51" s="2"/>
      <c r="C51" s="2"/>
      <c r="D51" s="2"/>
    </row>
    <row r="52" spans="1:10" ht="0.75" hidden="1" customHeight="1" x14ac:dyDescent="0.25">
      <c r="A52" s="2"/>
      <c r="B52" s="2"/>
      <c r="C52" s="2"/>
      <c r="D52" s="2"/>
    </row>
    <row r="53" spans="1:10" hidden="1" x14ac:dyDescent="0.25">
      <c r="A53" s="2"/>
      <c r="B53" s="2"/>
      <c r="C53" s="2"/>
      <c r="D53" s="2"/>
    </row>
    <row r="54" spans="1:10" hidden="1" x14ac:dyDescent="0.25">
      <c r="A54" s="2"/>
      <c r="B54" s="2"/>
      <c r="C54" s="2"/>
      <c r="D54" s="2"/>
    </row>
    <row r="55" spans="1:10" hidden="1" x14ac:dyDescent="0.25">
      <c r="A55" s="2"/>
      <c r="B55" s="2"/>
      <c r="C55" s="2"/>
      <c r="D55" s="2"/>
    </row>
    <row r="56" spans="1:10" hidden="1" x14ac:dyDescent="0.25">
      <c r="A56" s="3"/>
      <c r="B56" s="2"/>
      <c r="C56" s="2"/>
      <c r="D56" s="2"/>
      <c r="E56" s="2"/>
      <c r="F56" s="2"/>
      <c r="G56" s="2"/>
      <c r="H56" s="2"/>
      <c r="I56" s="2"/>
      <c r="J56" s="2"/>
    </row>
    <row r="57" spans="1:10" hidden="1" x14ac:dyDescent="0.25">
      <c r="A57" s="3"/>
      <c r="B57" s="2"/>
      <c r="C57" s="2"/>
      <c r="D57" s="2"/>
      <c r="E57" s="2"/>
      <c r="F57" s="2"/>
      <c r="G57" s="2"/>
      <c r="H57" s="2"/>
      <c r="I57" s="2"/>
      <c r="J57" s="2"/>
    </row>
    <row r="58" spans="1:10" hidden="1" x14ac:dyDescent="0.25">
      <c r="A58" s="3"/>
      <c r="B58" s="2"/>
      <c r="C58" s="2"/>
      <c r="D58" s="2"/>
      <c r="E58" s="2"/>
      <c r="F58" s="2"/>
      <c r="G58" s="2"/>
      <c r="H58" s="2"/>
      <c r="I58" s="2"/>
      <c r="J58" s="2"/>
    </row>
    <row r="59" spans="1:10" hidden="1" x14ac:dyDescent="0.25">
      <c r="A59" s="3"/>
      <c r="B59" s="2"/>
      <c r="C59" s="2"/>
      <c r="D59" s="2"/>
      <c r="E59" s="2"/>
      <c r="F59" s="2"/>
      <c r="G59" s="2"/>
      <c r="H59" s="2"/>
      <c r="I59" s="2"/>
      <c r="J59" s="2"/>
    </row>
    <row r="60" spans="1:10" hidden="1" x14ac:dyDescent="0.25">
      <c r="A60" s="3"/>
      <c r="B60" s="2"/>
      <c r="C60" s="2"/>
      <c r="D60" s="2"/>
      <c r="E60" s="2"/>
      <c r="F60" s="2"/>
      <c r="G60" s="2"/>
      <c r="H60" s="2"/>
      <c r="I60" s="2"/>
      <c r="J60" s="2"/>
    </row>
    <row r="61" spans="1:10" hidden="1" x14ac:dyDescent="0.25">
      <c r="A61" s="3"/>
      <c r="B61" s="2"/>
      <c r="C61" s="2"/>
      <c r="D61" s="2"/>
      <c r="E61" s="2"/>
      <c r="F61" s="2"/>
      <c r="G61" s="2"/>
      <c r="H61" s="2"/>
      <c r="I61" s="2"/>
      <c r="J61" s="2"/>
    </row>
    <row r="62" spans="1:10" hidden="1" x14ac:dyDescent="0.25">
      <c r="A62" s="3"/>
      <c r="B62" s="2"/>
      <c r="C62" s="2"/>
      <c r="D62" s="2"/>
      <c r="E62" s="2"/>
      <c r="F62" s="2"/>
      <c r="G62" s="2"/>
      <c r="H62" s="2"/>
      <c r="I62" s="2"/>
      <c r="J62" s="2"/>
    </row>
    <row r="63" spans="1:10" hidden="1" x14ac:dyDescent="0.25">
      <c r="A63" s="3"/>
      <c r="B63" s="2"/>
      <c r="C63" s="2"/>
      <c r="D63" s="2"/>
      <c r="E63" s="2"/>
      <c r="F63" s="2"/>
      <c r="G63" s="2"/>
      <c r="H63" s="2"/>
      <c r="I63" s="2"/>
      <c r="J63" s="2"/>
    </row>
    <row r="64" spans="1:10" hidden="1" x14ac:dyDescent="0.25">
      <c r="A64" s="3"/>
      <c r="B64" s="2"/>
      <c r="C64" s="2"/>
      <c r="D64" s="2"/>
      <c r="E64" s="2"/>
      <c r="F64" s="2"/>
      <c r="G64" s="2"/>
      <c r="H64" s="2"/>
      <c r="I64" s="2"/>
      <c r="J64" s="2"/>
    </row>
    <row r="65" spans="1:10" hidden="1" x14ac:dyDescent="0.25">
      <c r="A65" s="3"/>
      <c r="B65" s="2"/>
      <c r="C65" s="2"/>
      <c r="D65" s="2"/>
      <c r="E65" s="2"/>
      <c r="F65" s="2"/>
      <c r="G65" s="2"/>
      <c r="H65" s="2"/>
      <c r="I65" s="2"/>
      <c r="J65" s="2"/>
    </row>
    <row r="66" spans="1:10" hidden="1" x14ac:dyDescent="0.25">
      <c r="A66" s="3"/>
      <c r="B66" s="2"/>
      <c r="C66" s="2"/>
      <c r="D66" s="2"/>
      <c r="E66" s="2"/>
      <c r="F66" s="2"/>
      <c r="G66" s="2"/>
      <c r="H66" s="2"/>
      <c r="I66" s="2"/>
      <c r="J66" s="2"/>
    </row>
    <row r="67" spans="1:10" hidden="1" x14ac:dyDescent="0.25">
      <c r="A67" s="3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3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13" t="s">
        <v>18</v>
      </c>
      <c r="B69" s="2"/>
      <c r="C69" s="53">
        <v>0.27</v>
      </c>
      <c r="D69" s="6" t="s">
        <v>5</v>
      </c>
      <c r="E69" s="2"/>
      <c r="F69" s="2"/>
      <c r="G69" s="2"/>
      <c r="H69" s="2"/>
      <c r="I69" s="2"/>
      <c r="J69" s="2"/>
    </row>
    <row r="70" spans="1:10" x14ac:dyDescent="0.25">
      <c r="A70" s="3" t="s">
        <v>6</v>
      </c>
      <c r="B70" s="2"/>
      <c r="C70" s="7">
        <f>ROUND(C69*0.19,2)</f>
        <v>0.05</v>
      </c>
      <c r="D70" s="6" t="s">
        <v>5</v>
      </c>
      <c r="E70" s="2"/>
      <c r="F70" s="2"/>
      <c r="G70" s="2"/>
      <c r="H70" s="2"/>
      <c r="I70" s="2"/>
      <c r="J70" s="2"/>
    </row>
    <row r="71" spans="1:10" x14ac:dyDescent="0.25">
      <c r="A71" s="3" t="s">
        <v>7</v>
      </c>
      <c r="B71" s="2"/>
      <c r="C71" s="7">
        <f>C69+C70</f>
        <v>0.32</v>
      </c>
      <c r="D71" s="6" t="s">
        <v>5</v>
      </c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</sheetData>
  <mergeCells count="2">
    <mergeCell ref="A1:I1"/>
    <mergeCell ref="A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1D159-A3BC-4C1D-9E3A-B5583ADBD4DE}">
  <dimension ref="A1:J73"/>
  <sheetViews>
    <sheetView zoomScale="98" zoomScaleNormal="98" workbookViewId="0">
      <selection activeCell="A2" sqref="A2"/>
    </sheetView>
  </sheetViews>
  <sheetFormatPr defaultRowHeight="15" x14ac:dyDescent="0.25"/>
  <cols>
    <col min="1" max="1" width="34.7109375" customWidth="1"/>
    <col min="2" max="2" width="13.42578125" bestFit="1" customWidth="1"/>
    <col min="3" max="3" width="12.42578125" customWidth="1"/>
    <col min="4" max="4" width="12.140625" customWidth="1"/>
    <col min="5" max="5" width="8.28515625" customWidth="1"/>
    <col min="6" max="6" width="7.42578125" customWidth="1"/>
    <col min="7" max="7" width="8.5703125" customWidth="1"/>
    <col min="9" max="9" width="9" customWidth="1"/>
  </cols>
  <sheetData>
    <row r="1" spans="1:10" x14ac:dyDescent="0.25">
      <c r="A1" s="54" t="s">
        <v>26</v>
      </c>
      <c r="B1" s="55"/>
      <c r="C1" s="55"/>
      <c r="D1" s="55"/>
      <c r="E1" s="55"/>
      <c r="F1" s="55"/>
      <c r="G1" s="55"/>
      <c r="H1" s="55"/>
      <c r="I1" s="55"/>
    </row>
    <row r="2" spans="1:10" x14ac:dyDescent="0.25">
      <c r="A2" s="1"/>
      <c r="B2" s="2"/>
      <c r="C2" s="2"/>
      <c r="D2" s="2"/>
      <c r="E2" s="2"/>
      <c r="F2" s="2"/>
      <c r="G2" s="2"/>
      <c r="H2" s="2"/>
      <c r="I2" s="2"/>
    </row>
    <row r="3" spans="1:10" x14ac:dyDescent="0.25">
      <c r="A3" s="3" t="s">
        <v>19</v>
      </c>
      <c r="B3" s="2"/>
      <c r="C3" s="2"/>
      <c r="D3" s="2"/>
      <c r="E3" s="2"/>
      <c r="F3" s="2"/>
      <c r="G3" s="2"/>
      <c r="H3" s="2"/>
      <c r="I3" s="2"/>
    </row>
    <row r="4" spans="1:10" ht="15.75" thickBot="1" x14ac:dyDescent="0.3">
      <c r="A4" s="13" t="s">
        <v>10</v>
      </c>
      <c r="B4" s="2"/>
      <c r="C4" s="2"/>
      <c r="D4" s="2"/>
      <c r="E4" s="2"/>
      <c r="F4" s="2"/>
      <c r="G4" s="2"/>
      <c r="H4" s="2"/>
      <c r="I4" s="2"/>
    </row>
    <row r="5" spans="1:10" ht="15.75" thickBot="1" x14ac:dyDescent="0.3">
      <c r="A5" s="56" t="s">
        <v>0</v>
      </c>
      <c r="B5" s="57"/>
      <c r="C5" s="57"/>
      <c r="D5" s="57"/>
      <c r="E5" s="57"/>
      <c r="F5" s="57"/>
      <c r="G5" s="57"/>
      <c r="H5" s="57"/>
      <c r="I5" s="57"/>
      <c r="J5" s="58"/>
    </row>
    <row r="6" spans="1:10" ht="118.5" customHeight="1" thickBot="1" x14ac:dyDescent="0.3">
      <c r="A6" s="4" t="s">
        <v>2</v>
      </c>
      <c r="B6" s="31" t="s">
        <v>1</v>
      </c>
      <c r="C6" s="31"/>
      <c r="D6" s="31" t="s">
        <v>11</v>
      </c>
      <c r="E6" s="32" t="s">
        <v>15</v>
      </c>
      <c r="F6" s="32" t="s">
        <v>16</v>
      </c>
      <c r="G6" s="32" t="s">
        <v>20</v>
      </c>
      <c r="H6" s="38" t="s">
        <v>24</v>
      </c>
      <c r="I6" s="39" t="s">
        <v>22</v>
      </c>
      <c r="J6" s="40" t="s">
        <v>23</v>
      </c>
    </row>
    <row r="7" spans="1:10" x14ac:dyDescent="0.25">
      <c r="A7" s="25" t="s">
        <v>12</v>
      </c>
      <c r="B7" s="26">
        <v>0</v>
      </c>
      <c r="C7" s="50"/>
      <c r="D7" s="42"/>
      <c r="E7" s="43">
        <f>D8</f>
        <v>2.5</v>
      </c>
      <c r="F7" s="43">
        <f>D9</f>
        <v>3.5</v>
      </c>
      <c r="G7" s="43">
        <f>D10</f>
        <v>4</v>
      </c>
      <c r="H7" s="43">
        <f>D11</f>
        <v>4</v>
      </c>
      <c r="I7" s="43">
        <f>D12</f>
        <v>4.5</v>
      </c>
      <c r="J7" s="44">
        <f>D13</f>
        <v>5</v>
      </c>
    </row>
    <row r="8" spans="1:10" x14ac:dyDescent="0.25">
      <c r="A8" s="27" t="s">
        <v>15</v>
      </c>
      <c r="B8" s="28">
        <v>12</v>
      </c>
      <c r="C8" s="51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2.5920000000000001</v>
      </c>
      <c r="D8" s="33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2.5</v>
      </c>
      <c r="E8" s="34"/>
      <c r="F8" s="33">
        <f>E9</f>
        <v>1</v>
      </c>
      <c r="G8" s="33">
        <f>E10</f>
        <v>1.5</v>
      </c>
      <c r="H8" s="33">
        <f>E11</f>
        <v>1.5</v>
      </c>
      <c r="I8" s="33">
        <f>E12</f>
        <v>2</v>
      </c>
      <c r="J8" s="45">
        <f>E13</f>
        <v>2.5</v>
      </c>
    </row>
    <row r="9" spans="1:10" x14ac:dyDescent="0.25">
      <c r="A9" s="27" t="s">
        <v>16</v>
      </c>
      <c r="B9" s="28">
        <v>16</v>
      </c>
      <c r="C9" s="51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3.3839999999999999</v>
      </c>
      <c r="D9" s="33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3.5</v>
      </c>
      <c r="E9" s="33">
        <f>IF(MROUND(C9-C8,0.5)=0,0.5,MROUND(C9-C8,0.5))</f>
        <v>1</v>
      </c>
      <c r="F9" s="34"/>
      <c r="G9" s="33">
        <f>F10</f>
        <v>0.5</v>
      </c>
      <c r="H9" s="33">
        <f>F11</f>
        <v>1</v>
      </c>
      <c r="I9" s="33">
        <f>F12</f>
        <v>1</v>
      </c>
      <c r="J9" s="45">
        <f>F13</f>
        <v>1.5</v>
      </c>
    </row>
    <row r="10" spans="1:10" x14ac:dyDescent="0.25">
      <c r="A10" s="27" t="s">
        <v>20</v>
      </c>
      <c r="B10" s="28">
        <v>21</v>
      </c>
      <c r="C10" s="51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4.1040000000000001</v>
      </c>
      <c r="D10" s="33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4</v>
      </c>
      <c r="E10" s="33">
        <f>MROUND(C10-C8,0.5)</f>
        <v>1.5</v>
      </c>
      <c r="F10" s="33">
        <f>IF(MROUND(C10-C9,0.5)=0,0.5,MROUND(C10-C9,0.5))</f>
        <v>0.5</v>
      </c>
      <c r="G10" s="35"/>
      <c r="H10" s="41">
        <f>G11</f>
        <v>0.5</v>
      </c>
      <c r="I10" s="33">
        <f>G12</f>
        <v>0.5</v>
      </c>
      <c r="J10" s="45">
        <f>G13</f>
        <v>1</v>
      </c>
    </row>
    <row r="11" spans="1:10" ht="15" customHeight="1" x14ac:dyDescent="0.25">
      <c r="A11" s="36" t="s">
        <v>21</v>
      </c>
      <c r="B11" s="28">
        <v>22</v>
      </c>
      <c r="C11" s="51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4.2479999999999993</v>
      </c>
      <c r="D11" s="33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4</v>
      </c>
      <c r="E11" s="33">
        <f>MROUND(C11-C8,0.5)</f>
        <v>1.5</v>
      </c>
      <c r="F11" s="33">
        <f>MROUND(C11-C9,0.5)</f>
        <v>1</v>
      </c>
      <c r="G11" s="41">
        <f>IF(MROUND(C11-C10,0.5)=0,0.5,MROUND(C11-C10,0.5))</f>
        <v>0.5</v>
      </c>
      <c r="H11" s="35"/>
      <c r="I11" s="33">
        <f>H12</f>
        <v>0.5</v>
      </c>
      <c r="J11" s="45">
        <f>H13</f>
        <v>0.5</v>
      </c>
    </row>
    <row r="12" spans="1:10" x14ac:dyDescent="0.25">
      <c r="A12" s="27" t="s">
        <v>22</v>
      </c>
      <c r="B12" s="37">
        <v>24</v>
      </c>
      <c r="C12" s="51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4.5359999999999996</v>
      </c>
      <c r="D12" s="33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4.5</v>
      </c>
      <c r="E12" s="33">
        <f>MROUND(C12-C8,0.5)</f>
        <v>2</v>
      </c>
      <c r="F12" s="33">
        <f>MROUND(C12-C9,0.5)</f>
        <v>1</v>
      </c>
      <c r="G12" s="33">
        <f>MROUND(C12-C10,0.5)</f>
        <v>0.5</v>
      </c>
      <c r="H12" s="33">
        <f>IF(MROUND(C12-C11,0.5)=0,0.5,MROUND(C12-C11,0.5))</f>
        <v>0.5</v>
      </c>
      <c r="I12" s="34"/>
      <c r="J12" s="45">
        <f>I13</f>
        <v>0.5</v>
      </c>
    </row>
    <row r="13" spans="1:10" ht="15.75" thickBot="1" x14ac:dyDescent="0.3">
      <c r="A13" s="15" t="s">
        <v>23</v>
      </c>
      <c r="B13" s="18">
        <v>27</v>
      </c>
      <c r="C13" s="52">
        <f>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</f>
        <v>4.968</v>
      </c>
      <c r="D13" s="46">
        <f>MROUND(IF(B13&lt;=C49,B13*C71*D49,IF(AND(B13&gt;C49,B13&lt;=C50),(C49-B49)*D49*C71+(B13-C49)*C71*D50,IF(AND(B13&gt;C50,B13&lt;=C51),C49*C71*D49+(C50-C49)*C71*D50+(B13 -C50)*C71*D51,IF(AND(B13&gt;C51,B13&lt;=C52),C49*C71*D49+(C50-C49)*C71*D50+(C51-C50)*C71*D51+(B13 -C51)*C71*D52,IF(AND(B13&gt;C52,B13&lt;=C53),C49*C71*D49+(C50-C49)*C71*D50+(C51-C50)*C71*D51+(C52-C51)*C71*D52+(B13 -C52)*C71*D53,IF(AND(B13&gt;C53,B13&lt;=C54),C49*C71*D49+(C50-C49)*C71*D50+(C51-C50)*C71*D51+(C52-C51)*C71*D52+(C53-C52)*C71*D53+(B13 -C53)*C71*D54,IF(AND(B13&gt;C54,B13&lt;=C55),C49*C71*D49+(C50-C49)*C71*D50+(C51-C50)*C71*D51+(C52-C51)*C71*D52+(C53-C52)*C71*D53+(C54-C53)*C71*D54+(B13-C54)*C71*D55,IF(AND(B13&gt;C55,B13&lt;=C56),C49*C71*D49+(C50-C49)*C71*D50+(C51-C50)*C71*D51+(C52-C51)*C71*D52+(C53-C52)*C71*D53+(C54-C53)*C71*D54+(C53-C54)*C71*D55+(B13-C55)*C71*D56,0)))))))),0.5)</f>
        <v>5</v>
      </c>
      <c r="E13" s="46">
        <f>MROUND(C13-C8,0.5)</f>
        <v>2.5</v>
      </c>
      <c r="F13" s="46">
        <f>MROUND(C13-C9,0.5)</f>
        <v>1.5</v>
      </c>
      <c r="G13" s="47">
        <f>MROUND(C13-C10,0.5)</f>
        <v>1</v>
      </c>
      <c r="H13" s="47">
        <f>MROUND(C13-C11,0.5)</f>
        <v>0.5</v>
      </c>
      <c r="I13" s="46">
        <f>IF(MROUND(C13-C12,0.5)=0,0.5,MROUND(C13-C12,0.5))</f>
        <v>0.5</v>
      </c>
      <c r="J13" s="48"/>
    </row>
    <row r="14" spans="1:10" ht="16.5" customHeight="1" thickBot="1" x14ac:dyDescent="0.3">
      <c r="A14" s="1"/>
      <c r="B14" s="23"/>
      <c r="C14" s="2"/>
      <c r="D14" s="2"/>
      <c r="E14" s="2"/>
      <c r="F14" s="2"/>
      <c r="G14" s="2"/>
      <c r="H14" s="2"/>
      <c r="I14" s="2"/>
    </row>
    <row r="15" spans="1:10" ht="0.75" hidden="1" customHeight="1" thickBot="1" x14ac:dyDescent="0.3">
      <c r="A15" s="1"/>
      <c r="B15" s="23"/>
      <c r="C15" s="2"/>
      <c r="D15" s="2"/>
      <c r="E15" s="2"/>
      <c r="F15" s="2"/>
      <c r="G15" s="2"/>
      <c r="H15" s="2"/>
      <c r="I15" s="2"/>
    </row>
    <row r="16" spans="1:10" ht="1.5" hidden="1" customHeight="1" x14ac:dyDescent="0.25">
      <c r="A16" s="1"/>
      <c r="B16" s="23"/>
      <c r="C16" s="2"/>
      <c r="D16" s="2"/>
      <c r="E16" s="2"/>
      <c r="F16" s="2"/>
      <c r="G16" s="2"/>
      <c r="H16" s="2"/>
      <c r="I16" s="2"/>
    </row>
    <row r="17" spans="1:9" hidden="1" x14ac:dyDescent="0.25">
      <c r="A17" s="1"/>
      <c r="B17" s="23"/>
      <c r="C17" s="2"/>
      <c r="D17" s="2"/>
      <c r="E17" s="2"/>
      <c r="F17" s="2"/>
      <c r="G17" s="2"/>
      <c r="H17" s="2"/>
      <c r="I17" s="2"/>
    </row>
    <row r="18" spans="1:9" hidden="1" x14ac:dyDescent="0.25">
      <c r="A18" s="1"/>
      <c r="B18" s="23"/>
      <c r="C18" s="2"/>
      <c r="D18" s="2"/>
      <c r="E18" s="2"/>
      <c r="F18" s="2"/>
      <c r="G18" s="2"/>
      <c r="H18" s="2"/>
      <c r="I18" s="2"/>
    </row>
    <row r="19" spans="1:9" hidden="1" x14ac:dyDescent="0.25">
      <c r="A19" s="1"/>
      <c r="B19" s="23"/>
      <c r="C19" s="2"/>
      <c r="D19" s="2"/>
      <c r="E19" s="2"/>
      <c r="F19" s="2"/>
      <c r="G19" s="2"/>
      <c r="H19" s="2"/>
      <c r="I19" s="2"/>
    </row>
    <row r="20" spans="1:9" hidden="1" x14ac:dyDescent="0.25">
      <c r="A20" s="1"/>
      <c r="B20" s="23"/>
      <c r="C20" s="2"/>
      <c r="D20" s="2"/>
      <c r="E20" s="2"/>
      <c r="F20" s="2"/>
      <c r="G20" s="2"/>
      <c r="H20" s="2"/>
      <c r="I20" s="2"/>
    </row>
    <row r="21" spans="1:9" hidden="1" x14ac:dyDescent="0.25">
      <c r="A21" s="1"/>
      <c r="B21" s="23"/>
      <c r="C21" s="2"/>
      <c r="D21" s="2"/>
      <c r="E21" s="2"/>
      <c r="F21" s="2"/>
      <c r="G21" s="2"/>
      <c r="H21" s="2"/>
      <c r="I21" s="2"/>
    </row>
    <row r="22" spans="1:9" hidden="1" x14ac:dyDescent="0.25">
      <c r="A22" s="1"/>
      <c r="B22" s="23"/>
      <c r="C22" s="2"/>
      <c r="D22" s="2"/>
      <c r="E22" s="2"/>
      <c r="F22" s="2"/>
      <c r="G22" s="2"/>
      <c r="H22" s="2"/>
      <c r="I22" s="2"/>
    </row>
    <row r="23" spans="1:9" hidden="1" x14ac:dyDescent="0.25">
      <c r="A23" s="1"/>
      <c r="B23" s="23"/>
      <c r="C23" s="2"/>
      <c r="D23" s="2"/>
      <c r="E23" s="2"/>
      <c r="F23" s="2"/>
      <c r="G23" s="2"/>
      <c r="H23" s="2"/>
      <c r="I23" s="2"/>
    </row>
    <row r="24" spans="1:9" hidden="1" x14ac:dyDescent="0.25">
      <c r="A24" s="1"/>
      <c r="B24" s="23"/>
      <c r="C24" s="2"/>
      <c r="D24" s="2"/>
      <c r="E24" s="2"/>
      <c r="F24" s="2"/>
      <c r="G24" s="2"/>
      <c r="H24" s="2"/>
      <c r="I24" s="2"/>
    </row>
    <row r="25" spans="1:9" hidden="1" x14ac:dyDescent="0.25">
      <c r="A25" s="1"/>
      <c r="B25" s="23"/>
      <c r="C25" s="2"/>
      <c r="D25" s="2"/>
      <c r="E25" s="2"/>
      <c r="F25" s="2"/>
      <c r="G25" s="2"/>
      <c r="H25" s="2"/>
      <c r="I25" s="2"/>
    </row>
    <row r="26" spans="1:9" hidden="1" x14ac:dyDescent="0.25">
      <c r="A26" s="1"/>
      <c r="B26" s="23"/>
      <c r="C26" s="2"/>
      <c r="D26" s="2"/>
      <c r="E26" s="2"/>
      <c r="F26" s="2"/>
      <c r="G26" s="2"/>
      <c r="H26" s="2"/>
      <c r="I26" s="2"/>
    </row>
    <row r="27" spans="1:9" hidden="1" x14ac:dyDescent="0.25">
      <c r="A27" s="1"/>
      <c r="B27" s="23"/>
      <c r="C27" s="2"/>
      <c r="D27" s="2"/>
      <c r="E27" s="2"/>
      <c r="F27" s="2"/>
      <c r="G27" s="2"/>
      <c r="H27" s="2"/>
      <c r="I27" s="2"/>
    </row>
    <row r="28" spans="1:9" ht="9.75" hidden="1" customHeight="1" x14ac:dyDescent="0.25">
      <c r="A28" s="1"/>
      <c r="B28" s="23"/>
      <c r="C28" s="2"/>
      <c r="D28" s="2"/>
      <c r="E28" s="2"/>
      <c r="F28" s="2"/>
      <c r="G28" s="2"/>
      <c r="H28" s="2"/>
      <c r="I28" s="2"/>
    </row>
    <row r="29" spans="1:9" hidden="1" x14ac:dyDescent="0.25">
      <c r="A29" s="1"/>
      <c r="B29" s="23"/>
      <c r="C29" s="2"/>
      <c r="D29" s="2"/>
      <c r="E29" s="2"/>
      <c r="F29" s="2"/>
      <c r="G29" s="2"/>
      <c r="H29" s="2"/>
      <c r="I29" s="2"/>
    </row>
    <row r="30" spans="1:9" hidden="1" x14ac:dyDescent="0.25">
      <c r="A30" s="1"/>
      <c r="B30" s="23"/>
      <c r="C30" s="2"/>
      <c r="D30" s="2"/>
      <c r="E30" s="2"/>
      <c r="F30" s="2"/>
      <c r="G30" s="2"/>
      <c r="H30" s="2"/>
      <c r="I30" s="2"/>
    </row>
    <row r="31" spans="1:9" hidden="1" x14ac:dyDescent="0.25">
      <c r="A31" s="1"/>
      <c r="B31" s="23"/>
      <c r="C31" s="2"/>
      <c r="D31" s="2"/>
      <c r="E31" s="2"/>
      <c r="F31" s="2"/>
      <c r="G31" s="2"/>
      <c r="H31" s="2"/>
      <c r="I31" s="2"/>
    </row>
    <row r="32" spans="1:9" hidden="1" x14ac:dyDescent="0.25">
      <c r="A32" s="1"/>
      <c r="B32" s="23"/>
      <c r="C32" s="2"/>
      <c r="D32" s="2"/>
      <c r="E32" s="2"/>
      <c r="F32" s="2"/>
      <c r="G32" s="2"/>
      <c r="H32" s="2"/>
      <c r="I32" s="2"/>
    </row>
    <row r="33" spans="1:9" hidden="1" x14ac:dyDescent="0.25">
      <c r="A33" s="1"/>
      <c r="B33" s="23"/>
      <c r="C33" s="2"/>
      <c r="D33" s="2"/>
      <c r="E33" s="2"/>
      <c r="F33" s="2"/>
      <c r="G33" s="2"/>
      <c r="H33" s="2"/>
      <c r="I33" s="2"/>
    </row>
    <row r="34" spans="1:9" hidden="1" x14ac:dyDescent="0.25">
      <c r="A34" s="1"/>
      <c r="B34" s="23"/>
      <c r="C34" s="2"/>
      <c r="D34" s="2"/>
      <c r="E34" s="2"/>
      <c r="F34" s="2"/>
      <c r="G34" s="2"/>
      <c r="H34" s="2"/>
      <c r="I34" s="2"/>
    </row>
    <row r="35" spans="1:9" hidden="1" x14ac:dyDescent="0.25">
      <c r="A35" s="1"/>
      <c r="B35" s="2"/>
      <c r="C35" s="2"/>
      <c r="D35" s="2"/>
      <c r="E35" s="2"/>
      <c r="F35" s="2"/>
      <c r="G35" s="2"/>
      <c r="H35" s="2"/>
      <c r="I35" s="2"/>
    </row>
    <row r="36" spans="1:9" hidden="1" x14ac:dyDescent="0.25">
      <c r="A36" s="1"/>
      <c r="B36" s="2"/>
      <c r="C36" s="2"/>
      <c r="D36" s="2"/>
      <c r="E36" s="2"/>
      <c r="F36" s="2"/>
      <c r="G36" s="2"/>
      <c r="H36" s="2"/>
      <c r="I36" s="2"/>
    </row>
    <row r="37" spans="1:9" hidden="1" x14ac:dyDescent="0.25">
      <c r="A37" s="1"/>
      <c r="B37" s="2"/>
      <c r="C37" s="2"/>
      <c r="D37" s="2"/>
      <c r="E37" s="2"/>
      <c r="F37" s="2"/>
      <c r="G37" s="2"/>
      <c r="H37" s="2"/>
      <c r="I37" s="2"/>
    </row>
    <row r="38" spans="1:9" hidden="1" x14ac:dyDescent="0.25">
      <c r="A38" s="1"/>
      <c r="B38" s="2"/>
      <c r="C38" s="2"/>
      <c r="D38" s="2"/>
      <c r="E38" s="2"/>
      <c r="F38" s="2"/>
      <c r="G38" s="2"/>
      <c r="H38" s="2"/>
      <c r="I38" s="2"/>
    </row>
    <row r="39" spans="1:9" hidden="1" x14ac:dyDescent="0.25">
      <c r="A39" s="1"/>
      <c r="B39" s="2"/>
      <c r="C39" s="2"/>
      <c r="D39" s="2"/>
      <c r="E39" s="2"/>
      <c r="F39" s="2"/>
      <c r="G39" s="2"/>
      <c r="H39" s="2"/>
      <c r="I39" s="2"/>
    </row>
    <row r="40" spans="1:9" hidden="1" x14ac:dyDescent="0.25">
      <c r="A40" s="1"/>
      <c r="B40" s="2"/>
      <c r="C40" s="2"/>
      <c r="D40" s="2"/>
      <c r="E40" s="2"/>
      <c r="F40" s="2"/>
      <c r="G40" s="2"/>
      <c r="H40" s="2"/>
      <c r="I40" s="2"/>
    </row>
    <row r="41" spans="1:9" hidden="1" x14ac:dyDescent="0.25">
      <c r="A41" s="1"/>
      <c r="B41" s="2"/>
      <c r="C41" s="2"/>
      <c r="D41" s="2"/>
      <c r="E41" s="2"/>
      <c r="F41" s="2"/>
      <c r="G41" s="2"/>
      <c r="H41" s="2"/>
      <c r="I41" s="2"/>
    </row>
    <row r="42" spans="1:9" hidden="1" x14ac:dyDescent="0.25">
      <c r="A42" s="1"/>
      <c r="B42" s="2"/>
      <c r="C42" s="2"/>
      <c r="D42" s="2"/>
      <c r="E42" s="2"/>
      <c r="F42" s="2"/>
      <c r="G42" s="2"/>
      <c r="H42" s="2"/>
      <c r="I42" s="2"/>
    </row>
    <row r="43" spans="1:9" hidden="1" x14ac:dyDescent="0.25">
      <c r="A43" s="1"/>
      <c r="B43" s="2"/>
      <c r="C43" s="2"/>
      <c r="D43" s="2"/>
      <c r="E43" s="2"/>
      <c r="F43" s="2"/>
      <c r="G43" s="2"/>
      <c r="H43" s="2"/>
      <c r="I43" s="2"/>
    </row>
    <row r="44" spans="1:9" hidden="1" x14ac:dyDescent="0.25">
      <c r="A44" s="1"/>
      <c r="B44" s="2"/>
      <c r="C44" s="2"/>
      <c r="D44" s="2"/>
      <c r="E44" s="2"/>
      <c r="F44" s="2"/>
      <c r="G44" s="2"/>
      <c r="H44" s="2"/>
      <c r="I44" s="2"/>
    </row>
    <row r="45" spans="1:9" hidden="1" x14ac:dyDescent="0.25">
      <c r="A45" s="1"/>
      <c r="B45" s="2"/>
      <c r="C45" s="2"/>
      <c r="D45" s="2"/>
      <c r="E45" s="2"/>
      <c r="F45" s="2"/>
      <c r="G45" s="2"/>
      <c r="H45" s="2"/>
      <c r="I45" s="2"/>
    </row>
    <row r="46" spans="1:9" hidden="1" x14ac:dyDescent="0.25">
      <c r="A46" s="1"/>
      <c r="B46" s="2"/>
      <c r="C46" s="2"/>
      <c r="D46" s="2"/>
      <c r="E46" s="2"/>
      <c r="F46" s="2"/>
      <c r="G46" s="2"/>
      <c r="H46" s="2"/>
      <c r="I46" s="2"/>
    </row>
    <row r="47" spans="1:9" ht="15.75" hidden="1" thickBot="1" x14ac:dyDescent="0.3">
      <c r="A47" s="1"/>
      <c r="B47" s="2"/>
      <c r="C47" s="2"/>
      <c r="D47" s="2"/>
      <c r="E47" s="2"/>
      <c r="F47" s="2"/>
      <c r="G47" s="2"/>
      <c r="H47" s="2"/>
      <c r="I47" s="2"/>
    </row>
    <row r="48" spans="1:9" ht="43.5" thickBot="1" x14ac:dyDescent="0.3">
      <c r="A48" s="21" t="s">
        <v>8</v>
      </c>
      <c r="B48" s="21" t="s">
        <v>9</v>
      </c>
      <c r="C48" s="21" t="s">
        <v>3</v>
      </c>
      <c r="D48" s="21" t="s">
        <v>4</v>
      </c>
      <c r="E48" s="2"/>
      <c r="F48" s="2"/>
      <c r="G48" s="2"/>
      <c r="H48" s="2"/>
    </row>
    <row r="49" spans="1:9" ht="15.75" thickBot="1" x14ac:dyDescent="0.3">
      <c r="A49" s="24">
        <v>1</v>
      </c>
      <c r="B49" s="14">
        <v>0</v>
      </c>
      <c r="C49" s="14">
        <v>15</v>
      </c>
      <c r="D49" s="14">
        <v>1.2</v>
      </c>
      <c r="E49" s="2"/>
      <c r="F49" s="2"/>
      <c r="G49" s="2"/>
      <c r="H49" s="2"/>
    </row>
    <row r="50" spans="1:9" ht="15.75" thickBot="1" x14ac:dyDescent="0.3">
      <c r="A50" s="4">
        <v>2</v>
      </c>
      <c r="B50" s="5">
        <v>15.01</v>
      </c>
      <c r="C50" s="5">
        <v>27</v>
      </c>
      <c r="D50" s="5">
        <v>0.8</v>
      </c>
      <c r="E50" s="2"/>
      <c r="F50" s="2"/>
      <c r="G50" s="2"/>
      <c r="H50" s="2"/>
    </row>
    <row r="51" spans="1:9" ht="13.5" customHeight="1" x14ac:dyDescent="0.25">
      <c r="A51" s="2"/>
      <c r="B51" s="2"/>
      <c r="C51" s="2"/>
      <c r="D51" s="2"/>
    </row>
    <row r="52" spans="1:9" hidden="1" x14ac:dyDescent="0.25">
      <c r="A52" s="2"/>
      <c r="B52" s="2"/>
      <c r="C52" s="2"/>
      <c r="D52" s="2"/>
    </row>
    <row r="53" spans="1:9" ht="9" hidden="1" customHeight="1" x14ac:dyDescent="0.25">
      <c r="A53" s="2"/>
      <c r="B53" s="2"/>
      <c r="C53" s="2"/>
      <c r="D53" s="2"/>
    </row>
    <row r="54" spans="1:9" hidden="1" x14ac:dyDescent="0.25">
      <c r="A54" s="2"/>
      <c r="B54" s="2"/>
      <c r="C54" s="2"/>
      <c r="D54" s="2"/>
    </row>
    <row r="55" spans="1:9" hidden="1" x14ac:dyDescent="0.25">
      <c r="A55" s="2"/>
      <c r="B55" s="2"/>
      <c r="C55" s="2"/>
      <c r="D55" s="2"/>
    </row>
    <row r="56" spans="1:9" hidden="1" x14ac:dyDescent="0.25">
      <c r="A56" s="3"/>
      <c r="B56" s="2"/>
      <c r="C56" s="2"/>
      <c r="D56" s="2"/>
      <c r="E56" s="2"/>
      <c r="F56" s="2"/>
      <c r="G56" s="2"/>
      <c r="H56" s="2"/>
      <c r="I56" s="2"/>
    </row>
    <row r="57" spans="1:9" hidden="1" x14ac:dyDescent="0.25">
      <c r="A57" s="3"/>
      <c r="B57" s="2"/>
      <c r="C57" s="2"/>
      <c r="D57" s="2"/>
      <c r="E57" s="2"/>
      <c r="F57" s="2"/>
      <c r="G57" s="2"/>
      <c r="H57" s="2"/>
      <c r="I57" s="2"/>
    </row>
    <row r="58" spans="1:9" hidden="1" x14ac:dyDescent="0.25">
      <c r="A58" s="3"/>
      <c r="B58" s="2"/>
      <c r="C58" s="2"/>
      <c r="D58" s="2"/>
      <c r="E58" s="2"/>
      <c r="F58" s="2"/>
      <c r="G58" s="2"/>
      <c r="H58" s="2"/>
      <c r="I58" s="2"/>
    </row>
    <row r="59" spans="1:9" hidden="1" x14ac:dyDescent="0.25">
      <c r="A59" s="3"/>
      <c r="B59" s="2"/>
      <c r="C59" s="2"/>
      <c r="D59" s="2"/>
      <c r="E59" s="2"/>
      <c r="F59" s="2"/>
      <c r="G59" s="2"/>
      <c r="H59" s="2"/>
      <c r="I59" s="2"/>
    </row>
    <row r="60" spans="1:9" hidden="1" x14ac:dyDescent="0.25">
      <c r="A60" s="3"/>
      <c r="B60" s="2"/>
      <c r="C60" s="2"/>
      <c r="D60" s="2"/>
      <c r="E60" s="2"/>
      <c r="F60" s="2"/>
      <c r="G60" s="2"/>
      <c r="H60" s="2"/>
      <c r="I60" s="2"/>
    </row>
    <row r="61" spans="1:9" hidden="1" x14ac:dyDescent="0.25">
      <c r="A61" s="3"/>
      <c r="B61" s="2"/>
      <c r="C61" s="2"/>
      <c r="D61" s="2"/>
      <c r="E61" s="2"/>
      <c r="F61" s="2"/>
      <c r="G61" s="2"/>
      <c r="H61" s="2"/>
      <c r="I61" s="2"/>
    </row>
    <row r="62" spans="1:9" hidden="1" x14ac:dyDescent="0.25">
      <c r="A62" s="3"/>
      <c r="B62" s="2"/>
      <c r="C62" s="2"/>
      <c r="D62" s="2"/>
      <c r="E62" s="2"/>
      <c r="F62" s="2"/>
      <c r="G62" s="2"/>
      <c r="H62" s="2"/>
      <c r="I62" s="2"/>
    </row>
    <row r="63" spans="1:9" hidden="1" x14ac:dyDescent="0.25">
      <c r="A63" s="3"/>
      <c r="B63" s="2"/>
      <c r="C63" s="2"/>
      <c r="D63" s="2"/>
      <c r="E63" s="2"/>
      <c r="F63" s="2"/>
      <c r="G63" s="2"/>
      <c r="H63" s="2"/>
      <c r="I63" s="2"/>
    </row>
    <row r="64" spans="1:9" hidden="1" x14ac:dyDescent="0.25">
      <c r="A64" s="3"/>
      <c r="B64" s="2"/>
      <c r="C64" s="2"/>
      <c r="D64" s="2"/>
      <c r="E64" s="2"/>
      <c r="F64" s="2"/>
      <c r="G64" s="2"/>
      <c r="H64" s="2"/>
      <c r="I64" s="2"/>
    </row>
    <row r="65" spans="1:9" hidden="1" x14ac:dyDescent="0.25">
      <c r="A65" s="3"/>
      <c r="B65" s="2"/>
      <c r="C65" s="2"/>
      <c r="D65" s="2"/>
      <c r="E65" s="2"/>
      <c r="F65" s="2"/>
      <c r="G65" s="2"/>
      <c r="H65" s="2"/>
      <c r="I65" s="2"/>
    </row>
    <row r="66" spans="1:9" hidden="1" x14ac:dyDescent="0.25">
      <c r="A66" s="3"/>
      <c r="B66" s="2"/>
      <c r="C66" s="2"/>
      <c r="D66" s="2"/>
      <c r="E66" s="2"/>
      <c r="F66" s="2"/>
      <c r="G66" s="2"/>
      <c r="H66" s="2"/>
      <c r="I66" s="2"/>
    </row>
    <row r="67" spans="1:9" hidden="1" x14ac:dyDescent="0.25">
      <c r="A67" s="3"/>
      <c r="B67" s="2"/>
      <c r="C67" s="2"/>
      <c r="D67" s="2"/>
      <c r="E67" s="2"/>
      <c r="F67" s="2"/>
      <c r="G67" s="2"/>
      <c r="H67" s="2"/>
      <c r="I67" s="2"/>
    </row>
    <row r="68" spans="1:9" ht="1.5" customHeight="1" x14ac:dyDescent="0.25">
      <c r="A68" s="3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13" t="s">
        <v>25</v>
      </c>
      <c r="B69" s="2"/>
      <c r="C69" s="53">
        <v>0.15</v>
      </c>
      <c r="D69" s="6" t="s">
        <v>5</v>
      </c>
      <c r="E69" s="2"/>
      <c r="F69" s="2"/>
      <c r="G69" s="2"/>
      <c r="H69" s="2"/>
      <c r="I69" s="2"/>
    </row>
    <row r="70" spans="1:9" x14ac:dyDescent="0.25">
      <c r="A70" s="3" t="s">
        <v>6</v>
      </c>
      <c r="B70" s="2"/>
      <c r="C70" s="7">
        <f>ROUND(C69*0.19,2)</f>
        <v>0.03</v>
      </c>
      <c r="D70" s="6" t="s">
        <v>5</v>
      </c>
      <c r="E70" s="2"/>
      <c r="F70" s="2"/>
      <c r="G70" s="2"/>
      <c r="H70" s="2"/>
      <c r="I70" s="2"/>
    </row>
    <row r="71" spans="1:9" x14ac:dyDescent="0.25">
      <c r="A71" s="3" t="s">
        <v>7</v>
      </c>
      <c r="B71" s="2"/>
      <c r="C71" s="7">
        <f>C69+C70</f>
        <v>0.18</v>
      </c>
      <c r="D71" s="6" t="s">
        <v>5</v>
      </c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</sheetData>
  <mergeCells count="2">
    <mergeCell ref="A1:I1"/>
    <mergeCell ref="A5:J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803BD-976F-41D3-B9BC-423B938A0B8F}">
  <dimension ref="A1:I73"/>
  <sheetViews>
    <sheetView tabSelected="1" zoomScaleNormal="100" workbookViewId="0">
      <selection activeCell="A3" sqref="A3"/>
    </sheetView>
  </sheetViews>
  <sheetFormatPr defaultRowHeight="15" x14ac:dyDescent="0.25"/>
  <cols>
    <col min="1" max="1" width="34.7109375" customWidth="1"/>
    <col min="2" max="2" width="13.42578125" bestFit="1" customWidth="1"/>
    <col min="3" max="3" width="15.85546875" customWidth="1"/>
    <col min="4" max="4" width="12.28515625" customWidth="1"/>
    <col min="5" max="5" width="8.28515625" customWidth="1"/>
    <col min="6" max="6" width="7.42578125" customWidth="1"/>
    <col min="7" max="7" width="8.5703125" customWidth="1"/>
    <col min="9" max="9" width="9" customWidth="1"/>
  </cols>
  <sheetData>
    <row r="1" spans="1:9" x14ac:dyDescent="0.25">
      <c r="A1" s="54" t="s">
        <v>27</v>
      </c>
      <c r="B1" s="55"/>
      <c r="C1" s="55"/>
      <c r="D1" s="55"/>
      <c r="E1" s="55"/>
      <c r="F1" s="55"/>
      <c r="G1" s="55"/>
      <c r="H1" s="55"/>
      <c r="I1" s="55"/>
    </row>
    <row r="2" spans="1:9" x14ac:dyDescent="0.25">
      <c r="A2" s="1"/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29</v>
      </c>
      <c r="B3" s="2"/>
      <c r="C3" s="2"/>
      <c r="D3" s="2"/>
      <c r="E3" s="2"/>
      <c r="F3" s="2"/>
      <c r="G3" s="2"/>
      <c r="H3" s="2"/>
      <c r="I3" s="2"/>
    </row>
    <row r="4" spans="1:9" ht="15.75" thickBot="1" x14ac:dyDescent="0.3">
      <c r="A4" s="13" t="s">
        <v>10</v>
      </c>
      <c r="B4" s="2"/>
      <c r="C4" s="2"/>
      <c r="D4" s="2"/>
      <c r="E4" s="2"/>
      <c r="F4" s="2"/>
      <c r="G4" s="2"/>
      <c r="H4" s="2"/>
      <c r="I4" s="2"/>
    </row>
    <row r="5" spans="1:9" ht="15.75" thickBot="1" x14ac:dyDescent="0.3">
      <c r="A5" s="56" t="s">
        <v>0</v>
      </c>
      <c r="B5" s="57"/>
      <c r="C5" s="57"/>
      <c r="D5" s="57"/>
      <c r="E5" s="57"/>
      <c r="F5" s="58"/>
      <c r="G5" s="7"/>
      <c r="H5" s="7"/>
      <c r="I5" s="7"/>
    </row>
    <row r="6" spans="1:9" ht="68.25" customHeight="1" thickBot="1" x14ac:dyDescent="0.3">
      <c r="A6" s="22" t="s">
        <v>2</v>
      </c>
      <c r="B6" s="19" t="s">
        <v>1</v>
      </c>
      <c r="C6" s="19"/>
      <c r="D6" s="19" t="s">
        <v>11</v>
      </c>
      <c r="E6" s="20" t="s">
        <v>15</v>
      </c>
      <c r="F6" s="20" t="s">
        <v>16</v>
      </c>
    </row>
    <row r="7" spans="1:9" x14ac:dyDescent="0.25">
      <c r="A7" s="16" t="s">
        <v>12</v>
      </c>
      <c r="B7" s="17">
        <v>0</v>
      </c>
      <c r="C7" s="50"/>
      <c r="D7" s="42"/>
      <c r="E7" s="43">
        <f>D8</f>
        <v>2.5</v>
      </c>
      <c r="F7" s="44">
        <f>D9</f>
        <v>3.5</v>
      </c>
    </row>
    <row r="8" spans="1:9" x14ac:dyDescent="0.25">
      <c r="A8" s="9" t="s">
        <v>15</v>
      </c>
      <c r="B8" s="8">
        <v>12</v>
      </c>
      <c r="C8" s="51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2.6880000000000002</v>
      </c>
      <c r="D8" s="33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2.5</v>
      </c>
      <c r="E8" s="34"/>
      <c r="F8" s="45">
        <f>E9</f>
        <v>0.5</v>
      </c>
      <c r="H8" s="11"/>
    </row>
    <row r="9" spans="1:9" ht="15.75" thickBot="1" x14ac:dyDescent="0.3">
      <c r="A9" s="15" t="s">
        <v>16</v>
      </c>
      <c r="B9" s="10">
        <v>16</v>
      </c>
      <c r="C9" s="52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3.3600000000000003</v>
      </c>
      <c r="D9" s="46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3.5</v>
      </c>
      <c r="E9" s="46">
        <f>IF(MROUND(C9-C8,0.5)=0,0.5,MROUND(C9-C8,0.5))</f>
        <v>0.5</v>
      </c>
      <c r="F9" s="48"/>
    </row>
    <row r="10" spans="1:9" ht="6" customHeight="1" x14ac:dyDescent="0.25"/>
    <row r="11" spans="1:9" hidden="1" x14ac:dyDescent="0.25"/>
    <row r="12" spans="1:9" hidden="1" x14ac:dyDescent="0.25"/>
    <row r="13" spans="1:9" hidden="1" x14ac:dyDescent="0.25"/>
    <row r="14" spans="1:9" hidden="1" x14ac:dyDescent="0.25"/>
    <row r="15" spans="1:9" hidden="1" x14ac:dyDescent="0.25"/>
    <row r="16" spans="1:9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t="9" hidden="1" customHeight="1" x14ac:dyDescent="0.25"/>
    <row r="32" hidden="1" x14ac:dyDescent="0.25"/>
    <row r="33" spans="1:9" hidden="1" x14ac:dyDescent="0.25"/>
    <row r="34" spans="1:9" hidden="1" x14ac:dyDescent="0.25"/>
    <row r="35" spans="1:9" hidden="1" x14ac:dyDescent="0.25">
      <c r="A35" s="1"/>
      <c r="B35" s="2"/>
      <c r="C35" s="2"/>
      <c r="D35" s="2"/>
      <c r="E35" s="2"/>
      <c r="F35" s="2"/>
      <c r="G35" s="2"/>
      <c r="H35" s="2"/>
      <c r="I35" s="2"/>
    </row>
    <row r="36" spans="1:9" hidden="1" x14ac:dyDescent="0.25">
      <c r="A36" s="1"/>
      <c r="B36" s="2"/>
      <c r="C36" s="2"/>
      <c r="D36" s="2"/>
      <c r="E36" s="2"/>
      <c r="F36" s="2"/>
      <c r="G36" s="2"/>
      <c r="H36" s="2"/>
      <c r="I36" s="2"/>
    </row>
    <row r="37" spans="1:9" hidden="1" x14ac:dyDescent="0.25">
      <c r="A37" s="1"/>
      <c r="B37" s="2"/>
      <c r="C37" s="2"/>
      <c r="D37" s="2"/>
      <c r="E37" s="2"/>
      <c r="F37" s="2"/>
      <c r="G37" s="2"/>
      <c r="H37" s="2"/>
      <c r="I37" s="2"/>
    </row>
    <row r="38" spans="1:9" hidden="1" x14ac:dyDescent="0.25">
      <c r="A38" s="1"/>
      <c r="B38" s="2"/>
      <c r="C38" s="2"/>
      <c r="D38" s="2"/>
      <c r="E38" s="2"/>
      <c r="F38" s="2"/>
      <c r="G38" s="2"/>
      <c r="H38" s="2"/>
      <c r="I38" s="2"/>
    </row>
    <row r="39" spans="1:9" hidden="1" x14ac:dyDescent="0.25">
      <c r="A39" s="1"/>
      <c r="B39" s="2"/>
      <c r="C39" s="2"/>
      <c r="D39" s="2"/>
      <c r="E39" s="2"/>
      <c r="F39" s="2"/>
      <c r="G39" s="2"/>
      <c r="H39" s="2"/>
      <c r="I39" s="2"/>
    </row>
    <row r="40" spans="1:9" hidden="1" x14ac:dyDescent="0.25">
      <c r="A40" s="1"/>
      <c r="B40" s="2"/>
      <c r="C40" s="2"/>
      <c r="D40" s="2"/>
      <c r="E40" s="2"/>
      <c r="F40" s="2"/>
      <c r="G40" s="2"/>
      <c r="H40" s="2"/>
      <c r="I40" s="2"/>
    </row>
    <row r="41" spans="1:9" hidden="1" x14ac:dyDescent="0.25">
      <c r="A41" s="1"/>
      <c r="B41" s="2"/>
      <c r="C41" s="2"/>
      <c r="D41" s="2"/>
      <c r="E41" s="2"/>
      <c r="F41" s="2"/>
      <c r="G41" s="2"/>
      <c r="H41" s="2"/>
      <c r="I41" s="2"/>
    </row>
    <row r="42" spans="1:9" hidden="1" x14ac:dyDescent="0.25">
      <c r="A42" s="1"/>
      <c r="B42" s="2"/>
      <c r="C42" s="2"/>
      <c r="D42" s="2"/>
      <c r="E42" s="2"/>
      <c r="F42" s="2"/>
      <c r="G42" s="2"/>
      <c r="H42" s="2"/>
      <c r="I42" s="2"/>
    </row>
    <row r="43" spans="1:9" hidden="1" x14ac:dyDescent="0.25">
      <c r="A43" s="1"/>
      <c r="B43" s="2"/>
      <c r="C43" s="2"/>
      <c r="D43" s="2"/>
      <c r="E43" s="2"/>
      <c r="F43" s="2"/>
      <c r="G43" s="2"/>
      <c r="H43" s="2"/>
      <c r="I43" s="2"/>
    </row>
    <row r="44" spans="1:9" hidden="1" x14ac:dyDescent="0.25">
      <c r="A44" s="1"/>
      <c r="B44" s="2"/>
      <c r="C44" s="2"/>
      <c r="D44" s="2"/>
      <c r="E44" s="2"/>
      <c r="F44" s="2"/>
      <c r="G44" s="2"/>
      <c r="H44" s="2"/>
      <c r="I44" s="2"/>
    </row>
    <row r="45" spans="1:9" ht="13.5" customHeight="1" x14ac:dyDescent="0.25">
      <c r="A45" s="1"/>
      <c r="B45" s="2"/>
      <c r="C45" s="2"/>
      <c r="D45" s="2"/>
      <c r="E45" s="2"/>
      <c r="F45" s="2"/>
      <c r="G45" s="2"/>
      <c r="H45" s="2"/>
      <c r="I45" s="2"/>
    </row>
    <row r="46" spans="1:9" ht="0.75" customHeight="1" x14ac:dyDescent="0.25">
      <c r="A46" s="1"/>
      <c r="B46" s="2"/>
      <c r="C46" s="2"/>
      <c r="D46" s="2"/>
      <c r="E46" s="2"/>
      <c r="F46" s="2"/>
      <c r="G46" s="2"/>
      <c r="H46" s="2"/>
      <c r="I46" s="2"/>
    </row>
    <row r="47" spans="1:9" ht="15.75" thickBot="1" x14ac:dyDescent="0.3">
      <c r="A47" s="1"/>
      <c r="B47" s="2"/>
      <c r="C47" s="2"/>
      <c r="D47" s="2"/>
      <c r="E47" s="2"/>
      <c r="F47" s="2"/>
      <c r="G47" s="2"/>
      <c r="H47" s="2"/>
      <c r="I47" s="2"/>
    </row>
    <row r="48" spans="1:9" ht="43.5" thickBot="1" x14ac:dyDescent="0.3">
      <c r="A48" s="21" t="s">
        <v>8</v>
      </c>
      <c r="B48" s="21" t="s">
        <v>9</v>
      </c>
      <c r="C48" s="21" t="s">
        <v>3</v>
      </c>
      <c r="D48" s="21" t="s">
        <v>4</v>
      </c>
      <c r="E48" s="2"/>
      <c r="F48" s="2"/>
      <c r="G48" s="2"/>
      <c r="H48" s="2"/>
    </row>
    <row r="49" spans="1:9" ht="15.75" thickBot="1" x14ac:dyDescent="0.3">
      <c r="A49" s="24">
        <v>1</v>
      </c>
      <c r="B49" s="14">
        <v>0</v>
      </c>
      <c r="C49" s="14">
        <v>8</v>
      </c>
      <c r="D49" s="14">
        <v>1.2</v>
      </c>
      <c r="E49" s="2"/>
      <c r="F49" s="2"/>
      <c r="G49" s="2"/>
      <c r="H49" s="2"/>
    </row>
    <row r="50" spans="1:9" ht="15.75" thickBot="1" x14ac:dyDescent="0.3">
      <c r="A50" s="4">
        <v>2</v>
      </c>
      <c r="B50" s="5">
        <v>8.01</v>
      </c>
      <c r="C50" s="5">
        <v>16</v>
      </c>
      <c r="D50" s="5">
        <v>0.8</v>
      </c>
      <c r="E50" s="2"/>
      <c r="F50" s="2"/>
      <c r="G50" s="2"/>
      <c r="H50" s="2"/>
    </row>
    <row r="51" spans="1:9" ht="8.25" customHeight="1" x14ac:dyDescent="0.25">
      <c r="A51" s="2"/>
      <c r="B51" s="2"/>
      <c r="C51" s="2"/>
      <c r="D51" s="2"/>
    </row>
    <row r="52" spans="1:9" hidden="1" x14ac:dyDescent="0.25">
      <c r="A52" s="2"/>
      <c r="B52" s="2"/>
      <c r="C52" s="2"/>
      <c r="D52" s="2"/>
    </row>
    <row r="53" spans="1:9" hidden="1" x14ac:dyDescent="0.25">
      <c r="A53" s="2"/>
      <c r="B53" s="2"/>
      <c r="C53" s="2"/>
      <c r="D53" s="2"/>
    </row>
    <row r="54" spans="1:9" hidden="1" x14ac:dyDescent="0.25">
      <c r="A54" s="2"/>
      <c r="B54" s="2"/>
      <c r="C54" s="2"/>
      <c r="D54" s="2"/>
    </row>
    <row r="55" spans="1:9" hidden="1" x14ac:dyDescent="0.25">
      <c r="A55" s="2"/>
      <c r="B55" s="2"/>
      <c r="C55" s="2"/>
      <c r="D55" s="2"/>
    </row>
    <row r="56" spans="1:9" hidden="1" x14ac:dyDescent="0.25">
      <c r="A56" s="2"/>
      <c r="B56" s="2"/>
      <c r="C56" s="2"/>
      <c r="D56" s="2"/>
    </row>
    <row r="57" spans="1:9" hidden="1" x14ac:dyDescent="0.25">
      <c r="A57" s="3"/>
      <c r="B57" s="2"/>
      <c r="C57" s="2"/>
      <c r="D57" s="2"/>
      <c r="E57" s="2"/>
      <c r="F57" s="2"/>
      <c r="G57" s="2"/>
      <c r="H57" s="2"/>
      <c r="I57" s="2"/>
    </row>
    <row r="58" spans="1:9" hidden="1" x14ac:dyDescent="0.25">
      <c r="A58" s="3"/>
      <c r="B58" s="2"/>
      <c r="C58" s="2"/>
      <c r="D58" s="2"/>
      <c r="E58" s="2"/>
      <c r="F58" s="2"/>
      <c r="G58" s="2"/>
      <c r="H58" s="2"/>
      <c r="I58" s="2"/>
    </row>
    <row r="59" spans="1:9" hidden="1" x14ac:dyDescent="0.25">
      <c r="A59" s="3"/>
      <c r="B59" s="2"/>
      <c r="C59" s="2"/>
      <c r="D59" s="2"/>
      <c r="E59" s="2"/>
      <c r="F59" s="2"/>
      <c r="G59" s="2"/>
      <c r="H59" s="2"/>
      <c r="I59" s="2"/>
    </row>
    <row r="60" spans="1:9" hidden="1" x14ac:dyDescent="0.25">
      <c r="A60" s="3"/>
      <c r="B60" s="2"/>
      <c r="C60" s="2"/>
      <c r="D60" s="2"/>
      <c r="E60" s="2"/>
      <c r="F60" s="2"/>
      <c r="G60" s="2"/>
      <c r="H60" s="2"/>
      <c r="I60" s="2"/>
    </row>
    <row r="61" spans="1:9" hidden="1" x14ac:dyDescent="0.25">
      <c r="A61" s="3"/>
      <c r="B61" s="2"/>
      <c r="C61" s="2"/>
      <c r="D61" s="2"/>
      <c r="E61" s="2"/>
      <c r="F61" s="2"/>
      <c r="G61" s="2"/>
      <c r="H61" s="2"/>
      <c r="I61" s="2"/>
    </row>
    <row r="62" spans="1:9" hidden="1" x14ac:dyDescent="0.25">
      <c r="A62" s="3"/>
      <c r="B62" s="2"/>
      <c r="C62" s="2"/>
      <c r="D62" s="2"/>
      <c r="E62" s="2"/>
      <c r="F62" s="2"/>
      <c r="G62" s="2"/>
      <c r="H62" s="2"/>
      <c r="I62" s="2"/>
    </row>
    <row r="63" spans="1:9" hidden="1" x14ac:dyDescent="0.25">
      <c r="A63" s="3"/>
      <c r="B63" s="2"/>
      <c r="C63" s="2"/>
      <c r="D63" s="2"/>
      <c r="E63" s="2"/>
      <c r="F63" s="2"/>
      <c r="G63" s="2"/>
      <c r="H63" s="2"/>
      <c r="I63" s="2"/>
    </row>
    <row r="64" spans="1:9" hidden="1" x14ac:dyDescent="0.25">
      <c r="A64" s="3"/>
      <c r="B64" s="2"/>
      <c r="C64" s="2"/>
      <c r="D64" s="2"/>
      <c r="E64" s="2"/>
      <c r="F64" s="2"/>
      <c r="G64" s="2"/>
      <c r="H64" s="2"/>
      <c r="I64" s="2"/>
    </row>
    <row r="65" spans="1:9" hidden="1" x14ac:dyDescent="0.25">
      <c r="A65" s="3"/>
      <c r="B65" s="2"/>
      <c r="C65" s="2"/>
      <c r="D65" s="2"/>
      <c r="E65" s="2"/>
      <c r="F65" s="2"/>
      <c r="G65" s="2"/>
      <c r="H65" s="2"/>
      <c r="I65" s="2"/>
    </row>
    <row r="66" spans="1:9" hidden="1" x14ac:dyDescent="0.25">
      <c r="A66" s="3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3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3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13" t="s">
        <v>28</v>
      </c>
      <c r="B69" s="2"/>
      <c r="C69" s="53">
        <v>0.18</v>
      </c>
      <c r="D69" s="6" t="s">
        <v>5</v>
      </c>
      <c r="E69" s="2"/>
      <c r="F69" s="2"/>
      <c r="G69" s="2"/>
      <c r="H69" s="2"/>
      <c r="I69" s="2"/>
    </row>
    <row r="70" spans="1:9" x14ac:dyDescent="0.25">
      <c r="A70" s="3" t="s">
        <v>6</v>
      </c>
      <c r="B70" s="2"/>
      <c r="C70" s="7">
        <f>ROUND(C69*0.19,2)</f>
        <v>0.03</v>
      </c>
      <c r="D70" s="6" t="s">
        <v>5</v>
      </c>
      <c r="E70" s="2"/>
      <c r="F70" s="2"/>
      <c r="G70" s="2"/>
      <c r="H70" s="2"/>
      <c r="I70" s="2"/>
    </row>
    <row r="71" spans="1:9" x14ac:dyDescent="0.25">
      <c r="A71" s="3" t="s">
        <v>7</v>
      </c>
      <c r="B71" s="2"/>
      <c r="C71" s="7">
        <f>C69+C70</f>
        <v>0.21</v>
      </c>
      <c r="D71" s="6" t="s">
        <v>5</v>
      </c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</sheetData>
  <mergeCells count="2">
    <mergeCell ref="A1:I1"/>
    <mergeCell ref="A5:F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T086</vt:lpstr>
      <vt:lpstr>T087</vt:lpstr>
      <vt:lpstr>T088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David</dc:creator>
  <cp:lastModifiedBy>Octavian David</cp:lastModifiedBy>
  <cp:lastPrinted>2024-06-20T12:14:44Z</cp:lastPrinted>
  <dcterms:created xsi:type="dcterms:W3CDTF">2015-06-05T18:17:20Z</dcterms:created>
  <dcterms:modified xsi:type="dcterms:W3CDTF">2024-06-20T12:15:33Z</dcterms:modified>
</cp:coreProperties>
</file>