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\\FILESERVERVR\cajt\ANUL 2024\PROIECTE Hotarari CJC 2024\Proiect APROBARE TARIFE după Licitatia 2\Tarife calatorie licitatia 2\"/>
    </mc:Choice>
  </mc:AlternateContent>
  <xr:revisionPtr revIDLastSave="0" documentId="13_ncr:1_{45EE7689-A97C-45EB-8570-11090D7EB09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073" sheetId="1" r:id="rId1"/>
    <sheet name="T074" sheetId="2" r:id="rId2"/>
    <sheet name="T075" sheetId="3" r:id="rId3"/>
    <sheet name="T076" sheetId="4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0" i="4" l="1"/>
  <c r="C71" i="4" s="1"/>
  <c r="C70" i="3"/>
  <c r="C70" i="2"/>
  <c r="C70" i="1"/>
  <c r="C71" i="1" s="1"/>
  <c r="C11" i="4" l="1"/>
  <c r="D9" i="4"/>
  <c r="F7" i="4" s="1"/>
  <c r="D11" i="4"/>
  <c r="H7" i="4" s="1"/>
  <c r="C8" i="4"/>
  <c r="D12" i="4"/>
  <c r="I7" i="4" s="1"/>
  <c r="C9" i="4"/>
  <c r="C12" i="4"/>
  <c r="D10" i="4"/>
  <c r="G7" i="4" s="1"/>
  <c r="D8" i="4"/>
  <c r="E7" i="4" s="1"/>
  <c r="C10" i="4"/>
  <c r="D21" i="1"/>
  <c r="R7" i="1" s="1"/>
  <c r="C19" i="1"/>
  <c r="D14" i="1"/>
  <c r="K7" i="1" s="1"/>
  <c r="C13" i="1"/>
  <c r="C10" i="1"/>
  <c r="C8" i="1"/>
  <c r="E19" i="1" s="1"/>
  <c r="P8" i="1" s="1"/>
  <c r="D19" i="1"/>
  <c r="P7" i="1" s="1"/>
  <c r="C21" i="1"/>
  <c r="D20" i="1"/>
  <c r="Q7" i="1" s="1"/>
  <c r="D18" i="1"/>
  <c r="O7" i="1" s="1"/>
  <c r="D17" i="1"/>
  <c r="N7" i="1" s="1"/>
  <c r="D16" i="1"/>
  <c r="M7" i="1" s="1"/>
  <c r="C14" i="1"/>
  <c r="D11" i="1"/>
  <c r="H7" i="1" s="1"/>
  <c r="D9" i="1"/>
  <c r="F7" i="1" s="1"/>
  <c r="D13" i="1"/>
  <c r="J7" i="1" s="1"/>
  <c r="D10" i="1"/>
  <c r="G7" i="1" s="1"/>
  <c r="C20" i="1"/>
  <c r="C18" i="1"/>
  <c r="C17" i="1"/>
  <c r="C16" i="1"/>
  <c r="D15" i="1"/>
  <c r="L7" i="1" s="1"/>
  <c r="D12" i="1"/>
  <c r="I7" i="1" s="1"/>
  <c r="C11" i="1"/>
  <c r="C9" i="1"/>
  <c r="E9" i="1" s="1"/>
  <c r="F8" i="1" s="1"/>
  <c r="C15" i="1"/>
  <c r="C12" i="1"/>
  <c r="D8" i="1"/>
  <c r="E7" i="1" s="1"/>
  <c r="C71" i="3"/>
  <c r="C71" i="2"/>
  <c r="H12" i="4" l="1"/>
  <c r="I11" i="4" s="1"/>
  <c r="E12" i="4"/>
  <c r="I8" i="4" s="1"/>
  <c r="F12" i="4"/>
  <c r="I9" i="4" s="1"/>
  <c r="G12" i="4"/>
  <c r="I10" i="4" s="1"/>
  <c r="F10" i="4"/>
  <c r="G9" i="4" s="1"/>
  <c r="E10" i="4"/>
  <c r="G8" i="4" s="1"/>
  <c r="E9" i="4"/>
  <c r="F8" i="4" s="1"/>
  <c r="F11" i="4"/>
  <c r="H9" i="4" s="1"/>
  <c r="E11" i="4"/>
  <c r="H8" i="4" s="1"/>
  <c r="G11" i="4"/>
  <c r="H10" i="4" s="1"/>
  <c r="C23" i="3"/>
  <c r="D20" i="3"/>
  <c r="Q7" i="3" s="1"/>
  <c r="D19" i="3"/>
  <c r="P7" i="3" s="1"/>
  <c r="D16" i="3"/>
  <c r="M7" i="3" s="1"/>
  <c r="C15" i="3"/>
  <c r="D13" i="3"/>
  <c r="J7" i="3" s="1"/>
  <c r="D11" i="3"/>
  <c r="H7" i="3" s="1"/>
  <c r="D9" i="3"/>
  <c r="F7" i="3" s="1"/>
  <c r="D22" i="3"/>
  <c r="S7" i="3" s="1"/>
  <c r="C20" i="3"/>
  <c r="C16" i="3"/>
  <c r="D14" i="3"/>
  <c r="K7" i="3" s="1"/>
  <c r="C13" i="3"/>
  <c r="C11" i="3"/>
  <c r="C22" i="3"/>
  <c r="D18" i="3"/>
  <c r="O7" i="3" s="1"/>
  <c r="C14" i="3"/>
  <c r="D8" i="3"/>
  <c r="E7" i="3" s="1"/>
  <c r="D23" i="3"/>
  <c r="T7" i="3" s="1"/>
  <c r="C17" i="3"/>
  <c r="D15" i="3"/>
  <c r="L7" i="3" s="1"/>
  <c r="C12" i="3"/>
  <c r="C10" i="3"/>
  <c r="C8" i="3"/>
  <c r="C19" i="3"/>
  <c r="C9" i="3"/>
  <c r="D21" i="3"/>
  <c r="R7" i="3" s="1"/>
  <c r="D17" i="3"/>
  <c r="N7" i="3" s="1"/>
  <c r="D12" i="3"/>
  <c r="I7" i="3" s="1"/>
  <c r="D10" i="3"/>
  <c r="G7" i="3" s="1"/>
  <c r="C21" i="3"/>
  <c r="C18" i="3"/>
  <c r="D9" i="2"/>
  <c r="F7" i="2" s="1"/>
  <c r="D10" i="2"/>
  <c r="G7" i="2" s="1"/>
  <c r="C14" i="2"/>
  <c r="D15" i="2"/>
  <c r="L7" i="2" s="1"/>
  <c r="C20" i="2"/>
  <c r="C22" i="2"/>
  <c r="C23" i="2"/>
  <c r="C8" i="2"/>
  <c r="D14" i="2"/>
  <c r="K7" i="2" s="1"/>
  <c r="C17" i="2"/>
  <c r="C18" i="2"/>
  <c r="D20" i="2"/>
  <c r="Q7" i="2" s="1"/>
  <c r="D22" i="2"/>
  <c r="S7" i="2" s="1"/>
  <c r="D23" i="2"/>
  <c r="T7" i="2" s="1"/>
  <c r="C16" i="2"/>
  <c r="D18" i="2"/>
  <c r="O7" i="2" s="1"/>
  <c r="C12" i="2"/>
  <c r="D17" i="2"/>
  <c r="N7" i="2" s="1"/>
  <c r="D11" i="2"/>
  <c r="H7" i="2" s="1"/>
  <c r="D19" i="2"/>
  <c r="P7" i="2" s="1"/>
  <c r="C9" i="2"/>
  <c r="C10" i="2"/>
  <c r="C15" i="2"/>
  <c r="D16" i="2"/>
  <c r="M7" i="2" s="1"/>
  <c r="D8" i="2"/>
  <c r="E7" i="2" s="1"/>
  <c r="C11" i="2"/>
  <c r="C13" i="2"/>
  <c r="C19" i="2"/>
  <c r="C21" i="2"/>
  <c r="D12" i="2"/>
  <c r="I7" i="2" s="1"/>
  <c r="D13" i="2"/>
  <c r="J7" i="2" s="1"/>
  <c r="D21" i="2"/>
  <c r="R7" i="2" s="1"/>
  <c r="C37" i="2"/>
  <c r="C36" i="2"/>
  <c r="C32" i="2"/>
  <c r="C28" i="2"/>
  <c r="C24" i="2"/>
  <c r="C35" i="2"/>
  <c r="C31" i="2"/>
  <c r="C27" i="2"/>
  <c r="C38" i="2"/>
  <c r="C34" i="2"/>
  <c r="C30" i="2"/>
  <c r="C26" i="2"/>
  <c r="C33" i="2"/>
  <c r="C29" i="2"/>
  <c r="C25" i="2"/>
  <c r="G11" i="1"/>
  <c r="H10" i="1" s="1"/>
  <c r="E11" i="1"/>
  <c r="H8" i="1" s="1"/>
  <c r="F11" i="1"/>
  <c r="H9" i="1" s="1"/>
  <c r="N18" i="1"/>
  <c r="O17" i="1" s="1"/>
  <c r="K18" i="1"/>
  <c r="O14" i="1" s="1"/>
  <c r="E18" i="1"/>
  <c r="O8" i="1" s="1"/>
  <c r="F18" i="1"/>
  <c r="O9" i="1" s="1"/>
  <c r="L18" i="1"/>
  <c r="O15" i="1" s="1"/>
  <c r="I18" i="1"/>
  <c r="O12" i="1" s="1"/>
  <c r="G18" i="1"/>
  <c r="O10" i="1" s="1"/>
  <c r="J18" i="1"/>
  <c r="O13" i="1" s="1"/>
  <c r="H18" i="1"/>
  <c r="O11" i="1" s="1"/>
  <c r="M18" i="1"/>
  <c r="O16" i="1" s="1"/>
  <c r="I13" i="1"/>
  <c r="J12" i="1" s="1"/>
  <c r="F13" i="1"/>
  <c r="J9" i="1" s="1"/>
  <c r="G13" i="1"/>
  <c r="J10" i="1" s="1"/>
  <c r="E13" i="1"/>
  <c r="J8" i="1" s="1"/>
  <c r="H13" i="1"/>
  <c r="J11" i="1" s="1"/>
  <c r="K15" i="1"/>
  <c r="L14" i="1" s="1"/>
  <c r="H15" i="1"/>
  <c r="L11" i="1" s="1"/>
  <c r="E15" i="1"/>
  <c r="L8" i="1" s="1"/>
  <c r="I15" i="1"/>
  <c r="L12" i="1" s="1"/>
  <c r="G15" i="1"/>
  <c r="L10" i="1" s="1"/>
  <c r="J15" i="1"/>
  <c r="L13" i="1" s="1"/>
  <c r="F15" i="1"/>
  <c r="L9" i="1" s="1"/>
  <c r="P20" i="1"/>
  <c r="Q19" i="1" s="1"/>
  <c r="E20" i="1"/>
  <c r="Q8" i="1" s="1"/>
  <c r="I20" i="1"/>
  <c r="Q12" i="1" s="1"/>
  <c r="M20" i="1"/>
  <c r="Q16" i="1" s="1"/>
  <c r="F20" i="1"/>
  <c r="Q9" i="1" s="1"/>
  <c r="O20" i="1"/>
  <c r="Q18" i="1" s="1"/>
  <c r="H20" i="1"/>
  <c r="Q11" i="1" s="1"/>
  <c r="J20" i="1"/>
  <c r="Q13" i="1" s="1"/>
  <c r="L20" i="1"/>
  <c r="Q15" i="1" s="1"/>
  <c r="K20" i="1"/>
  <c r="Q14" i="1" s="1"/>
  <c r="N20" i="1"/>
  <c r="Q17" i="1" s="1"/>
  <c r="G20" i="1"/>
  <c r="Q10" i="1" s="1"/>
  <c r="O19" i="1"/>
  <c r="P18" i="1" s="1"/>
  <c r="L19" i="1"/>
  <c r="P15" i="1" s="1"/>
  <c r="I19" i="1"/>
  <c r="P12" i="1" s="1"/>
  <c r="H19" i="1"/>
  <c r="P11" i="1" s="1"/>
  <c r="M19" i="1"/>
  <c r="P16" i="1" s="1"/>
  <c r="J19" i="1"/>
  <c r="P13" i="1" s="1"/>
  <c r="N19" i="1"/>
  <c r="P17" i="1" s="1"/>
  <c r="G19" i="1"/>
  <c r="P10" i="1" s="1"/>
  <c r="F19" i="1"/>
  <c r="P9" i="1" s="1"/>
  <c r="K19" i="1"/>
  <c r="P14" i="1" s="1"/>
  <c r="M17" i="1"/>
  <c r="N16" i="1" s="1"/>
  <c r="F17" i="1"/>
  <c r="N9" i="1" s="1"/>
  <c r="J17" i="1"/>
  <c r="N13" i="1" s="1"/>
  <c r="G17" i="1"/>
  <c r="N10" i="1" s="1"/>
  <c r="E17" i="1"/>
  <c r="N8" i="1" s="1"/>
  <c r="L17" i="1"/>
  <c r="N15" i="1" s="1"/>
  <c r="I17" i="1"/>
  <c r="N12" i="1" s="1"/>
  <c r="K17" i="1"/>
  <c r="N14" i="1" s="1"/>
  <c r="H17" i="1"/>
  <c r="N11" i="1" s="1"/>
  <c r="Q21" i="1"/>
  <c r="R20" i="1" s="1"/>
  <c r="N21" i="1"/>
  <c r="R17" i="1" s="1"/>
  <c r="J21" i="1"/>
  <c r="R13" i="1" s="1"/>
  <c r="F21" i="1"/>
  <c r="R9" i="1" s="1"/>
  <c r="K21" i="1"/>
  <c r="R14" i="1" s="1"/>
  <c r="M21" i="1"/>
  <c r="R16" i="1" s="1"/>
  <c r="O21" i="1"/>
  <c r="R18" i="1" s="1"/>
  <c r="H21" i="1"/>
  <c r="R11" i="1" s="1"/>
  <c r="I21" i="1"/>
  <c r="R12" i="1" s="1"/>
  <c r="L21" i="1"/>
  <c r="R15" i="1" s="1"/>
  <c r="E21" i="1"/>
  <c r="R8" i="1" s="1"/>
  <c r="G21" i="1"/>
  <c r="R10" i="1" s="1"/>
  <c r="P21" i="1"/>
  <c r="R19" i="1" s="1"/>
  <c r="H12" i="1"/>
  <c r="I11" i="1" s="1"/>
  <c r="E12" i="1"/>
  <c r="I8" i="1" s="1"/>
  <c r="F12" i="1"/>
  <c r="I9" i="1" s="1"/>
  <c r="G12" i="1"/>
  <c r="I10" i="1" s="1"/>
  <c r="L16" i="1"/>
  <c r="M15" i="1" s="1"/>
  <c r="E16" i="1"/>
  <c r="M8" i="1" s="1"/>
  <c r="I16" i="1"/>
  <c r="M12" i="1" s="1"/>
  <c r="G16" i="1"/>
  <c r="M10" i="1" s="1"/>
  <c r="K16" i="1"/>
  <c r="M14" i="1" s="1"/>
  <c r="H16" i="1"/>
  <c r="M11" i="1" s="1"/>
  <c r="F16" i="1"/>
  <c r="M9" i="1" s="1"/>
  <c r="J16" i="1"/>
  <c r="M13" i="1" s="1"/>
  <c r="J14" i="1"/>
  <c r="K13" i="1" s="1"/>
  <c r="E14" i="1"/>
  <c r="K8" i="1" s="1"/>
  <c r="G14" i="1"/>
  <c r="K10" i="1" s="1"/>
  <c r="I14" i="1"/>
  <c r="K12" i="1" s="1"/>
  <c r="F14" i="1"/>
  <c r="K9" i="1" s="1"/>
  <c r="H14" i="1"/>
  <c r="K11" i="1" s="1"/>
  <c r="F10" i="1"/>
  <c r="G9" i="1" s="1"/>
  <c r="E10" i="1"/>
  <c r="G8" i="1" s="1"/>
  <c r="D31" i="2"/>
  <c r="D28" i="2"/>
  <c r="D25" i="2"/>
  <c r="D35" i="2"/>
  <c r="D38" i="2"/>
  <c r="D37" i="2"/>
  <c r="D33" i="2"/>
  <c r="D29" i="2"/>
  <c r="D27" i="2"/>
  <c r="D30" i="2"/>
  <c r="D36" i="2"/>
  <c r="D32" i="2"/>
  <c r="D24" i="2"/>
  <c r="D34" i="2"/>
  <c r="D26" i="2"/>
  <c r="K18" i="3" l="1"/>
  <c r="O14" i="3" s="1"/>
  <c r="N18" i="3"/>
  <c r="O17" i="3" s="1"/>
  <c r="L18" i="3"/>
  <c r="O15" i="3" s="1"/>
  <c r="G18" i="3"/>
  <c r="O10" i="3" s="1"/>
  <c r="J18" i="3"/>
  <c r="O13" i="3" s="1"/>
  <c r="E18" i="3"/>
  <c r="O8" i="3" s="1"/>
  <c r="I18" i="3"/>
  <c r="O12" i="3" s="1"/>
  <c r="M18" i="3"/>
  <c r="O16" i="3" s="1"/>
  <c r="F18" i="3"/>
  <c r="O9" i="3" s="1"/>
  <c r="H18" i="3"/>
  <c r="O11" i="3" s="1"/>
  <c r="L17" i="3"/>
  <c r="N15" i="3" s="1"/>
  <c r="J17" i="3"/>
  <c r="N13" i="3" s="1"/>
  <c r="F17" i="3"/>
  <c r="N9" i="3" s="1"/>
  <c r="E17" i="3"/>
  <c r="N8" i="3" s="1"/>
  <c r="G17" i="3"/>
  <c r="N10" i="3" s="1"/>
  <c r="M17" i="3"/>
  <c r="N16" i="3" s="1"/>
  <c r="K17" i="3"/>
  <c r="N14" i="3" s="1"/>
  <c r="H17" i="3"/>
  <c r="N11" i="3" s="1"/>
  <c r="I17" i="3"/>
  <c r="N12" i="3" s="1"/>
  <c r="O21" i="3"/>
  <c r="R18" i="3" s="1"/>
  <c r="J21" i="3"/>
  <c r="R13" i="3" s="1"/>
  <c r="F21" i="3"/>
  <c r="R9" i="3" s="1"/>
  <c r="N21" i="3"/>
  <c r="R17" i="3" s="1"/>
  <c r="E21" i="3"/>
  <c r="R8" i="3" s="1"/>
  <c r="K21" i="3"/>
  <c r="R14" i="3" s="1"/>
  <c r="L21" i="3"/>
  <c r="R15" i="3" s="1"/>
  <c r="H21" i="3"/>
  <c r="R11" i="3" s="1"/>
  <c r="G21" i="3"/>
  <c r="R10" i="3" s="1"/>
  <c r="P21" i="3"/>
  <c r="R19" i="3" s="1"/>
  <c r="E10" i="3"/>
  <c r="G8" i="3" s="1"/>
  <c r="F10" i="3"/>
  <c r="G9" i="3" s="1"/>
  <c r="O22" i="3"/>
  <c r="S18" i="3" s="1"/>
  <c r="N22" i="3"/>
  <c r="S17" i="3" s="1"/>
  <c r="R22" i="3"/>
  <c r="S21" i="3" s="1"/>
  <c r="G22" i="3"/>
  <c r="S10" i="3" s="1"/>
  <c r="Q22" i="3"/>
  <c r="S20" i="3" s="1"/>
  <c r="F22" i="3"/>
  <c r="S9" i="3" s="1"/>
  <c r="K22" i="3"/>
  <c r="S14" i="3" s="1"/>
  <c r="M22" i="3"/>
  <c r="S16" i="3" s="1"/>
  <c r="E22" i="3"/>
  <c r="S8" i="3" s="1"/>
  <c r="I22" i="3"/>
  <c r="S12" i="3" s="1"/>
  <c r="J22" i="3"/>
  <c r="S13" i="3" s="1"/>
  <c r="M21" i="3"/>
  <c r="R16" i="3" s="1"/>
  <c r="E16" i="3"/>
  <c r="M8" i="3" s="1"/>
  <c r="G16" i="3"/>
  <c r="M10" i="3" s="1"/>
  <c r="I16" i="3"/>
  <c r="M12" i="3" s="1"/>
  <c r="J16" i="3"/>
  <c r="M13" i="3" s="1"/>
  <c r="F16" i="3"/>
  <c r="M9" i="3" s="1"/>
  <c r="K16" i="3"/>
  <c r="M14" i="3" s="1"/>
  <c r="H16" i="3"/>
  <c r="M11" i="3" s="1"/>
  <c r="L16" i="3"/>
  <c r="M15" i="3" s="1"/>
  <c r="E9" i="3"/>
  <c r="F8" i="3" s="1"/>
  <c r="I21" i="3"/>
  <c r="R12" i="3" s="1"/>
  <c r="H12" i="3"/>
  <c r="I11" i="3" s="1"/>
  <c r="E12" i="3"/>
  <c r="I8" i="3" s="1"/>
  <c r="F12" i="3"/>
  <c r="I9" i="3" s="1"/>
  <c r="G12" i="3"/>
  <c r="I10" i="3" s="1"/>
  <c r="H22" i="3"/>
  <c r="S11" i="3" s="1"/>
  <c r="E11" i="3"/>
  <c r="H8" i="3" s="1"/>
  <c r="G11" i="3"/>
  <c r="H10" i="3" s="1"/>
  <c r="F11" i="3"/>
  <c r="H9" i="3" s="1"/>
  <c r="Q21" i="3"/>
  <c r="R20" i="3" s="1"/>
  <c r="G20" i="3"/>
  <c r="Q10" i="3" s="1"/>
  <c r="K20" i="3"/>
  <c r="Q14" i="3" s="1"/>
  <c r="H20" i="3"/>
  <c r="Q11" i="3" s="1"/>
  <c r="M20" i="3"/>
  <c r="Q16" i="3" s="1"/>
  <c r="F20" i="3"/>
  <c r="Q9" i="3" s="1"/>
  <c r="P20" i="3"/>
  <c r="Q19" i="3" s="1"/>
  <c r="I20" i="3"/>
  <c r="Q12" i="3" s="1"/>
  <c r="O20" i="3"/>
  <c r="Q18" i="3" s="1"/>
  <c r="L20" i="3"/>
  <c r="Q15" i="3" s="1"/>
  <c r="J20" i="3"/>
  <c r="Q13" i="3" s="1"/>
  <c r="N20" i="3"/>
  <c r="Q17" i="3" s="1"/>
  <c r="E20" i="3"/>
  <c r="Q8" i="3" s="1"/>
  <c r="P22" i="3"/>
  <c r="S19" i="3" s="1"/>
  <c r="L19" i="3"/>
  <c r="P15" i="3" s="1"/>
  <c r="H19" i="3"/>
  <c r="P11" i="3" s="1"/>
  <c r="M19" i="3"/>
  <c r="P16" i="3" s="1"/>
  <c r="J19" i="3"/>
  <c r="P13" i="3" s="1"/>
  <c r="E19" i="3"/>
  <c r="P8" i="3" s="1"/>
  <c r="N19" i="3"/>
  <c r="P17" i="3" s="1"/>
  <c r="G19" i="3"/>
  <c r="P10" i="3" s="1"/>
  <c r="I19" i="3"/>
  <c r="P12" i="3" s="1"/>
  <c r="F19" i="3"/>
  <c r="P9" i="3" s="1"/>
  <c r="O19" i="3"/>
  <c r="P18" i="3" s="1"/>
  <c r="K19" i="3"/>
  <c r="P14" i="3" s="1"/>
  <c r="G14" i="3"/>
  <c r="K10" i="3" s="1"/>
  <c r="J14" i="3"/>
  <c r="K13" i="3" s="1"/>
  <c r="H14" i="3"/>
  <c r="K11" i="3" s="1"/>
  <c r="E14" i="3"/>
  <c r="K8" i="3" s="1"/>
  <c r="F14" i="3"/>
  <c r="K9" i="3" s="1"/>
  <c r="I14" i="3"/>
  <c r="K12" i="3" s="1"/>
  <c r="H13" i="3"/>
  <c r="J11" i="3" s="1"/>
  <c r="F13" i="3"/>
  <c r="J9" i="3" s="1"/>
  <c r="I13" i="3"/>
  <c r="J12" i="3" s="1"/>
  <c r="E13" i="3"/>
  <c r="J8" i="3" s="1"/>
  <c r="G13" i="3"/>
  <c r="J10" i="3" s="1"/>
  <c r="L22" i="3"/>
  <c r="S15" i="3" s="1"/>
  <c r="H15" i="3"/>
  <c r="L11" i="3" s="1"/>
  <c r="E15" i="3"/>
  <c r="L8" i="3" s="1"/>
  <c r="I15" i="3"/>
  <c r="L12" i="3" s="1"/>
  <c r="F15" i="3"/>
  <c r="L9" i="3" s="1"/>
  <c r="G15" i="3"/>
  <c r="L10" i="3" s="1"/>
  <c r="J15" i="3"/>
  <c r="L13" i="3" s="1"/>
  <c r="K15" i="3"/>
  <c r="L14" i="3" s="1"/>
  <c r="S23" i="3"/>
  <c r="T22" i="3" s="1"/>
  <c r="P23" i="3"/>
  <c r="T19" i="3" s="1"/>
  <c r="H23" i="3"/>
  <c r="T11" i="3" s="1"/>
  <c r="L23" i="3"/>
  <c r="T15" i="3" s="1"/>
  <c r="J23" i="3"/>
  <c r="T13" i="3" s="1"/>
  <c r="G23" i="3"/>
  <c r="T10" i="3" s="1"/>
  <c r="Q23" i="3"/>
  <c r="T20" i="3" s="1"/>
  <c r="N23" i="3"/>
  <c r="T17" i="3" s="1"/>
  <c r="K23" i="3"/>
  <c r="T14" i="3" s="1"/>
  <c r="M23" i="3"/>
  <c r="T16" i="3" s="1"/>
  <c r="E23" i="3"/>
  <c r="T8" i="3" s="1"/>
  <c r="R23" i="3"/>
  <c r="T21" i="3" s="1"/>
  <c r="O23" i="3"/>
  <c r="T18" i="3" s="1"/>
  <c r="F23" i="3"/>
  <c r="T9" i="3" s="1"/>
  <c r="I23" i="3"/>
  <c r="T12" i="3" s="1"/>
  <c r="R26" i="2"/>
  <c r="V26" i="2"/>
  <c r="S26" i="2"/>
  <c r="U26" i="2"/>
  <c r="P26" i="2"/>
  <c r="L26" i="2"/>
  <c r="H26" i="2"/>
  <c r="F26" i="2"/>
  <c r="T26" i="2"/>
  <c r="O26" i="2"/>
  <c r="Q26" i="2"/>
  <c r="M26" i="2"/>
  <c r="I26" i="2"/>
  <c r="N26" i="2"/>
  <c r="J26" i="2"/>
  <c r="G26" i="2"/>
  <c r="K26" i="2"/>
  <c r="E26" i="2"/>
  <c r="V28" i="2"/>
  <c r="U28" i="2"/>
  <c r="W28" i="2"/>
  <c r="T28" i="2"/>
  <c r="R28" i="2"/>
  <c r="N28" i="2"/>
  <c r="J28" i="2"/>
  <c r="F28" i="2"/>
  <c r="H28" i="2"/>
  <c r="Q28" i="2"/>
  <c r="X28" i="2"/>
  <c r="S28" i="2"/>
  <c r="O28" i="2"/>
  <c r="K28" i="2"/>
  <c r="G28" i="2"/>
  <c r="P28" i="2"/>
  <c r="L28" i="2"/>
  <c r="I28" i="2"/>
  <c r="M28" i="2"/>
  <c r="E28" i="2"/>
  <c r="F19" i="2"/>
  <c r="P9" i="2" s="1"/>
  <c r="E19" i="2"/>
  <c r="P8" i="2" s="1"/>
  <c r="K19" i="2"/>
  <c r="P14" i="2" s="1"/>
  <c r="G19" i="2"/>
  <c r="P10" i="2" s="1"/>
  <c r="L19" i="2"/>
  <c r="P15" i="2" s="1"/>
  <c r="H19" i="2"/>
  <c r="P11" i="2" s="1"/>
  <c r="M19" i="2"/>
  <c r="P16" i="2" s="1"/>
  <c r="I19" i="2"/>
  <c r="P12" i="2" s="1"/>
  <c r="O19" i="2"/>
  <c r="P18" i="2" s="1"/>
  <c r="N19" i="2"/>
  <c r="P17" i="2" s="1"/>
  <c r="J19" i="2"/>
  <c r="P13" i="2" s="1"/>
  <c r="Y30" i="2"/>
  <c r="R30" i="2"/>
  <c r="Z30" i="2"/>
  <c r="X30" i="2"/>
  <c r="S30" i="2"/>
  <c r="V30" i="2"/>
  <c r="P30" i="2"/>
  <c r="L30" i="2"/>
  <c r="H30" i="2"/>
  <c r="N30" i="2"/>
  <c r="J30" i="2"/>
  <c r="T30" i="2"/>
  <c r="Q30" i="2"/>
  <c r="M30" i="2"/>
  <c r="I30" i="2"/>
  <c r="U30" i="2"/>
  <c r="F30" i="2"/>
  <c r="W30" i="2"/>
  <c r="O30" i="2"/>
  <c r="G30" i="2"/>
  <c r="K30" i="2"/>
  <c r="E30" i="2"/>
  <c r="V32" i="2"/>
  <c r="U32" i="2"/>
  <c r="W32" i="2"/>
  <c r="T32" i="2"/>
  <c r="Z32" i="2"/>
  <c r="Y32" i="2"/>
  <c r="N32" i="2"/>
  <c r="J32" i="2"/>
  <c r="F32" i="2"/>
  <c r="AA32" i="2"/>
  <c r="X32" i="2"/>
  <c r="O32" i="2"/>
  <c r="K32" i="2"/>
  <c r="G32" i="2"/>
  <c r="R32" i="2"/>
  <c r="P32" i="2"/>
  <c r="L32" i="2"/>
  <c r="H32" i="2"/>
  <c r="AB32" i="2"/>
  <c r="S32" i="2"/>
  <c r="Q32" i="2"/>
  <c r="M32" i="2"/>
  <c r="I32" i="2"/>
  <c r="E32" i="2"/>
  <c r="E13" i="2"/>
  <c r="J8" i="2" s="1"/>
  <c r="I13" i="2"/>
  <c r="J12" i="2" s="1"/>
  <c r="F13" i="2"/>
  <c r="J9" i="2" s="1"/>
  <c r="G13" i="2"/>
  <c r="J10" i="2" s="1"/>
  <c r="H13" i="2"/>
  <c r="J11" i="2" s="1"/>
  <c r="F23" i="2"/>
  <c r="T9" i="2" s="1"/>
  <c r="H23" i="2"/>
  <c r="T11" i="2" s="1"/>
  <c r="M23" i="2"/>
  <c r="T16" i="2" s="1"/>
  <c r="S23" i="2"/>
  <c r="T22" i="2" s="1"/>
  <c r="I23" i="2"/>
  <c r="T12" i="2" s="1"/>
  <c r="O23" i="2"/>
  <c r="T18" i="2" s="1"/>
  <c r="K23" i="2"/>
  <c r="T14" i="2" s="1"/>
  <c r="G23" i="2"/>
  <c r="T10" i="2" s="1"/>
  <c r="Q23" i="2"/>
  <c r="T20" i="2" s="1"/>
  <c r="L23" i="2"/>
  <c r="T15" i="2" s="1"/>
  <c r="E23" i="2"/>
  <c r="T8" i="2" s="1"/>
  <c r="P23" i="2"/>
  <c r="T19" i="2" s="1"/>
  <c r="N23" i="2"/>
  <c r="T17" i="2" s="1"/>
  <c r="J23" i="2"/>
  <c r="T13" i="2" s="1"/>
  <c r="R23" i="2"/>
  <c r="T21" i="2" s="1"/>
  <c r="W29" i="2"/>
  <c r="T29" i="2"/>
  <c r="R29" i="2"/>
  <c r="Y29" i="2"/>
  <c r="S29" i="2"/>
  <c r="O29" i="2"/>
  <c r="K29" i="2"/>
  <c r="G29" i="2"/>
  <c r="M29" i="2"/>
  <c r="I29" i="2"/>
  <c r="U29" i="2"/>
  <c r="V29" i="2"/>
  <c r="P29" i="2"/>
  <c r="L29" i="2"/>
  <c r="H29" i="2"/>
  <c r="X29" i="2"/>
  <c r="Q29" i="2"/>
  <c r="F29" i="2"/>
  <c r="N29" i="2"/>
  <c r="J29" i="2"/>
  <c r="E29" i="2"/>
  <c r="AD36" i="2"/>
  <c r="AC36" i="2"/>
  <c r="V36" i="2"/>
  <c r="U36" i="2"/>
  <c r="AE36" i="2"/>
  <c r="AB36" i="2"/>
  <c r="W36" i="2"/>
  <c r="T36" i="2"/>
  <c r="Q36" i="2"/>
  <c r="R36" i="2"/>
  <c r="N36" i="2"/>
  <c r="J36" i="2"/>
  <c r="F36" i="2"/>
  <c r="L36" i="2"/>
  <c r="H36" i="2"/>
  <c r="AF36" i="2"/>
  <c r="S36" i="2"/>
  <c r="O36" i="2"/>
  <c r="K36" i="2"/>
  <c r="G36" i="2"/>
  <c r="Z36" i="2"/>
  <c r="Y36" i="2"/>
  <c r="P36" i="2"/>
  <c r="AA36" i="2"/>
  <c r="X36" i="2"/>
  <c r="I36" i="2"/>
  <c r="M36" i="2"/>
  <c r="E36" i="2"/>
  <c r="E11" i="2"/>
  <c r="H8" i="2" s="1"/>
  <c r="F11" i="2"/>
  <c r="H9" i="2" s="1"/>
  <c r="G11" i="2"/>
  <c r="H10" i="2" s="1"/>
  <c r="E10" i="2"/>
  <c r="G8" i="2" s="1"/>
  <c r="F10" i="2"/>
  <c r="G9" i="2" s="1"/>
  <c r="F17" i="2"/>
  <c r="N9" i="2" s="1"/>
  <c r="J17" i="2"/>
  <c r="N13" i="2" s="1"/>
  <c r="G17" i="2"/>
  <c r="N10" i="2" s="1"/>
  <c r="K17" i="2"/>
  <c r="N14" i="2" s="1"/>
  <c r="H17" i="2"/>
  <c r="N11" i="2" s="1"/>
  <c r="E17" i="2"/>
  <c r="N8" i="2" s="1"/>
  <c r="I17" i="2"/>
  <c r="N12" i="2" s="1"/>
  <c r="M17" i="2"/>
  <c r="N16" i="2" s="1"/>
  <c r="L17" i="2"/>
  <c r="N15" i="2" s="1"/>
  <c r="G22" i="2"/>
  <c r="S10" i="2" s="1"/>
  <c r="K22" i="2"/>
  <c r="S14" i="2" s="1"/>
  <c r="O22" i="2"/>
  <c r="S18" i="2" s="1"/>
  <c r="H22" i="2"/>
  <c r="S11" i="2" s="1"/>
  <c r="L22" i="2"/>
  <c r="S15" i="2" s="1"/>
  <c r="P22" i="2"/>
  <c r="S19" i="2" s="1"/>
  <c r="I22" i="2"/>
  <c r="S12" i="2" s="1"/>
  <c r="Q22" i="2"/>
  <c r="S20" i="2" s="1"/>
  <c r="F22" i="2"/>
  <c r="S9" i="2" s="1"/>
  <c r="J22" i="2"/>
  <c r="S13" i="2" s="1"/>
  <c r="R22" i="2"/>
  <c r="S21" i="2" s="1"/>
  <c r="E22" i="2"/>
  <c r="S8" i="2" s="1"/>
  <c r="M22" i="2"/>
  <c r="S16" i="2" s="1"/>
  <c r="N22" i="2"/>
  <c r="S17" i="2" s="1"/>
  <c r="W27" i="2"/>
  <c r="S27" i="2"/>
  <c r="V27" i="2"/>
  <c r="U27" i="2"/>
  <c r="Q27" i="2"/>
  <c r="M27" i="2"/>
  <c r="I27" i="2"/>
  <c r="G27" i="2"/>
  <c r="P27" i="2"/>
  <c r="R27" i="2"/>
  <c r="N27" i="2"/>
  <c r="J27" i="2"/>
  <c r="F27" i="2"/>
  <c r="T27" i="2"/>
  <c r="O27" i="2"/>
  <c r="K27" i="2"/>
  <c r="L27" i="2"/>
  <c r="H27" i="2"/>
  <c r="E27" i="2"/>
  <c r="T25" i="2"/>
  <c r="R25" i="2"/>
  <c r="O25" i="2"/>
  <c r="K25" i="2"/>
  <c r="G25" i="2"/>
  <c r="S25" i="2"/>
  <c r="P25" i="2"/>
  <c r="L25" i="2"/>
  <c r="H25" i="2"/>
  <c r="U25" i="2"/>
  <c r="Q25" i="2"/>
  <c r="M25" i="2"/>
  <c r="I25" i="2"/>
  <c r="N25" i="2"/>
  <c r="J25" i="2"/>
  <c r="F25" i="2"/>
  <c r="E25" i="2"/>
  <c r="AA31" i="2"/>
  <c r="X31" i="2"/>
  <c r="S31" i="2"/>
  <c r="V31" i="2"/>
  <c r="U31" i="2"/>
  <c r="T31" i="2"/>
  <c r="Q31" i="2"/>
  <c r="M31" i="2"/>
  <c r="I31" i="2"/>
  <c r="K31" i="2"/>
  <c r="Z31" i="2"/>
  <c r="Y31" i="2"/>
  <c r="N31" i="2"/>
  <c r="J31" i="2"/>
  <c r="F31" i="2"/>
  <c r="W31" i="2"/>
  <c r="O31" i="2"/>
  <c r="G31" i="2"/>
  <c r="R31" i="2"/>
  <c r="P31" i="2"/>
  <c r="H31" i="2"/>
  <c r="L31" i="2"/>
  <c r="E31" i="2"/>
  <c r="F15" i="2"/>
  <c r="L9" i="2" s="1"/>
  <c r="I15" i="2"/>
  <c r="L12" i="2" s="1"/>
  <c r="E15" i="2"/>
  <c r="L8" i="2" s="1"/>
  <c r="K15" i="2"/>
  <c r="L14" i="2" s="1"/>
  <c r="G15" i="2"/>
  <c r="L10" i="2" s="1"/>
  <c r="H15" i="2"/>
  <c r="L11" i="2" s="1"/>
  <c r="J15" i="2"/>
  <c r="L13" i="2" s="1"/>
  <c r="E16" i="2"/>
  <c r="M8" i="2" s="1"/>
  <c r="I16" i="2"/>
  <c r="M12" i="2" s="1"/>
  <c r="F16" i="2"/>
  <c r="M9" i="2" s="1"/>
  <c r="J16" i="2"/>
  <c r="M13" i="2" s="1"/>
  <c r="K16" i="2"/>
  <c r="M14" i="2" s="1"/>
  <c r="G16" i="2"/>
  <c r="M10" i="2" s="1"/>
  <c r="H16" i="2"/>
  <c r="M11" i="2" s="1"/>
  <c r="L16" i="2"/>
  <c r="M15" i="2" s="1"/>
  <c r="F18" i="2"/>
  <c r="O9" i="2" s="1"/>
  <c r="J18" i="2"/>
  <c r="O13" i="2" s="1"/>
  <c r="N18" i="2"/>
  <c r="O17" i="2" s="1"/>
  <c r="G18" i="2"/>
  <c r="O10" i="2" s="1"/>
  <c r="K18" i="2"/>
  <c r="O14" i="2" s="1"/>
  <c r="L18" i="2"/>
  <c r="O15" i="2" s="1"/>
  <c r="E18" i="2"/>
  <c r="O8" i="2" s="1"/>
  <c r="M18" i="2"/>
  <c r="O16" i="2" s="1"/>
  <c r="H18" i="2"/>
  <c r="O11" i="2" s="1"/>
  <c r="I18" i="2"/>
  <c r="O12" i="2" s="1"/>
  <c r="G14" i="2"/>
  <c r="K10" i="2" s="1"/>
  <c r="H14" i="2"/>
  <c r="K11" i="2" s="1"/>
  <c r="E14" i="2"/>
  <c r="K8" i="2" s="1"/>
  <c r="I14" i="2"/>
  <c r="K12" i="2" s="1"/>
  <c r="J14" i="2"/>
  <c r="K13" i="2" s="1"/>
  <c r="F14" i="2"/>
  <c r="K9" i="2" s="1"/>
  <c r="Z34" i="2"/>
  <c r="Y34" i="2"/>
  <c r="R34" i="2"/>
  <c r="AD34" i="2"/>
  <c r="AA34" i="2"/>
  <c r="X34" i="2"/>
  <c r="S34" i="2"/>
  <c r="U34" i="2"/>
  <c r="P34" i="2"/>
  <c r="L34" i="2"/>
  <c r="H34" i="2"/>
  <c r="F34" i="2"/>
  <c r="O34" i="2"/>
  <c r="AB34" i="2"/>
  <c r="W34" i="2"/>
  <c r="Q34" i="2"/>
  <c r="M34" i="2"/>
  <c r="I34" i="2"/>
  <c r="AC34" i="2"/>
  <c r="V34" i="2"/>
  <c r="N34" i="2"/>
  <c r="J34" i="2"/>
  <c r="T34" i="2"/>
  <c r="G34" i="2"/>
  <c r="K34" i="2"/>
  <c r="E34" i="2"/>
  <c r="AE35" i="2"/>
  <c r="AA35" i="2"/>
  <c r="X35" i="2"/>
  <c r="S35" i="2"/>
  <c r="AD35" i="2"/>
  <c r="AC35" i="2"/>
  <c r="V35" i="2"/>
  <c r="U35" i="2"/>
  <c r="AB35" i="2"/>
  <c r="W35" i="2"/>
  <c r="Q35" i="2"/>
  <c r="M35" i="2"/>
  <c r="I35" i="2"/>
  <c r="O35" i="2"/>
  <c r="G35" i="2"/>
  <c r="Z35" i="2"/>
  <c r="P35" i="2"/>
  <c r="R35" i="2"/>
  <c r="N35" i="2"/>
  <c r="J35" i="2"/>
  <c r="F35" i="2"/>
  <c r="T35" i="2"/>
  <c r="K35" i="2"/>
  <c r="Y35" i="2"/>
  <c r="H35" i="2"/>
  <c r="L35" i="2"/>
  <c r="E35" i="2"/>
  <c r="AB33" i="2"/>
  <c r="W33" i="2"/>
  <c r="T33" i="2"/>
  <c r="Z33" i="2"/>
  <c r="Y33" i="2"/>
  <c r="R33" i="2"/>
  <c r="AA33" i="2"/>
  <c r="X33" i="2"/>
  <c r="O33" i="2"/>
  <c r="K33" i="2"/>
  <c r="G33" i="2"/>
  <c r="V33" i="2"/>
  <c r="U33" i="2"/>
  <c r="P33" i="2"/>
  <c r="L33" i="2"/>
  <c r="H33" i="2"/>
  <c r="AC33" i="2"/>
  <c r="S33" i="2"/>
  <c r="Q33" i="2"/>
  <c r="M33" i="2"/>
  <c r="I33" i="2"/>
  <c r="F33" i="2"/>
  <c r="J33" i="2"/>
  <c r="N33" i="2"/>
  <c r="E33" i="2"/>
  <c r="AG38" i="2"/>
  <c r="Z38" i="2"/>
  <c r="Y38" i="2"/>
  <c r="R38" i="2"/>
  <c r="AH38" i="2"/>
  <c r="AF38" i="2"/>
  <c r="AA38" i="2"/>
  <c r="X38" i="2"/>
  <c r="S38" i="2"/>
  <c r="AC38" i="2"/>
  <c r="V38" i="2"/>
  <c r="P38" i="2"/>
  <c r="L38" i="2"/>
  <c r="H38" i="2"/>
  <c r="J38" i="2"/>
  <c r="AB38" i="2"/>
  <c r="W38" i="2"/>
  <c r="Q38" i="2"/>
  <c r="AE38" i="2"/>
  <c r="T38" i="2"/>
  <c r="M38" i="2"/>
  <c r="I38" i="2"/>
  <c r="AD38" i="2"/>
  <c r="U38" i="2"/>
  <c r="N38" i="2"/>
  <c r="F38" i="2"/>
  <c r="O38" i="2"/>
  <c r="K38" i="2"/>
  <c r="G38" i="2"/>
  <c r="E38" i="2"/>
  <c r="N24" i="2"/>
  <c r="J24" i="2"/>
  <c r="F24" i="2"/>
  <c r="L24" i="2"/>
  <c r="T24" i="2"/>
  <c r="S24" i="2"/>
  <c r="O24" i="2"/>
  <c r="K24" i="2"/>
  <c r="G24" i="2"/>
  <c r="R24" i="2"/>
  <c r="P24" i="2"/>
  <c r="H24" i="2"/>
  <c r="Q24" i="2"/>
  <c r="M24" i="2"/>
  <c r="I24" i="2"/>
  <c r="E24" i="2"/>
  <c r="AE37" i="2"/>
  <c r="AB37" i="2"/>
  <c r="W37" i="2"/>
  <c r="T37" i="2"/>
  <c r="Q37" i="2"/>
  <c r="Z37" i="2"/>
  <c r="Y37" i="2"/>
  <c r="R37" i="2"/>
  <c r="AG37" i="2"/>
  <c r="AF37" i="2"/>
  <c r="S37" i="2"/>
  <c r="O37" i="2"/>
  <c r="K37" i="2"/>
  <c r="G37" i="2"/>
  <c r="M37" i="2"/>
  <c r="I37" i="2"/>
  <c r="AC37" i="2"/>
  <c r="V37" i="2"/>
  <c r="P37" i="2"/>
  <c r="L37" i="2"/>
  <c r="H37" i="2"/>
  <c r="AA37" i="2"/>
  <c r="X37" i="2"/>
  <c r="AD37" i="2"/>
  <c r="U37" i="2"/>
  <c r="J37" i="2"/>
  <c r="N37" i="2"/>
  <c r="F37" i="2"/>
  <c r="E37" i="2"/>
  <c r="E21" i="2"/>
  <c r="R8" i="2" s="1"/>
  <c r="I21" i="2"/>
  <c r="R12" i="2" s="1"/>
  <c r="N21" i="2"/>
  <c r="R17" i="2" s="1"/>
  <c r="F21" i="2"/>
  <c r="R9" i="2" s="1"/>
  <c r="J21" i="2"/>
  <c r="R13" i="2" s="1"/>
  <c r="O21" i="2"/>
  <c r="R18" i="2" s="1"/>
  <c r="G21" i="2"/>
  <c r="R10" i="2" s="1"/>
  <c r="Q21" i="2"/>
  <c r="R20" i="2" s="1"/>
  <c r="M21" i="2"/>
  <c r="R16" i="2" s="1"/>
  <c r="H21" i="2"/>
  <c r="R11" i="2" s="1"/>
  <c r="K21" i="2"/>
  <c r="R14" i="2" s="1"/>
  <c r="P21" i="2"/>
  <c r="R19" i="2" s="1"/>
  <c r="L21" i="2"/>
  <c r="R15" i="2" s="1"/>
  <c r="E9" i="2"/>
  <c r="F8" i="2" s="1"/>
  <c r="E12" i="2"/>
  <c r="I8" i="2" s="1"/>
  <c r="F12" i="2"/>
  <c r="I9" i="2" s="1"/>
  <c r="G12" i="2"/>
  <c r="I10" i="2" s="1"/>
  <c r="H12" i="2"/>
  <c r="I11" i="2" s="1"/>
  <c r="G20" i="2"/>
  <c r="Q10" i="2" s="1"/>
  <c r="K20" i="2"/>
  <c r="Q14" i="2" s="1"/>
  <c r="O20" i="2"/>
  <c r="Q18" i="2" s="1"/>
  <c r="H20" i="2"/>
  <c r="Q11" i="2" s="1"/>
  <c r="L20" i="2"/>
  <c r="Q15" i="2" s="1"/>
  <c r="P20" i="2"/>
  <c r="Q19" i="2" s="1"/>
  <c r="E20" i="2"/>
  <c r="Q8" i="2" s="1"/>
  <c r="M20" i="2"/>
  <c r="Q16" i="2" s="1"/>
  <c r="F20" i="2"/>
  <c r="Q9" i="2" s="1"/>
  <c r="N20" i="2"/>
  <c r="Q17" i="2" s="1"/>
  <c r="I20" i="2"/>
  <c r="Q12" i="2" s="1"/>
  <c r="J20" i="2"/>
  <c r="Q13" i="2" s="1"/>
  <c r="Y7" i="2"/>
  <c r="AC7" i="2"/>
  <c r="X7" i="2"/>
  <c r="AH7" i="2"/>
  <c r="W7" i="2"/>
  <c r="AB7" i="2"/>
  <c r="AG7" i="2"/>
  <c r="AA7" i="2"/>
  <c r="V7" i="2"/>
  <c r="AI7" i="2"/>
  <c r="AD7" i="2"/>
  <c r="AE7" i="2"/>
  <c r="U7" i="2"/>
  <c r="Z7" i="2"/>
  <c r="AF7" i="2"/>
  <c r="AC8" i="2" l="1"/>
  <c r="AE8" i="2"/>
  <c r="AA8" i="2"/>
  <c r="AH8" i="2"/>
  <c r="Z8" i="2"/>
  <c r="U8" i="2"/>
  <c r="AI8" i="2"/>
  <c r="AG8" i="2"/>
  <c r="AB8" i="2"/>
  <c r="Y8" i="2"/>
  <c r="AF8" i="2"/>
  <c r="V8" i="2"/>
  <c r="W8" i="2"/>
  <c r="X8" i="2"/>
  <c r="AD8" i="2"/>
  <c r="AF9" i="2" l="1"/>
  <c r="U9" i="2"/>
  <c r="AA9" i="2"/>
  <c r="V9" i="2"/>
  <c r="AD9" i="2"/>
  <c r="W9" i="2"/>
  <c r="AG9" i="2"/>
  <c r="AH9" i="2"/>
  <c r="X9" i="2"/>
  <c r="Y9" i="2"/>
  <c r="AB9" i="2"/>
  <c r="AI9" i="2"/>
  <c r="Z9" i="2"/>
  <c r="AE9" i="2"/>
  <c r="AC9" i="2"/>
  <c r="AE10" i="2" l="1"/>
  <c r="AG10" i="2"/>
  <c r="AD10" i="2"/>
  <c r="AI10" i="2"/>
  <c r="X10" i="2"/>
  <c r="V10" i="2"/>
  <c r="AA10" i="2"/>
  <c r="AC10" i="2"/>
  <c r="Y10" i="2"/>
  <c r="AH10" i="2"/>
  <c r="W10" i="2"/>
  <c r="AF10" i="2"/>
  <c r="Z10" i="2"/>
  <c r="AB10" i="2"/>
  <c r="U10" i="2"/>
  <c r="AF12" i="2" l="1"/>
  <c r="AF11" i="2"/>
  <c r="W12" i="2"/>
  <c r="W11" i="2"/>
  <c r="V12" i="2"/>
  <c r="V11" i="2"/>
  <c r="AC11" i="2"/>
  <c r="AC12" i="2"/>
  <c r="Z11" i="2"/>
  <c r="Z12" i="2"/>
  <c r="Y11" i="2"/>
  <c r="Y12" i="2"/>
  <c r="AI11" i="2"/>
  <c r="AD12" i="2"/>
  <c r="AD11" i="2"/>
  <c r="U11" i="2"/>
  <c r="U12" i="2"/>
  <c r="AB11" i="2"/>
  <c r="AB12" i="2"/>
  <c r="AH11" i="2"/>
  <c r="AH12" i="2"/>
  <c r="AA11" i="2"/>
  <c r="AA12" i="2"/>
  <c r="X11" i="2"/>
  <c r="X12" i="2"/>
  <c r="AG11" i="2"/>
  <c r="AG12" i="2"/>
  <c r="AE11" i="2"/>
  <c r="AE12" i="2"/>
  <c r="AI12" i="2" l="1"/>
  <c r="AI13" i="2" l="1"/>
  <c r="Y13" i="2"/>
  <c r="AA13" i="2"/>
  <c r="V13" i="2"/>
  <c r="X13" i="2"/>
  <c r="AB13" i="2"/>
  <c r="U13" i="2"/>
  <c r="AF13" i="2"/>
  <c r="AH13" i="2"/>
  <c r="AG13" i="2"/>
  <c r="AD13" i="2"/>
  <c r="AE13" i="2"/>
  <c r="Z13" i="2"/>
  <c r="W13" i="2"/>
  <c r="AC13" i="2"/>
  <c r="AD14" i="2" l="1"/>
  <c r="AB14" i="2"/>
  <c r="AA14" i="2"/>
  <c r="AC14" i="2"/>
  <c r="AG14" i="2"/>
  <c r="AH14" i="2"/>
  <c r="AF14" i="2"/>
  <c r="U14" i="2"/>
  <c r="X14" i="2"/>
  <c r="AI14" i="2"/>
  <c r="AE14" i="2"/>
  <c r="Y14" i="2"/>
  <c r="W14" i="2"/>
  <c r="Z14" i="2"/>
  <c r="V14" i="2"/>
  <c r="AE15" i="2" l="1"/>
  <c r="AA15" i="2"/>
  <c r="U15" i="2"/>
  <c r="Y15" i="2"/>
  <c r="AH15" i="2"/>
  <c r="AC15" i="2"/>
  <c r="V15" i="2"/>
  <c r="Z15" i="2"/>
  <c r="W15" i="2"/>
  <c r="AI15" i="2"/>
  <c r="X15" i="2"/>
  <c r="AF15" i="2"/>
  <c r="AD15" i="2"/>
  <c r="AG15" i="2"/>
  <c r="AB15" i="2"/>
  <c r="AB16" i="2" l="1"/>
  <c r="Y16" i="2"/>
  <c r="Z16" i="2"/>
  <c r="AG16" i="2"/>
  <c r="X16" i="2"/>
  <c r="AE16" i="2"/>
  <c r="AF16" i="2"/>
  <c r="W16" i="2"/>
  <c r="U16" i="2"/>
  <c r="AH16" i="2"/>
  <c r="AA16" i="2"/>
  <c r="AD16" i="2"/>
  <c r="AI16" i="2"/>
  <c r="V16" i="2"/>
  <c r="AC16" i="2"/>
  <c r="AF17" i="2" l="1"/>
  <c r="Z17" i="2"/>
  <c r="AI17" i="2"/>
  <c r="U17" i="2"/>
  <c r="AG17" i="2"/>
  <c r="V17" i="2"/>
  <c r="X17" i="2"/>
  <c r="AD17" i="2"/>
  <c r="AH17" i="2"/>
  <c r="AE17" i="2"/>
  <c r="AA17" i="2"/>
  <c r="AC17" i="2"/>
  <c r="W17" i="2"/>
  <c r="Y17" i="2"/>
  <c r="AB17" i="2"/>
  <c r="AB18" i="2" l="1"/>
  <c r="AE18" i="2"/>
  <c r="AC18" i="2"/>
  <c r="Z18" i="2"/>
  <c r="AD18" i="2"/>
  <c r="W18" i="2"/>
  <c r="AA18" i="2"/>
  <c r="AH18" i="2"/>
  <c r="X18" i="2"/>
  <c r="AI18" i="2"/>
  <c r="V18" i="2"/>
  <c r="Y18" i="2"/>
  <c r="AG18" i="2"/>
  <c r="U18" i="2"/>
  <c r="AF18" i="2"/>
  <c r="Y19" i="2" l="1"/>
  <c r="Z19" i="2"/>
  <c r="U19" i="2"/>
  <c r="AB19" i="2"/>
  <c r="AA19" i="2"/>
  <c r="AE19" i="2"/>
  <c r="V19" i="2"/>
  <c r="X19" i="2"/>
  <c r="AG19" i="2"/>
  <c r="AH19" i="2"/>
  <c r="W19" i="2"/>
  <c r="AD19" i="2"/>
  <c r="AC19" i="2"/>
  <c r="AF19" i="2"/>
  <c r="AI19" i="2"/>
  <c r="AI20" i="2" l="1"/>
  <c r="AE20" i="2"/>
  <c r="Z20" i="2"/>
  <c r="W20" i="2"/>
  <c r="AG20" i="2"/>
  <c r="Y20" i="2"/>
  <c r="AC20" i="2"/>
  <c r="X20" i="2"/>
  <c r="AB20" i="2"/>
  <c r="AF20" i="2"/>
  <c r="AH20" i="2"/>
  <c r="AD20" i="2"/>
  <c r="V20" i="2"/>
  <c r="AA20" i="2"/>
  <c r="U20" i="2"/>
  <c r="AF21" i="2" l="1"/>
  <c r="AE21" i="2"/>
  <c r="AH21" i="2"/>
  <c r="Y21" i="2"/>
  <c r="AG21" i="2"/>
  <c r="AD21" i="2"/>
  <c r="AB21" i="2"/>
  <c r="AC21" i="2"/>
  <c r="W21" i="2"/>
  <c r="AA21" i="2"/>
  <c r="V21" i="2"/>
  <c r="U21" i="2"/>
  <c r="X21" i="2"/>
  <c r="Z21" i="2"/>
  <c r="AI21" i="2"/>
  <c r="AI22" i="2" l="1"/>
  <c r="V22" i="2"/>
  <c r="W22" i="2"/>
  <c r="X22" i="2"/>
  <c r="AH22" i="2"/>
  <c r="AB22" i="2"/>
  <c r="AG22" i="2"/>
  <c r="Z22" i="2"/>
  <c r="AA22" i="2"/>
  <c r="AC22" i="2"/>
  <c r="AD22" i="2"/>
  <c r="Y22" i="2"/>
  <c r="AE22" i="2"/>
  <c r="U23" i="2"/>
  <c r="U22" i="2"/>
  <c r="AF22" i="2"/>
  <c r="Y23" i="2" l="1"/>
  <c r="AC23" i="2"/>
  <c r="Z23" i="2"/>
  <c r="AB23" i="2"/>
  <c r="X23" i="2"/>
  <c r="V24" i="2"/>
  <c r="V23" i="2"/>
  <c r="AF23" i="2"/>
  <c r="AE23" i="2"/>
  <c r="AG23" i="2"/>
  <c r="AH23" i="2"/>
  <c r="W23" i="2"/>
  <c r="AD23" i="2"/>
  <c r="AA23" i="2"/>
  <c r="AI23" i="2"/>
  <c r="AD24" i="2" l="1"/>
  <c r="AH24" i="2"/>
  <c r="AF24" i="2"/>
  <c r="X24" i="2"/>
  <c r="Z24" i="2"/>
  <c r="Y24" i="2"/>
  <c r="AI24" i="2"/>
  <c r="AE24" i="2"/>
  <c r="AC24" i="2"/>
  <c r="AB24" i="2"/>
  <c r="AA24" i="2"/>
  <c r="AG24" i="2"/>
  <c r="W25" i="2"/>
  <c r="W24" i="2"/>
  <c r="AB25" i="2" l="1"/>
  <c r="AG25" i="2"/>
  <c r="Y25" i="2"/>
  <c r="X25" i="2"/>
  <c r="X26" i="2"/>
  <c r="AH25" i="2"/>
  <c r="AE25" i="2"/>
  <c r="AA25" i="2"/>
  <c r="AC25" i="2"/>
  <c r="AI25" i="2"/>
  <c r="Z25" i="2"/>
  <c r="AF25" i="2"/>
  <c r="AD25" i="2"/>
  <c r="AD26" i="2" l="1"/>
  <c r="AC26" i="2"/>
  <c r="AG26" i="2"/>
  <c r="Z26" i="2"/>
  <c r="AE26" i="2"/>
  <c r="AF26" i="2"/>
  <c r="AI26" i="2"/>
  <c r="AA26" i="2"/>
  <c r="AB26" i="2"/>
  <c r="AH26" i="2"/>
  <c r="Y26" i="2"/>
  <c r="Y27" i="2"/>
  <c r="AH27" i="2" l="1"/>
  <c r="AA27" i="2"/>
  <c r="AF27" i="2"/>
  <c r="Z28" i="2"/>
  <c r="Z27" i="2"/>
  <c r="AC27" i="2"/>
  <c r="AB27" i="2"/>
  <c r="AI27" i="2"/>
  <c r="AG27" i="2"/>
  <c r="AD27" i="2"/>
  <c r="AE27" i="2"/>
  <c r="AG28" i="2" l="1"/>
  <c r="AE28" i="2"/>
  <c r="AA29" i="2"/>
  <c r="AA28" i="2"/>
  <c r="AI28" i="2"/>
  <c r="AF28" i="2"/>
  <c r="AH28" i="2"/>
  <c r="AB28" i="2"/>
  <c r="AD28" i="2"/>
  <c r="AC28" i="2"/>
  <c r="AD29" i="2" l="1"/>
  <c r="AI29" i="2"/>
  <c r="AE29" i="2"/>
  <c r="AF29" i="2"/>
  <c r="AG29" i="2"/>
  <c r="AH29" i="2"/>
  <c r="AC29" i="2"/>
  <c r="AB30" i="2"/>
  <c r="AB29" i="2"/>
  <c r="AH30" i="2" l="1"/>
  <c r="AI30" i="2"/>
  <c r="AC30" i="2"/>
  <c r="AC31" i="2"/>
  <c r="AF30" i="2"/>
  <c r="AG30" i="2"/>
  <c r="AE30" i="2"/>
  <c r="AD30" i="2"/>
  <c r="AE31" i="2" l="1"/>
  <c r="AG31" i="2"/>
  <c r="AH31" i="2"/>
  <c r="AI31" i="2"/>
  <c r="AF31" i="2"/>
  <c r="AD32" i="2"/>
  <c r="AD31" i="2"/>
  <c r="AI32" i="2" l="1"/>
  <c r="AG32" i="2"/>
  <c r="AF32" i="2"/>
  <c r="AH32" i="2"/>
  <c r="AE32" i="2"/>
  <c r="AE33" i="2"/>
  <c r="AG33" i="2" l="1"/>
  <c r="AH33" i="2"/>
  <c r="AF33" i="2"/>
  <c r="AF34" i="2"/>
  <c r="AI33" i="2"/>
  <c r="AG34" i="2" l="1"/>
  <c r="AG35" i="2"/>
  <c r="AI34" i="2"/>
  <c r="AH34" i="2"/>
  <c r="AI35" i="2" l="1"/>
  <c r="AH35" i="2"/>
  <c r="AH36" i="2"/>
  <c r="AI36" i="2" l="1"/>
  <c r="AI37" i="2"/>
</calcChain>
</file>

<file path=xl/sharedStrings.xml><?xml version="1.0" encoding="utf-8"?>
<sst xmlns="http://schemas.openxmlformats.org/spreadsheetml/2006/main" count="205" uniqueCount="71">
  <si>
    <t>Bilete de călătorie</t>
  </si>
  <si>
    <t>km</t>
  </si>
  <si>
    <t>Tarif  mediu/km/loc (lei)</t>
  </si>
  <si>
    <t>Zonă kilometrică finala</t>
  </si>
  <si>
    <t>Coeficient alfa</t>
  </si>
  <si>
    <t>lei/loc/km</t>
  </si>
  <si>
    <t xml:space="preserve">TVA                                                   </t>
  </si>
  <si>
    <t xml:space="preserve">Tarif mediu cu TVA                        </t>
  </si>
  <si>
    <t>Nr.transă de distanță</t>
  </si>
  <si>
    <t>Zonă kilometrică initiala</t>
  </si>
  <si>
    <t>Dej- Autogara Costrans</t>
  </si>
  <si>
    <t>Dej - Autogara Costrans</t>
  </si>
  <si>
    <t>Mănăstirea</t>
  </si>
  <si>
    <t>TARIFE DE CĂLĂTORIE PRACTICATE PE TRASEUL T 073</t>
  </si>
  <si>
    <t>Cod Traseu: T073 DEJ – MINTIU GHERLII – GEACA</t>
  </si>
  <si>
    <t>Ofertant: FANY PRESTĂRI SERVICII S.R.L.</t>
  </si>
  <si>
    <t>Salatiu</t>
  </si>
  <si>
    <t>Petrești</t>
  </si>
  <si>
    <t>Mintiu Gherlii</t>
  </si>
  <si>
    <t>Gherla</t>
  </si>
  <si>
    <t>Nicula - ramificație</t>
  </si>
  <si>
    <t>Fizeșu Gherlii</t>
  </si>
  <si>
    <t>Roșia</t>
  </si>
  <si>
    <t>Valea Husueri</t>
  </si>
  <si>
    <t>Santioana</t>
  </si>
  <si>
    <t>Țaga</t>
  </si>
  <si>
    <t>Sucutard</t>
  </si>
  <si>
    <t>Lacu</t>
  </si>
  <si>
    <t>Geaca</t>
  </si>
  <si>
    <t>Sântioana</t>
  </si>
  <si>
    <t>Nima - ramificație</t>
  </si>
  <si>
    <t>Bunești - ramificație</t>
  </si>
  <si>
    <t>Mintiu Gherlii - ramificație</t>
  </si>
  <si>
    <t>Roșia - ramificație</t>
  </si>
  <si>
    <t>Lacu - ramificație</t>
  </si>
  <si>
    <t>Cătina - ramificație</t>
  </si>
  <si>
    <t>Podu Cămăraș</t>
  </si>
  <si>
    <t>Cămărașu</t>
  </si>
  <si>
    <t>Sâmboleni - ramificație</t>
  </si>
  <si>
    <t>Zoreni de Vale</t>
  </si>
  <si>
    <t>Mociu</t>
  </si>
  <si>
    <t>Boteni - ramificație</t>
  </si>
  <si>
    <t>Ghirișu Român - ramificație</t>
  </si>
  <si>
    <t>Suatu - ramificație</t>
  </si>
  <si>
    <t>Câianu Mic</t>
  </si>
  <si>
    <t>Câianu - ramificație</t>
  </si>
  <si>
    <t>Câianu Vamă</t>
  </si>
  <si>
    <t>Bărăi - ramificație</t>
  </si>
  <si>
    <t>Gădălin - ramificație</t>
  </si>
  <si>
    <t>Corpadea - ramificație</t>
  </si>
  <si>
    <t>Apahida</t>
  </si>
  <si>
    <t>Sânnicoară</t>
  </si>
  <si>
    <t>Cluj Napoca - Autogara Fany</t>
  </si>
  <si>
    <t>Caiani Mic</t>
  </si>
  <si>
    <t>Caianu - ramificație</t>
  </si>
  <si>
    <t>Caianu Vama</t>
  </si>
  <si>
    <t xml:space="preserve">Tarif mediu pe traseul T074        </t>
  </si>
  <si>
    <t>Cod Traseu: T074 DEJ – GEACA - CLUJ NAPOCA</t>
  </si>
  <si>
    <t>TARIFE DE CĂLĂTORIE PRACTICATE PE TRASEUL T 074</t>
  </si>
  <si>
    <t>TARIFE DE CĂLĂTORIE PRACTICATE PE TRASEUL T 075</t>
  </si>
  <si>
    <t>Cod Traseu: T075 DEJ – MINTIU GHERLII – FELDIOARA</t>
  </si>
  <si>
    <t xml:space="preserve">Tarif mediu pe traseul T075        </t>
  </si>
  <si>
    <t xml:space="preserve">Tarif mediu pe traseul T073        </t>
  </si>
  <si>
    <t>Dej - autogara Costrans</t>
  </si>
  <si>
    <t>Cătina</t>
  </si>
  <si>
    <t>Feldioara</t>
  </si>
  <si>
    <t>TARIFE DE CĂLĂTORIE PRACTICATE PE TRASEUL T 076</t>
  </si>
  <si>
    <t>Cod Traseu: T076 DEJ – MINTIU GHERLII – GHERLA</t>
  </si>
  <si>
    <t xml:space="preserve">Tarif mediu pe traseul T076        </t>
  </si>
  <si>
    <t xml:space="preserve"> </t>
  </si>
  <si>
    <t xml:space="preserve">Dej- Autogara Costrans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</si>
</sst>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rgb="FF000000"/>
      <name val="Montserrat Light"/>
    </font>
    <font>
      <sz val="11"/>
      <color rgb="FF000000"/>
      <name val="Montserrat Light"/>
    </font>
    <font>
      <sz val="11"/>
      <color theme="1"/>
      <name val="Calibri"/>
      <family val="2"/>
    </font>
    <font>
      <sz val="11"/>
      <color theme="1"/>
      <name val="Montserrat Light"/>
      <family val="3"/>
    </font>
    <font>
      <sz val="11"/>
      <color rgb="FF000000"/>
      <name val="Montserrat Light"/>
      <family val="3"/>
    </font>
    <font>
      <sz val="10"/>
      <color theme="1"/>
      <name val="Montserrat Light"/>
    </font>
    <font>
      <sz val="11"/>
      <name val="Montserrat Light"/>
      <family val="3"/>
    </font>
    <font>
      <sz val="10"/>
      <color theme="0"/>
      <name val="Montserrat Light"/>
      <family val="3"/>
    </font>
    <font>
      <sz val="11"/>
      <color theme="0"/>
      <name val="Montserrat Light"/>
      <family val="3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000000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/>
    </xf>
    <xf numFmtId="0" fontId="5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center"/>
    </xf>
    <xf numFmtId="0" fontId="2" fillId="0" borderId="14" xfId="0" applyFont="1" applyBorder="1" applyAlignment="1">
      <alignment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4" fillId="0" borderId="5" xfId="0" applyFont="1" applyBorder="1" applyAlignment="1">
      <alignment horizontal="center"/>
    </xf>
    <xf numFmtId="0" fontId="2" fillId="0" borderId="1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2" fillId="0" borderId="2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/>
    </xf>
    <xf numFmtId="0" fontId="2" fillId="0" borderId="22" xfId="0" applyFont="1" applyBorder="1" applyAlignment="1">
      <alignment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textRotation="90" wrapText="1"/>
    </xf>
    <xf numFmtId="0" fontId="5" fillId="0" borderId="13" xfId="0" applyFont="1" applyBorder="1" applyAlignment="1">
      <alignment horizontal="center" vertical="center" textRotation="90" wrapText="1"/>
    </xf>
    <xf numFmtId="0" fontId="5" fillId="0" borderId="18" xfId="0" applyFont="1" applyBorder="1" applyAlignment="1">
      <alignment horizontal="center" vertical="center" textRotation="90" wrapText="1"/>
    </xf>
    <xf numFmtId="0" fontId="5" fillId="0" borderId="23" xfId="0" applyFont="1" applyBorder="1" applyAlignment="1">
      <alignment horizontal="center" vertical="center" textRotation="90" wrapText="1"/>
    </xf>
    <xf numFmtId="0" fontId="4" fillId="0" borderId="24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2" fontId="3" fillId="0" borderId="0" xfId="0" applyNumberFormat="1" applyFont="1"/>
    <xf numFmtId="2" fontId="6" fillId="0" borderId="5" xfId="0" applyNumberFormat="1" applyFont="1" applyBorder="1" applyAlignment="1">
      <alignment horizontal="center" vertical="center" wrapText="1"/>
    </xf>
    <xf numFmtId="2" fontId="4" fillId="0" borderId="0" xfId="0" applyNumberFormat="1" applyFont="1" applyAlignment="1">
      <alignment horizontal="center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20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2" fontId="4" fillId="0" borderId="13" xfId="0" applyNumberFormat="1" applyFont="1" applyBorder="1" applyAlignment="1">
      <alignment horizontal="center"/>
    </xf>
    <xf numFmtId="2" fontId="0" fillId="0" borderId="0" xfId="0" applyNumberFormat="1"/>
    <xf numFmtId="2" fontId="1" fillId="0" borderId="0" xfId="0" applyNumberFormat="1" applyFont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 textRotation="90" wrapText="1"/>
    </xf>
    <xf numFmtId="2" fontId="5" fillId="0" borderId="18" xfId="0" applyNumberFormat="1" applyFont="1" applyBorder="1" applyAlignment="1">
      <alignment horizontal="center" vertical="center" textRotation="90" wrapText="1"/>
    </xf>
    <xf numFmtId="2" fontId="5" fillId="0" borderId="23" xfId="0" applyNumberFormat="1" applyFont="1" applyBorder="1" applyAlignment="1">
      <alignment horizontal="center" vertical="center" textRotation="90" wrapText="1"/>
    </xf>
    <xf numFmtId="2" fontId="4" fillId="0" borderId="24" xfId="0" applyNumberFormat="1" applyFont="1" applyBorder="1" applyAlignment="1">
      <alignment horizontal="center" vertical="center" textRotation="90" wrapText="1"/>
    </xf>
    <xf numFmtId="2" fontId="4" fillId="0" borderId="23" xfId="0" applyNumberFormat="1" applyFont="1" applyBorder="1" applyAlignment="1">
      <alignment horizontal="center" textRotation="90" wrapText="1"/>
    </xf>
    <xf numFmtId="2" fontId="6" fillId="0" borderId="21" xfId="0" applyNumberFormat="1" applyFont="1" applyBorder="1" applyAlignment="1">
      <alignment horizontal="center" vertical="center" wrapText="1"/>
    </xf>
    <xf numFmtId="2" fontId="6" fillId="4" borderId="5" xfId="0" applyNumberFormat="1" applyFont="1" applyFill="1" applyBorder="1" applyAlignment="1">
      <alignment horizontal="center" vertical="center" wrapText="1"/>
    </xf>
    <xf numFmtId="2" fontId="6" fillId="5" borderId="5" xfId="0" applyNumberFormat="1" applyFont="1" applyFill="1" applyBorder="1" applyAlignment="1">
      <alignment horizontal="center" vertical="center" wrapText="1"/>
    </xf>
    <xf numFmtId="2" fontId="6" fillId="3" borderId="5" xfId="0" applyNumberFormat="1" applyFont="1" applyFill="1" applyBorder="1" applyAlignment="1">
      <alignment horizontal="center" vertical="center" wrapText="1"/>
    </xf>
    <xf numFmtId="2" fontId="4" fillId="2" borderId="5" xfId="0" applyNumberFormat="1" applyFont="1" applyFill="1" applyBorder="1" applyAlignment="1">
      <alignment horizontal="center"/>
    </xf>
    <xf numFmtId="2" fontId="4" fillId="2" borderId="10" xfId="0" applyNumberFormat="1" applyFont="1" applyFill="1" applyBorder="1" applyAlignment="1">
      <alignment horizontal="center"/>
    </xf>
    <xf numFmtId="2" fontId="4" fillId="3" borderId="0" xfId="0" applyNumberFormat="1" applyFont="1" applyFill="1" applyAlignment="1">
      <alignment horizontal="center"/>
    </xf>
    <xf numFmtId="2" fontId="2" fillId="0" borderId="13" xfId="0" applyNumberFormat="1" applyFont="1" applyBorder="1" applyAlignment="1">
      <alignment horizontal="center" vertical="center" textRotation="90" wrapText="1"/>
    </xf>
    <xf numFmtId="2" fontId="6" fillId="0" borderId="25" xfId="0" applyNumberFormat="1" applyFont="1" applyBorder="1" applyAlignment="1">
      <alignment horizontal="center" vertical="center" wrapText="1"/>
    </xf>
    <xf numFmtId="2" fontId="6" fillId="0" borderId="6" xfId="0" applyNumberFormat="1" applyFont="1" applyBorder="1" applyAlignment="1">
      <alignment horizontal="center" vertical="center" wrapText="1"/>
    </xf>
    <xf numFmtId="2" fontId="6" fillId="0" borderId="9" xfId="0" applyNumberFormat="1" applyFont="1" applyBorder="1" applyAlignment="1">
      <alignment horizontal="center" vertical="center" wrapText="1"/>
    </xf>
    <xf numFmtId="2" fontId="6" fillId="2" borderId="21" xfId="0" applyNumberFormat="1" applyFont="1" applyFill="1" applyBorder="1" applyAlignment="1">
      <alignment horizontal="center" vertical="center" wrapText="1"/>
    </xf>
    <xf numFmtId="0" fontId="3" fillId="0" borderId="5" xfId="0" applyFont="1" applyBorder="1"/>
    <xf numFmtId="0" fontId="5" fillId="0" borderId="14" xfId="0" applyFont="1" applyBorder="1" applyAlignment="1">
      <alignment vertical="center"/>
    </xf>
    <xf numFmtId="0" fontId="3" fillId="0" borderId="15" xfId="0" applyFont="1" applyBorder="1"/>
    <xf numFmtId="2" fontId="2" fillId="0" borderId="16" xfId="0" applyNumberFormat="1" applyFont="1" applyBorder="1"/>
    <xf numFmtId="0" fontId="2" fillId="0" borderId="7" xfId="0" applyFont="1" applyBorder="1" applyAlignment="1">
      <alignment vertical="center"/>
    </xf>
    <xf numFmtId="2" fontId="2" fillId="0" borderId="6" xfId="0" applyNumberFormat="1" applyFont="1" applyBorder="1"/>
    <xf numFmtId="0" fontId="2" fillId="0" borderId="8" xfId="0" applyFont="1" applyBorder="1" applyAlignment="1">
      <alignment vertical="center"/>
    </xf>
    <xf numFmtId="0" fontId="3" fillId="0" borderId="9" xfId="0" applyFont="1" applyBorder="1"/>
    <xf numFmtId="2" fontId="2" fillId="0" borderId="10" xfId="0" applyNumberFormat="1" applyFont="1" applyBorder="1"/>
    <xf numFmtId="0" fontId="2" fillId="0" borderId="3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26" xfId="0" applyFont="1" applyBorder="1" applyAlignment="1">
      <alignment horizontal="center" vertical="center" textRotation="90" wrapText="1"/>
    </xf>
    <xf numFmtId="0" fontId="5" fillId="0" borderId="27" xfId="0" applyFont="1" applyBorder="1" applyAlignment="1">
      <alignment horizontal="center" vertical="center" textRotation="90" wrapText="1"/>
    </xf>
    <xf numFmtId="0" fontId="4" fillId="0" borderId="28" xfId="0" applyFont="1" applyBorder="1" applyAlignment="1">
      <alignment horizontal="center" vertical="center" textRotation="90" wrapText="1"/>
    </xf>
    <xf numFmtId="2" fontId="6" fillId="2" borderId="15" xfId="0" applyNumberFormat="1" applyFont="1" applyFill="1" applyBorder="1" applyAlignment="1">
      <alignment horizontal="center" vertical="center" wrapText="1"/>
    </xf>
    <xf numFmtId="2" fontId="6" fillId="0" borderId="15" xfId="0" applyNumberFormat="1" applyFont="1" applyBorder="1" applyAlignment="1">
      <alignment horizontal="center" vertical="center" wrapText="1"/>
    </xf>
    <xf numFmtId="2" fontId="6" fillId="0" borderId="16" xfId="0" applyNumberFormat="1" applyFont="1" applyBorder="1" applyAlignment="1">
      <alignment horizontal="center" vertical="center" wrapText="1"/>
    </xf>
    <xf numFmtId="2" fontId="6" fillId="3" borderId="9" xfId="0" applyNumberFormat="1" applyFont="1" applyFill="1" applyBorder="1" applyAlignment="1">
      <alignment horizontal="center" vertical="center" wrapText="1"/>
    </xf>
    <xf numFmtId="2" fontId="6" fillId="4" borderId="10" xfId="0" applyNumberFormat="1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textRotation="90" wrapText="1"/>
    </xf>
    <xf numFmtId="0" fontId="5" fillId="0" borderId="29" xfId="0" applyFont="1" applyBorder="1" applyAlignment="1">
      <alignment horizontal="center" vertical="center" textRotation="90" wrapText="1"/>
    </xf>
    <xf numFmtId="0" fontId="4" fillId="0" borderId="23" xfId="0" applyFont="1" applyBorder="1" applyAlignment="1">
      <alignment horizontal="center" vertical="center" textRotation="90" wrapText="1"/>
    </xf>
    <xf numFmtId="2" fontId="8" fillId="3" borderId="15" xfId="0" applyNumberFormat="1" applyFont="1" applyFill="1" applyBorder="1" applyAlignment="1">
      <alignment horizontal="center" vertical="center" wrapText="1"/>
    </xf>
    <xf numFmtId="2" fontId="8" fillId="3" borderId="5" xfId="0" applyNumberFormat="1" applyFont="1" applyFill="1" applyBorder="1" applyAlignment="1">
      <alignment horizontal="center" vertical="center" wrapText="1"/>
    </xf>
    <xf numFmtId="2" fontId="8" fillId="3" borderId="9" xfId="0" applyNumberFormat="1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2" fontId="9" fillId="3" borderId="13" xfId="0" applyNumberFormat="1" applyFont="1" applyFill="1" applyBorder="1" applyAlignment="1">
      <alignment horizontal="center" vertical="center" textRotation="90" wrapText="1"/>
    </xf>
    <xf numFmtId="2" fontId="8" fillId="3" borderId="21" xfId="0" applyNumberFormat="1" applyFont="1" applyFill="1" applyBorder="1" applyAlignment="1">
      <alignment horizontal="center" vertical="center" wrapText="1"/>
    </xf>
    <xf numFmtId="2" fontId="2" fillId="6" borderId="15" xfId="0" applyNumberFormat="1" applyFont="1" applyFill="1" applyBorder="1" applyAlignment="1">
      <alignment horizontal="center" vertical="center" wrapText="1"/>
    </xf>
    <xf numFmtId="2" fontId="2" fillId="3" borderId="5" xfId="0" applyNumberFormat="1" applyFont="1" applyFill="1" applyBorder="1" applyAlignment="1">
      <alignment horizontal="center" vertical="center" wrapText="1"/>
    </xf>
    <xf numFmtId="2" fontId="7" fillId="3" borderId="9" xfId="0" applyNumberFormat="1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73"/>
  <sheetViews>
    <sheetView tabSelected="1" zoomScale="70" zoomScaleNormal="70" workbookViewId="0">
      <selection activeCell="R48" sqref="R48"/>
    </sheetView>
  </sheetViews>
  <sheetFormatPr defaultRowHeight="15" x14ac:dyDescent="0.25"/>
  <cols>
    <col min="1" max="1" width="34.7109375" customWidth="1"/>
    <col min="2" max="2" width="13.42578125" bestFit="1" customWidth="1"/>
    <col min="3" max="3" width="13.5703125" customWidth="1"/>
    <col min="4" max="4" width="12.28515625" customWidth="1"/>
    <col min="5" max="5" width="8.28515625" customWidth="1"/>
    <col min="6" max="6" width="6.42578125" customWidth="1"/>
    <col min="7" max="19" width="7.7109375" customWidth="1"/>
  </cols>
  <sheetData>
    <row r="1" spans="1:20" x14ac:dyDescent="0.25">
      <c r="A1" s="102" t="s">
        <v>13</v>
      </c>
      <c r="B1" s="102"/>
      <c r="C1" s="102"/>
      <c r="D1" s="102"/>
      <c r="E1" s="102"/>
      <c r="F1" s="102"/>
      <c r="G1" s="102"/>
      <c r="H1" s="102"/>
      <c r="I1" s="102"/>
      <c r="J1" s="11"/>
      <c r="K1" s="11"/>
      <c r="L1" s="11"/>
      <c r="M1" s="11"/>
      <c r="N1" s="11"/>
      <c r="O1" s="11"/>
      <c r="P1" s="11"/>
      <c r="Q1" s="11"/>
      <c r="R1" s="11"/>
    </row>
    <row r="2" spans="1:20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20" x14ac:dyDescent="0.25">
      <c r="A3" s="3" t="s">
        <v>14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20" ht="15.75" thickBot="1" x14ac:dyDescent="0.3">
      <c r="A4" s="14" t="s">
        <v>15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20" ht="15.75" thickBot="1" x14ac:dyDescent="0.3">
      <c r="A5" s="100" t="s">
        <v>0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26"/>
      <c r="S5" s="7"/>
    </row>
    <row r="6" spans="1:20" ht="87.75" thickBot="1" x14ac:dyDescent="0.3">
      <c r="A6" s="30" t="s">
        <v>2</v>
      </c>
      <c r="B6" s="33" t="s">
        <v>1</v>
      </c>
      <c r="C6" s="33"/>
      <c r="D6" s="33" t="s">
        <v>10</v>
      </c>
      <c r="E6" s="34" t="s">
        <v>12</v>
      </c>
      <c r="F6" s="34" t="s">
        <v>16</v>
      </c>
      <c r="G6" s="34" t="s">
        <v>17</v>
      </c>
      <c r="H6" s="35" t="s">
        <v>18</v>
      </c>
      <c r="I6" s="36" t="s">
        <v>19</v>
      </c>
      <c r="J6" s="36" t="s">
        <v>20</v>
      </c>
      <c r="K6" s="36" t="s">
        <v>21</v>
      </c>
      <c r="L6" s="36" t="s">
        <v>22</v>
      </c>
      <c r="M6" s="36" t="s">
        <v>23</v>
      </c>
      <c r="N6" s="36" t="s">
        <v>29</v>
      </c>
      <c r="O6" s="36" t="s">
        <v>25</v>
      </c>
      <c r="P6" s="36" t="s">
        <v>26</v>
      </c>
      <c r="Q6" s="36" t="s">
        <v>27</v>
      </c>
      <c r="R6" s="37" t="s">
        <v>28</v>
      </c>
    </row>
    <row r="7" spans="1:20" x14ac:dyDescent="0.25">
      <c r="A7" s="19" t="s">
        <v>11</v>
      </c>
      <c r="B7" s="20">
        <v>0</v>
      </c>
      <c r="C7" s="91"/>
      <c r="D7" s="80"/>
      <c r="E7" s="81">
        <f>D8</f>
        <v>0.5</v>
      </c>
      <c r="F7" s="81">
        <f>D9</f>
        <v>1</v>
      </c>
      <c r="G7" s="81">
        <f>D10</f>
        <v>1</v>
      </c>
      <c r="H7" s="81">
        <f>D11</f>
        <v>1.5</v>
      </c>
      <c r="I7" s="81">
        <f>D12</f>
        <v>2</v>
      </c>
      <c r="J7" s="81">
        <f>D13</f>
        <v>2</v>
      </c>
      <c r="K7" s="81">
        <f>D14</f>
        <v>2.5</v>
      </c>
      <c r="L7" s="81">
        <f>D15</f>
        <v>3</v>
      </c>
      <c r="M7" s="81">
        <f>D16</f>
        <v>3</v>
      </c>
      <c r="N7" s="81">
        <f>D17</f>
        <v>4</v>
      </c>
      <c r="O7" s="81">
        <f>D18</f>
        <v>4.5</v>
      </c>
      <c r="P7" s="81">
        <f>D19</f>
        <v>5</v>
      </c>
      <c r="Q7" s="81">
        <f>D20</f>
        <v>5</v>
      </c>
      <c r="R7" s="82">
        <f>D21</f>
        <v>5.5</v>
      </c>
    </row>
    <row r="8" spans="1:20" x14ac:dyDescent="0.25">
      <c r="A8" s="9" t="s">
        <v>12</v>
      </c>
      <c r="B8" s="8">
        <v>6</v>
      </c>
      <c r="C8" s="92">
        <f>IF(B8&lt;=C49,B8*C71*D49,IF(AND(B8&gt;C49,B8&lt;=C50),(C49-B49)*D49*C71+(B8-C49)*C71*D50,IF(AND(B8&gt;C50,B8&lt;=C51),C49*C71*D49+(C50-C49)*C71*D50+(B8 -C50)*C71*D51,IF(AND(B8&gt;C51,B8&lt;=C52),C49*C71*D49+(C50-C49)*C71*D50+(C51-C50)*C71*D51+(B8 -C51)*C71*D52,IF(AND(B8&gt;C52,B8&lt;=C53),C49*C71*D49+(C50-C49)*C71*D50+(C51-C50)*C71*D51+(C52-C51)*C71*D52+(B8 -C52)*C71*D53,IF(AND(B8&gt;C53,B8&lt;=C54),C49*C71*D49+(C50-C49)*C71*D50+(C51-C50)*C71*D51+(C52-C51)*C71*D52+(C53-C52)*C71*D53+(B8 -C53)*C71*D54,IF(AND(B8&gt;C54,B8&lt;=C55),C49*C71*D49+(C50-C49)*C71*D50+(C51-C50)*C71*D51+(C52-C51)*C71*D52+(C53-C52)*C71*D53+(C54-C53)*C71*D54+(B8-C54)*C71*D55,IF(AND(B8&gt;C55,B8&lt;=C56),C49*C71*D49+(C50-C49)*C71*D50+(C51-C50)*C71*D51+(C52-C51)*C71*D52+(C53-C52)*C71*D53+(C54-C53)*C71*D54+(C53-C54)*C71*D55+(B8-C55)*C71*D56,0))))))))</f>
        <v>0.72000000000000008</v>
      </c>
      <c r="D8" s="41">
        <f>MROUND(IF(B8&lt;=C49,B8*C71*D49,IF(AND(B8&gt;C49,B8&lt;=C50),(C49-B49)*D49*C71+(B8-C49)*C71*D50,IF(AND(B8&gt;C50,B8&lt;=C51),C49*C71*D49+(C50-C49)*C71*D50+(B8 -C50)*C71*D51,IF(AND(B8&gt;C51,B8&lt;=C52),C49*C71*D49+(C50-C49)*C71*D50+(C51-C50)*C71*D51+(B8 -C51)*C71*D52,IF(AND(B8&gt;C52,B8&lt;=C53),C49*C71*D49+(C50-C49)*C71*D50+(C51-C50)*C71*D51+(C52-C51)*C71*D52+(B8 -C52)*C71*D53,IF(AND(B8&gt;C53,B8&lt;=C54),C49*C71*D49+(C50-C49)*C71*D50+(C51-C50)*C71*D51+(C52-C51)*C71*D52+(C53-C52)*C71*D53+(B8 -C53)*C71*D54,IF(AND(B8&gt;C54,B8&lt;=C55),C49*C71*D49+(C50-C49)*C71*D50+(C51-C50)*C71*D51+(C52-C51)*C71*D52+(C53-C52)*C71*D53+(C54-C53)*C71*D54+(B8-C54)*C71*D55,IF(AND(B8&gt;C55,B8&lt;=C56),C49*C71*D49+(C50-C49)*C71*D50+(C51-C50)*C71*D51+(C52-C51)*C71*D52+(C53-C52)*C71*D53+(C54-C53)*C71*D54+(C53-C54)*C71*D55+(B8-C55)*C71*D56,0)))))))),0.5)</f>
        <v>0.5</v>
      </c>
      <c r="E8" s="55"/>
      <c r="F8" s="41">
        <f>E9</f>
        <v>0.5</v>
      </c>
      <c r="G8" s="41">
        <f>E10</f>
        <v>0.5</v>
      </c>
      <c r="H8" s="41">
        <f>E11</f>
        <v>0.5</v>
      </c>
      <c r="I8" s="41">
        <f>E12</f>
        <v>1</v>
      </c>
      <c r="J8" s="41">
        <f>E13</f>
        <v>1.5</v>
      </c>
      <c r="K8" s="41">
        <f>E14</f>
        <v>2</v>
      </c>
      <c r="L8" s="41">
        <f>E15</f>
        <v>2</v>
      </c>
      <c r="M8" s="41">
        <f>E16</f>
        <v>2.5</v>
      </c>
      <c r="N8" s="41">
        <f>E17</f>
        <v>3</v>
      </c>
      <c r="O8" s="41">
        <f>E18</f>
        <v>3.5</v>
      </c>
      <c r="P8" s="41">
        <f>E19</f>
        <v>4</v>
      </c>
      <c r="Q8" s="41">
        <f>E20</f>
        <v>4.5</v>
      </c>
      <c r="R8" s="63">
        <f>E21</f>
        <v>5</v>
      </c>
      <c r="T8" s="10"/>
    </row>
    <row r="9" spans="1:20" x14ac:dyDescent="0.25">
      <c r="A9" s="9" t="s">
        <v>16</v>
      </c>
      <c r="B9" s="8">
        <v>8</v>
      </c>
      <c r="C9" s="92">
        <f>IF(B9&lt;=C49,B9*C71*D49,IF(AND(B9&gt;C49,B9&lt;=C50),(C49-B49)*D49*C71+(B9-C49)*C71*D50,IF(AND(B9&gt;C50,B9&lt;=C51),C49*C71*D49+(C50-C49)*C71*D50+(B9 -C50)*C71*D51,IF(AND(B9&gt;C51,B9&lt;=C52),C49*C71*D49+(C50-C49)*C71*D50+(C51-C50)*C71*D51+(B9 -C51)*C71*D52,IF(AND(B9&gt;C52,B9&lt;=C53),C49*C71*D49+(C50-C49)*C71*D50+(C51-C50)*C71*D51+(C52-C51)*C71*D52+(B9 -C52)*C71*D53,IF(AND(B9&gt;C53,B9&lt;=C54),C49*C71*D49+(C50-C49)*C71*D50+(C51-C50)*C71*D51+(C52-C51)*C71*D52+(C53-C52)*C71*D53+(B9 -C53)*C71*D54,IF(AND(B9&gt;C54,B9&lt;=C55),C49*C71*D49+(C50-C49)*C71*D50+(C51-C50)*C71*D51+(C52-C51)*C71*D52+(C53-C52)*C71*D53+(C54-C53)*C71*D54+(B9-C54)*C71*D55,IF(AND(B9&gt;C55,B9&lt;=C56),C49*C71*D49+(C50-C49)*C71*D50+(C51-C50)*C71*D51+(C52-C51)*C71*D52+(C53-C52)*C71*D53+(C54-C53)*C71*D54+(C53-C54)*C71*D55+(B9-C55)*C71*D56,0))))))))</f>
        <v>0.96</v>
      </c>
      <c r="D9" s="41">
        <f>MROUND(IF(B9&lt;=C49,B9*C71*D49,IF(AND(B9&gt;C49,B9&lt;=C50),(C49-B49)*D49*C71+(B9-C49)*C71*D50,IF(AND(B9&gt;C50,B9&lt;=C51),C49*C71*D49+(C50-C49)*C71*D50+(B9 -C50)*C71*D51,IF(AND(B9&gt;C51,B9&lt;=C52),C49*C71*D49+(C50-C49)*C71*D50+(C51-C50)*C71*D51+(B9 -C51)*C71*D52,IF(AND(B9&gt;C52,B9&lt;=C53),C49*C71*D49+(C50-C49)*C71*D50+(C51-C50)*C71*D51+(C52-C51)*C71*D52+(B9 -C52)*C71*D53,IF(AND(B9&gt;C53,B9&lt;=C54),C49*C71*D49+(C50-C49)*C71*D50+(C51-C50)*C71*D51+(C52-C51)*C71*D52+(C53-C52)*C71*D53+(B9 -C53)*C71*D54,IF(AND(B9&gt;C54,B9&lt;=C55),C49*C71*D49+(C50-C49)*C71*D50+(C51-C50)*C71*D51+(C52-C51)*C71*D52+(C53-C52)*C71*D53+(C54-C53)*C71*D54+(B9-C54)*C71*D55,IF(AND(B9&gt;C55,B9&lt;=C56),C49*C71*D49+(C50-C49)*C71*D50+(C51-C50)*C71*D51+(C52-C51)*C71*D52+(C53-C52)*C71*D53+(C54-C53)*C71*D54+(C53-C54)*C71*D55+(B9-C55)*C71*D56,0)))))))),0.5)</f>
        <v>1</v>
      </c>
      <c r="E9" s="41">
        <f>IF(MROUND(C9-C8,0.5)=0,0.5,MROUND(C9-C8,0.5))</f>
        <v>0.5</v>
      </c>
      <c r="F9" s="55"/>
      <c r="G9" s="41">
        <f>F10</f>
        <v>0.5</v>
      </c>
      <c r="H9" s="41">
        <f>F11</f>
        <v>0.5</v>
      </c>
      <c r="I9" s="41">
        <f>F12</f>
        <v>1</v>
      </c>
      <c r="J9" s="41">
        <f>F13</f>
        <v>1</v>
      </c>
      <c r="K9" s="41">
        <f>F14</f>
        <v>1.5</v>
      </c>
      <c r="L9" s="41">
        <f>F15</f>
        <v>2</v>
      </c>
      <c r="M9" s="41">
        <f>F16</f>
        <v>2</v>
      </c>
      <c r="N9" s="41">
        <f>F17</f>
        <v>3</v>
      </c>
      <c r="O9" s="41">
        <f>F18</f>
        <v>3.5</v>
      </c>
      <c r="P9" s="41">
        <f>F19</f>
        <v>4</v>
      </c>
      <c r="Q9" s="41">
        <f>F20</f>
        <v>4</v>
      </c>
      <c r="R9" s="63">
        <f>F21</f>
        <v>4.5</v>
      </c>
    </row>
    <row r="10" spans="1:20" x14ac:dyDescent="0.25">
      <c r="A10" s="9" t="s">
        <v>17</v>
      </c>
      <c r="B10" s="8">
        <v>10</v>
      </c>
      <c r="C10" s="92">
        <f>IF(B10&lt;=C49,B10*C71*D49,IF(AND(B10&gt;C49,B10&lt;=C50),(C49-B49)*D49*C71+(B10-C49)*C71*D50,IF(AND(B10&gt;C50,B10&lt;=C51),C49*C71*D49+(C50-C49)*C71*D50+(B10 -C50)*C71*D51,IF(AND(B10&gt;C51,B10&lt;=C52),C49*C71*D49+(C50-C49)*C71*D50+(C51-C50)*C71*D51+(B10 -C51)*C71*D52,IF(AND(B10&gt;C52,B10&lt;=C53),C49*C71*D49+(C50-C49)*C71*D50+(C51-C50)*C71*D51+(C52-C51)*C71*D52+(B10 -C52)*C71*D53,IF(AND(B10&gt;C53,B10&lt;=C54),C49*C71*D49+(C50-C49)*C71*D50+(C51-C50)*C71*D51+(C52-C51)*C71*D52+(C53-C52)*C71*D53+(B10 -C53)*C71*D54,IF(AND(B10&gt;C54,B10&lt;=C55),C49*C71*D49+(C50-C49)*C71*D50+(C51-C50)*C71*D51+(C52-C51)*C71*D52+(C53-C52)*C71*D53+(C54-C53)*C71*D54+(B10-C54)*C71*D55,IF(AND(B10&gt;C55,B10&lt;=C56),C49*C71*D49+(C50-C49)*C71*D50+(C51-C50)*C71*D51+(C52-C51)*C71*D52+(C53-C52)*C71*D53+(C54-C53)*C71*D54+(C53-C54)*C71*D55+(B10-C55)*C71*D56,0))))))))</f>
        <v>1.2</v>
      </c>
      <c r="D10" s="41">
        <f>MROUND(IF(B10&lt;=C49,B10*C71*D49,IF(AND(B10&gt;C49,B10&lt;=C50),(C49-B49)*D49*C71+(B10-C49)*C71*D50,IF(AND(B10&gt;C50,B10&lt;=C51),C49*C71*D49+(C50-C49)*C71*D50+(B10 -C50)*C71*D51,IF(AND(B10&gt;C51,B10&lt;=C52),C49*C71*D49+(C50-C49)*C71*D50+(C51-C50)*C71*D51+(B10 -C51)*C71*D52,IF(AND(B10&gt;C52,B10&lt;=C53),C49*C71*D49+(C50-C49)*C71*D50+(C51-C50)*C71*D51+(C52-C51)*C71*D52+(B10 -C52)*C71*D53,IF(AND(B10&gt;C53,B10&lt;=C54),C49*C71*D49+(C50-C49)*C71*D50+(C51-C50)*C71*D51+(C52-C51)*C71*D52+(C53-C52)*C71*D53+(B10 -C53)*C71*D54,IF(AND(B10&gt;C54,B10&lt;=C55),C49*C71*D49+(C50-C49)*C71*D50+(C51-C50)*C71*D51+(C52-C51)*C71*D52+(C53-C52)*C71*D53+(C54-C53)*C71*D54+(B10-C54)*C71*D55,IF(AND(B10&gt;C55,B10&lt;=C56),C49*C71*D49+(C50-C49)*C71*D50+(C51-C50)*C71*D51+(C52-C51)*C71*D52+(C53-C52)*C71*D53+(C54-C53)*C71*D54+(C53-C54)*C71*D55+(B10-C55)*C71*D56,0)))))))),0.5)</f>
        <v>1</v>
      </c>
      <c r="E10" s="41">
        <f>MROUND(C10-C8,0.5)</f>
        <v>0.5</v>
      </c>
      <c r="F10" s="41">
        <f>IF(MROUND(C10-C9,0.5)=0,0.5,MROUND(C10-C9,0.5))</f>
        <v>0.5</v>
      </c>
      <c r="G10" s="56"/>
      <c r="H10" s="57">
        <f>G11</f>
        <v>0.5</v>
      </c>
      <c r="I10" s="41">
        <f>G12</f>
        <v>0.5</v>
      </c>
      <c r="J10" s="41">
        <f>G13</f>
        <v>1</v>
      </c>
      <c r="K10" s="41">
        <f>G14</f>
        <v>1.5</v>
      </c>
      <c r="L10" s="41">
        <f>G15</f>
        <v>1.5</v>
      </c>
      <c r="M10" s="41">
        <f>G16</f>
        <v>2</v>
      </c>
      <c r="N10" s="41">
        <f>G17</f>
        <v>2.5</v>
      </c>
      <c r="O10" s="41">
        <f>G18</f>
        <v>3</v>
      </c>
      <c r="P10" s="41">
        <f>G19</f>
        <v>4</v>
      </c>
      <c r="Q10" s="41">
        <f>G20</f>
        <v>4</v>
      </c>
      <c r="R10" s="63">
        <f>G21</f>
        <v>4.5</v>
      </c>
    </row>
    <row r="11" spans="1:20" x14ac:dyDescent="0.25">
      <c r="A11" s="9" t="s">
        <v>18</v>
      </c>
      <c r="B11" s="8">
        <v>12</v>
      </c>
      <c r="C11" s="92">
        <f>IF(B11&lt;=C49,B11*C71*D49,IF(AND(B11&gt;C49,B11&lt;=C50),(C49-B49)*D49*C71+(B11-C49)*C71*D50,IF(AND(B11&gt;C50,B11&lt;=C51),C49*C71*D49+(C50-C49)*C71*D50+(B11 -C50)*C71*D51,IF(AND(B11&gt;C51,B11&lt;=C52),C49*C71*D49+(C50-C49)*C71*D50+(C51-C50)*C71*D51+(B11 -C51)*C71*D52,IF(AND(B11&gt;C52,B11&lt;=C53),C49*C71*D49+(C50-C49)*C71*D50+(C51-C50)*C71*D51+(C52-C51)*C71*D52+(B11 -C52)*C71*D53,IF(AND(B11&gt;C53,B11&lt;=C54),C49*C71*D49+(C50-C49)*C71*D50+(C51-C50)*C71*D51+(C52-C51)*C71*D52+(C53-C52)*C71*D53+(B11 -C53)*C71*D54,IF(AND(B11&gt;C54,B11&lt;=C55),C49*C71*D49+(C50-C49)*C71*D50+(C51-C50)*C71*D51+(C52-C51)*C71*D52+(C53-C52)*C71*D53+(C54-C53)*C71*D54+(B11-C54)*C71*D55,IF(AND(B11&gt;C55,B11&lt;=C56),C49*C71*D49+(C50-C49)*C71*D50+(C51-C50)*C71*D51+(C52-C51)*C71*D52+(C53-C52)*C71*D53+(C54-C53)*C71*D54+(C53-C54)*C71*D55+(B11-C55)*C71*D56,0))))))))</f>
        <v>1.4400000000000002</v>
      </c>
      <c r="D11" s="41">
        <f>MROUND(IF(B11&lt;=C49,B11*C71*D49,IF(AND(B11&gt;C49,B11&lt;=C50),(C49-B49)*D49*C71+(B11-C49)*C71*D50,IF(AND(B11&gt;C50,B11&lt;=C51),C49*C71*D49+(C50-C49)*C71*D50+(B11 -C50)*C71*D51,IF(AND(B11&gt;C51,B11&lt;=C52),C49*C71*D49+(C50-C49)*C71*D50+(C51-C50)*C71*D51+(B11 -C51)*C71*D52,IF(AND(B11&gt;C52,B11&lt;=C53),C49*C71*D49+(C50-C49)*C71*D50+(C51-C50)*C71*D51+(C52-C51)*C71*D52+(B11 -C52)*C71*D53,IF(AND(B11&gt;C53,B11&lt;=C54),C49*C71*D49+(C50-C49)*C71*D50+(C51-C50)*C71*D51+(C52-C51)*C71*D52+(C53-C52)*C71*D53+(B11 -C53)*C71*D54,IF(AND(B11&gt;C54,B11&lt;=C55),C49*C71*D49+(C50-C49)*C71*D50+(C51-C50)*C71*D51+(C52-C51)*C71*D52+(C53-C52)*C71*D53+(C54-C53)*C71*D54+(B11-C54)*C71*D55,IF(AND(B11&gt;C55,B11&lt;=C56),C49*C71*D49+(C50-C49)*C71*D50+(C51-C50)*C71*D51+(C52-C51)*C71*D52+(C53-C52)*C71*D53+(C54-C53)*C71*D54+(C53-C54)*C71*D55+(B11-C55)*C71*D56,0)))))))),0.5)</f>
        <v>1.5</v>
      </c>
      <c r="E11" s="41">
        <f>MROUND(C11-C8,0.5)</f>
        <v>0.5</v>
      </c>
      <c r="F11" s="41">
        <f>MROUND(C11-C9,0.5)</f>
        <v>0.5</v>
      </c>
      <c r="G11" s="57">
        <f>IF(MROUND(C11-C10,0.5)=0,0.5,MROUND(C11-C10,0.5))</f>
        <v>0.5</v>
      </c>
      <c r="H11" s="56"/>
      <c r="I11" s="41">
        <f>H12</f>
        <v>0.5</v>
      </c>
      <c r="J11" s="41">
        <f>H13</f>
        <v>0.5</v>
      </c>
      <c r="K11" s="41">
        <f>H14</f>
        <v>1</v>
      </c>
      <c r="L11" s="41">
        <f>H15</f>
        <v>1.5</v>
      </c>
      <c r="M11" s="41">
        <f>H16</f>
        <v>2</v>
      </c>
      <c r="N11" s="41">
        <f>H17</f>
        <v>2.5</v>
      </c>
      <c r="O11" s="41">
        <f>H18</f>
        <v>3</v>
      </c>
      <c r="P11" s="41">
        <f>H19</f>
        <v>3.5</v>
      </c>
      <c r="Q11" s="41">
        <f>H20</f>
        <v>4</v>
      </c>
      <c r="R11" s="63">
        <f>H21</f>
        <v>4</v>
      </c>
    </row>
    <row r="12" spans="1:20" x14ac:dyDescent="0.25">
      <c r="A12" s="12" t="s">
        <v>19</v>
      </c>
      <c r="B12" s="13">
        <v>15</v>
      </c>
      <c r="C12" s="92">
        <f>IF(B12&lt;=C49,B12*C71*D49,IF(AND(B12&gt;C49,B12&lt;=C50),(C49-B49)*D49*C71+(B12-C49)*C71*D50,IF(AND(B12&gt;C50,B12&lt;=C51),C49*C71*D49+(C50-C49)*C71*D50+(B12 -C50)*C71*D51,IF(AND(B12&gt;C51,B12&lt;=C52),C49*C71*D49+(C50-C49)*C71*D50+(C51-C50)*C71*D51+(B12 -C51)*C71*D52,IF(AND(B12&gt;C52,B12&lt;=C53),C49*C71*D49+(C50-C49)*C71*D50+(C51-C50)*C71*D51+(C52-C51)*C71*D52+(B12 -C52)*C71*D53,IF(AND(B12&gt;C53,B12&lt;=C54),C49*C71*D49+(C50-C49)*C71*D50+(C51-C50)*C71*D51+(C52-C51)*C71*D52+(C53-C52)*C71*D53+(B12 -C53)*C71*D54,IF(AND(B12&gt;C54,B12&lt;=C55),C49*C71*D49+(C50-C49)*C71*D50+(C51-C50)*C71*D51+(C52-C51)*C71*D52+(C53-C52)*C71*D53+(C54-C53)*C71*D54+(B12-C54)*C71*D55,IF(AND(B12&gt;C55,B12&lt;=C56),C49*C71*D49+(C50-C49)*C71*D50+(C51-C50)*C71*D51+(C52-C51)*C71*D52+(C53-C52)*C71*D53+(C54-C53)*C71*D54+(C53-C54)*C71*D55+(B12-C55)*C71*D56,0))))))))</f>
        <v>1.7999999999999998</v>
      </c>
      <c r="D12" s="41">
        <f>MROUND(IF(B12&lt;=C49,B12*C71*D49,IF(AND(B12&gt;C49,B12&lt;=C50),(C49-B49)*D49*C71+(B12-C49)*C71*D50,IF(AND(B12&gt;C50,B12&lt;=C51),C49*C71*D49+(C50-C49)*C71*D50+(B12 -C50)*C71*D51,IF(AND(B12&gt;C51,B12&lt;=C52),C49*C71*D49+(C50-C49)*C71*D50+(C51-C50)*C71*D51+(B12 -C51)*C71*D52,IF(AND(B12&gt;C52,B12&lt;=C53),C49*C71*D49+(C50-C49)*C71*D50+(C51-C50)*C71*D51+(C52-C51)*C71*D52+(B12 -C52)*C71*D53,IF(AND(B12&gt;C53,B12&lt;=C54),C49*C71*D49+(C50-C49)*C71*D50+(C51-C50)*C71*D51+(C52-C51)*C71*D52+(C53-C52)*C71*D53+(B12 -C53)*C71*D54,IF(AND(B12&gt;C54,B12&lt;=C55),C49*C71*D49+(C50-C49)*C71*D50+(C51-C50)*C71*D51+(C52-C51)*C71*D52+(C53-C52)*C71*D53+(C54-C53)*C71*D54+(B12-C54)*C71*D55,IF(AND(B12&gt;C55,B12&lt;=C56),C49*C71*D49+(C50-C49)*C71*D50+(C51-C50)*C71*D51+(C52-C51)*C71*D52+(C53-C52)*C71*D53+(C54-C53)*C71*D54+(C53-C54)*C71*D55+(B12-C55)*C71*D56,0)))))))),0.5)</f>
        <v>2</v>
      </c>
      <c r="E12" s="41">
        <f>MROUND(C12-C8,0.5)</f>
        <v>1</v>
      </c>
      <c r="F12" s="41">
        <f>MROUND(C12-C9,0.5)</f>
        <v>1</v>
      </c>
      <c r="G12" s="41">
        <f>MROUND(C12-C10,0.5)</f>
        <v>0.5</v>
      </c>
      <c r="H12" s="41">
        <f>IF(MROUND(C12-C11,0.5)=0,0.5,MROUND(C12-C11,0.5))</f>
        <v>0.5</v>
      </c>
      <c r="I12" s="55"/>
      <c r="J12" s="41">
        <f>I13</f>
        <v>0.5</v>
      </c>
      <c r="K12" s="41">
        <f>I14</f>
        <v>0.5</v>
      </c>
      <c r="L12" s="41">
        <f>I15</f>
        <v>1</v>
      </c>
      <c r="M12" s="41">
        <f>I16</f>
        <v>1.5</v>
      </c>
      <c r="N12" s="41">
        <f>I17</f>
        <v>2</v>
      </c>
      <c r="O12" s="41">
        <f>I18</f>
        <v>2.5</v>
      </c>
      <c r="P12" s="41">
        <f>I19</f>
        <v>3</v>
      </c>
      <c r="Q12" s="41">
        <f>I20</f>
        <v>3.5</v>
      </c>
      <c r="R12" s="63">
        <f>I21</f>
        <v>4</v>
      </c>
    </row>
    <row r="13" spans="1:20" x14ac:dyDescent="0.25">
      <c r="A13" s="17" t="s">
        <v>20</v>
      </c>
      <c r="B13" s="18">
        <v>18</v>
      </c>
      <c r="C13" s="92">
        <f>IF(B13&lt;=C49,B13*C71*D49,IF(AND(B13&gt;C49,B13&lt;=C50),(C49-B49)*D49*C71+(B13-C49)*C71*D50,IF(AND(B13&gt;C50,B13&lt;=C51),C49*C71*D49+(C50-C49)*C71*D50+(B13 -C50)*C71*D51,IF(AND(B13&gt;C51,B13&lt;=C52),C49*C71*D49+(C50-C49)*C71*D50+(C51-C50)*C71*D51+(B13 -C51)*C71*D52,IF(AND(B13&gt;C52,B13&lt;=C53),C49*C71*D49+(C50-C49)*C71*D50+(C51-C50)*C71*D51+(C52-C51)*C71*D52+(B13 -C52)*C71*D53,IF(AND(B13&gt;C53,B13&lt;=C54),C49*C71*D49+(C50-C49)*C71*D50+(C51-C50)*C71*D51+(C52-C51)*C71*D52+(C53-C52)*C71*D53+(B13 -C53)*C71*D54,IF(AND(B13&gt;C54,B13&lt;=C55),C49*C71*D49+(C50-C49)*C71*D50+(C51-C50)*C71*D51+(C52-C51)*C71*D52+(C53-C52)*C71*D53+(C54-C53)*C71*D54+(B13-C54)*C71*D55,IF(AND(B13&gt;C55,B13&lt;=C56),C49*C71*D49+(C50-C49)*C71*D50+(C51-C50)*C71*D51+(C52-C51)*C71*D52+(C53-C52)*C71*D53+(C54-C53)*C71*D54+(C53-C54)*C71*D55+(B13-C55)*C71*D56,0))))))))</f>
        <v>2.1</v>
      </c>
      <c r="D13" s="41">
        <f>MROUND(IF(B13&lt;=C49,B13*C71*D49,IF(AND(B13&gt;C49,B13&lt;=C50),(C49-B49)*D49*C71+(B13-C49)*C71*D50,IF(AND(B13&gt;C50,B13&lt;=C51),C49*C71*D49+(C50-C49)*C71*D50+(B13 -C50)*C71*D51,IF(AND(B13&gt;C51,B13&lt;=C52),C49*C71*D49+(C50-C49)*C71*D50+(C51-C50)*C71*D51+(B13 -C51)*C71*D52,IF(AND(B13&gt;C52,B13&lt;=C53),C49*C71*D49+(C50-C49)*C71*D50+(C51-C50)*C71*D51+(C52-C51)*C71*D52+(B13 -C52)*C71*D53,IF(AND(B13&gt;C53,B13&lt;=C54),C49*C71*D49+(C50-C49)*C71*D50+(C51-C50)*C71*D51+(C52-C51)*C71*D52+(C53-C52)*C71*D53+(B13 -C53)*C71*D54,IF(AND(B13&gt;C54,B13&lt;=C55),C49*C71*D49+(C50-C49)*C71*D50+(C51-C50)*C71*D51+(C52-C51)*C71*D52+(C53-C52)*C71*D53+(C54-C53)*C71*D54+(B13-C54)*C71*D55,IF(AND(B13&gt;C55,B13&lt;=C56),C49*C71*D49+(C50-C49)*C71*D50+(C51-C50)*C71*D51+(C52-C51)*C71*D52+(C53-C52)*C71*D53+(C54-C53)*C71*D54+(C53-C54)*C71*D55+(B13-C55)*C71*D56,0)))))))),0.5)</f>
        <v>2</v>
      </c>
      <c r="E13" s="41">
        <f>MROUND(C13-C8,0.5)</f>
        <v>1.5</v>
      </c>
      <c r="F13" s="41">
        <f>MROUND(C13-C9,0.5)</f>
        <v>1</v>
      </c>
      <c r="G13" s="57">
        <f>MROUND(C13-C10,0.5)</f>
        <v>1</v>
      </c>
      <c r="H13" s="57">
        <f>MROUND(C13-C11,0.5)</f>
        <v>0.5</v>
      </c>
      <c r="I13" s="41">
        <f>IF(MROUND(C13-C12,0.5)=0,0.5,MROUND(C13-C12,0.5))</f>
        <v>0.5</v>
      </c>
      <c r="J13" s="55"/>
      <c r="K13" s="41">
        <f>J14</f>
        <v>0.5</v>
      </c>
      <c r="L13" s="41">
        <f>J15</f>
        <v>1</v>
      </c>
      <c r="M13" s="41">
        <f>J16</f>
        <v>1</v>
      </c>
      <c r="N13" s="41">
        <f>J17</f>
        <v>1.5</v>
      </c>
      <c r="O13" s="41">
        <f>J18</f>
        <v>2</v>
      </c>
      <c r="P13" s="41">
        <f>J19</f>
        <v>3</v>
      </c>
      <c r="Q13" s="41">
        <f>J20</f>
        <v>3</v>
      </c>
      <c r="R13" s="63">
        <f>J21</f>
        <v>3.5</v>
      </c>
    </row>
    <row r="14" spans="1:20" x14ac:dyDescent="0.25">
      <c r="A14" s="21" t="s">
        <v>21</v>
      </c>
      <c r="B14" s="23">
        <v>22</v>
      </c>
      <c r="C14" s="92">
        <f>IF(B14&lt;=C49,B14*C71*D49,IF(AND(B14&gt;C49,B14&lt;=C50),(C49-B49)*D49*C71+(B14-C49)*C71*D50,IF(AND(B14&gt;C50,B14&lt;=C51),C49*C71*D49+(C50-C49)*C71*D50+(B14 -C50)*C71*D51,IF(AND(B14&gt;C51,B14&lt;=C52),C49*C71*D49+(C50-C49)*C71*D50+(C51-C50)*C71*D51+(B14 -C51)*C71*D52,IF(AND(B14&gt;C52,B14&lt;=C53),C49*C71*D49+(C50-C49)*C71*D50+(C51-C50)*C71*D51+(C52-C51)*C71*D52+(B14 -C52)*C71*D53,IF(AND(B14&gt;C53,B14&lt;=C54),C49*C71*D49+(C50-C49)*C71*D50+(C51-C50)*C71*D51+(C52-C51)*C71*D52+(C53-C52)*C71*D53+(B14 -C53)*C71*D54,IF(AND(B14&gt;C54,B14&lt;=C55),C49*C71*D49+(C50-C49)*C71*D50+(C51-C50)*C71*D51+(C52-C51)*C71*D52+(C53-C52)*C71*D53+(C54-C53)*C71*D54+(B14-C54)*C71*D55,IF(AND(B14&gt;C55,B14&lt;=C56),C49*C71*D49+(C50-C49)*C71*D50+(C51-C50)*C71*D51+(C52-C51)*C71*D52+(C53-C52)*C71*D53+(C54-C53)*C71*D54+(C53-C54)*C71*D55+(B14-C55)*C71*D56,0))))))))</f>
        <v>2.5</v>
      </c>
      <c r="D14" s="41">
        <f>MROUND(IF(B14&lt;=C49,B14*C71*D49,IF(AND(B14&gt;C49,B14&lt;=C50),(C49-B49)*D49*C71+(B14-C49)*C71*D50,IF(AND(B14&gt;C50,B14&lt;=C51),C49*C71*D49+(C50-C49)*C71*D50+(B14 -C50)*C71*D51,IF(AND(B14&gt;C51,B14&lt;=C52),C49*C71*D49+(C50-C49)*C71*D50+(C51-C50)*C71*D51+(B14 -C51)*C71*D52,IF(AND(B14&gt;C52,B14&lt;=C53),C49*C71*D49+(C50-C49)*C71*D50+(C51-C50)*C71*D51+(C52-C51)*C71*D52+(B14 -C52)*C71*D53,IF(AND(B14&gt;C53,B14&lt;=C54),C49*C71*D49+(C50-C49)*C71*D50+(C51-C50)*C71*D51+(C52-C51)*C71*D52+(C53-C52)*C71*D53+(B14 -C53)*C71*D54,IF(AND(B14&gt;C54,B14&lt;=C55),C49*C71*D49+(C50-C49)*C71*D50+(C51-C50)*C71*D51+(C52-C51)*C71*D52+(C53-C52)*C71*D53+(C54-C53)*C71*D54+(B14-C54)*C71*D55,IF(AND(B14&gt;C55,B14&lt;=C56),C49*C71*D49+(C50-C49)*C71*D50+(C51-C50)*C71*D51+(C52-C51)*C71*D52+(C53-C52)*C71*D53+(C54-C53)*C71*D54+(C53-C54)*C71*D55+(B14-C55)*C71*D56,0)))))))),0.5)</f>
        <v>2.5</v>
      </c>
      <c r="E14" s="41">
        <f>MROUND(C14-C8,0.5)</f>
        <v>2</v>
      </c>
      <c r="F14" s="41">
        <f>MROUND(C14-C9,0.5)</f>
        <v>1.5</v>
      </c>
      <c r="G14" s="41">
        <f>MROUND(C14-C10,0.5)</f>
        <v>1.5</v>
      </c>
      <c r="H14" s="41">
        <f>MROUND(C14-C11,0.5)</f>
        <v>1</v>
      </c>
      <c r="I14" s="41">
        <f>MROUND(C14-C12,0.5)</f>
        <v>0.5</v>
      </c>
      <c r="J14" s="41">
        <f>IF(MROUND(C14-C13,0.5)=0,0.5,MROUND(C14-C13,0.5))</f>
        <v>0.5</v>
      </c>
      <c r="K14" s="55"/>
      <c r="L14" s="41">
        <f>K15</f>
        <v>0.5</v>
      </c>
      <c r="M14" s="41">
        <f>K16</f>
        <v>0.5</v>
      </c>
      <c r="N14" s="41">
        <f>K17</f>
        <v>1.5</v>
      </c>
      <c r="O14" s="41">
        <f>K18</f>
        <v>2</v>
      </c>
      <c r="P14" s="41">
        <f>K19</f>
        <v>2.5</v>
      </c>
      <c r="Q14" s="41">
        <f>K20</f>
        <v>2.5</v>
      </c>
      <c r="R14" s="63">
        <f>K21</f>
        <v>3</v>
      </c>
    </row>
    <row r="15" spans="1:20" x14ac:dyDescent="0.25">
      <c r="A15" s="21" t="s">
        <v>22</v>
      </c>
      <c r="B15" s="23">
        <v>26</v>
      </c>
      <c r="C15" s="92">
        <f>IF(B15&lt;=C49,B15*C71*D49,IF(AND(B15&gt;C49,B15&lt;=C50),(C49-B49)*D49*C71+(B15-C49)*C71*D50,IF(AND(B15&gt;C50,B15&lt;=C51),C49*C71*D49+(C50-C49)*C71*D50+(B15 -C50)*C71*D51,IF(AND(B15&gt;C51,B15&lt;=C52),C49*C71*D49+(C50-C49)*C71*D50+(C51-C50)*C71*D51+(B15 -C51)*C71*D52,IF(AND(B15&gt;C52,B15&lt;=C53),C49*C71*D49+(C50-C49)*C71*D50+(C51-C50)*C71*D51+(C52-C51)*C71*D52+(B15 -C52)*C71*D53,IF(AND(B15&gt;C53,B15&lt;=C54),C49*C71*D49+(C50-C49)*C71*D50+(C51-C50)*C71*D51+(C52-C51)*C71*D52+(C53-C52)*C71*D53+(B15 -C53)*C71*D54,IF(AND(B15&gt;C54,B15&lt;=C55),C49*C71*D49+(C50-C49)*C71*D50+(C51-C50)*C71*D51+(C52-C51)*C71*D52+(C53-C52)*C71*D53+(C54-C53)*C71*D54+(B15-C54)*C71*D55,IF(AND(B15&gt;C55,B15&lt;=C56),C49*C71*D49+(C50-C49)*C71*D50+(C51-C50)*C71*D51+(C52-C51)*C71*D52+(C53-C52)*C71*D53+(C54-C53)*C71*D54+(C53-C54)*C71*D55+(B15-C55)*C71*D56,0))))))))</f>
        <v>2.9000000000000004</v>
      </c>
      <c r="D15" s="41">
        <f>MROUND(IF(B15&lt;=C49,B15*C71*D49,IF(AND(B15&gt;C49,B15&lt;=C50),(C49-B49)*D49*C71+(B15-C49)*C71*D50,IF(AND(B15&gt;C50,B15&lt;=C51),C49*C71*D49+(C50-C49)*C71*D50+(B15 -C50)*C71*D51,IF(AND(B15&gt;C51,B15&lt;=C52),C49*C71*D49+(C50-C49)*C71*D50+(C51-C50)*C71*D51+(B15 -C51)*C71*D52,IF(AND(B15&gt;C52,B15&lt;=C53),C49*C71*D49+(C50-C49)*C71*D50+(C51-C50)*C71*D51+(C52-C51)*C71*D52+(B15 -C52)*C71*D53,IF(AND(B15&gt;C53,B15&lt;=C54),C49*C71*D49+(C50-C49)*C71*D50+(C51-C50)*C71*D51+(C52-C51)*C71*D52+(C53-C52)*C71*D53+(B15 -C53)*C71*D54,IF(AND(B15&gt;C54,B15&lt;=C55),C49*C71*D49+(C50-C49)*C71*D50+(C51-C50)*C71*D51+(C52-C51)*C71*D52+(C53-C52)*C71*D53+(C54-C53)*C71*D54+(B15-C54)*C71*D55,IF(AND(B15&gt;C55,B15&lt;=C56),C49*C71*D49+(C50-C49)*C71*D50+(C51-C50)*C71*D51+(C52-C51)*C71*D52+(C53-C52)*C71*D53+(C54-C53)*C71*D54+(C53-C54)*C71*D55+(B15-C55)*C71*D56,0)))))))),0.5)</f>
        <v>3</v>
      </c>
      <c r="E15" s="41">
        <f>MROUND(C15-C8,0.5)</f>
        <v>2</v>
      </c>
      <c r="F15" s="41">
        <f>MROUND(C15-C9,0.5)</f>
        <v>2</v>
      </c>
      <c r="G15" s="57">
        <f>MROUND(C15-C10,0.5)</f>
        <v>1.5</v>
      </c>
      <c r="H15" s="57">
        <f>MROUND(C15-C11,0.5)</f>
        <v>1.5</v>
      </c>
      <c r="I15" s="41">
        <f>MROUND(C15-C12,0.5)</f>
        <v>1</v>
      </c>
      <c r="J15" s="41">
        <f>MROUND(C15-C13,0.5)</f>
        <v>1</v>
      </c>
      <c r="K15" s="41">
        <f>IF(MROUND(C15-C14,0.5)=0,0.5,MROUND(C15-C14,0.5))</f>
        <v>0.5</v>
      </c>
      <c r="L15" s="55"/>
      <c r="M15" s="41">
        <f>L16</f>
        <v>0.5</v>
      </c>
      <c r="N15" s="41">
        <f>L17</f>
        <v>1</v>
      </c>
      <c r="O15" s="41">
        <f>L18</f>
        <v>1.5</v>
      </c>
      <c r="P15" s="41">
        <f>L19</f>
        <v>2</v>
      </c>
      <c r="Q15" s="41">
        <f>L20</f>
        <v>2.5</v>
      </c>
      <c r="R15" s="63">
        <f>L21</f>
        <v>2.5</v>
      </c>
    </row>
    <row r="16" spans="1:20" x14ac:dyDescent="0.25">
      <c r="A16" s="21" t="s">
        <v>23</v>
      </c>
      <c r="B16" s="23">
        <v>29</v>
      </c>
      <c r="C16" s="92">
        <f>IF(B16&lt;=C49,B16*C71*D49,IF(AND(B16&gt;C49,B16&lt;=C50),(C49-B49)*D49*C71+(B16-C49)*C71*D50,IF(AND(B16&gt;C50,B16&lt;=C51),C49*C71*D49+(C50-C49)*C71*D50+(B16 -C50)*C71*D51,IF(AND(B16&gt;C51,B16&lt;=C52),C49*C71*D49+(C50-C49)*C71*D50+(C51-C50)*C71*D51+(B16 -C51)*C71*D52,IF(AND(B16&gt;C52,B16&lt;=C53),C49*C71*D49+(C50-C49)*C71*D50+(C51-C50)*C71*D51+(C52-C51)*C71*D52+(B16 -C52)*C71*D53,IF(AND(B16&gt;C53,B16&lt;=C54),C49*C71*D49+(C50-C49)*C71*D50+(C51-C50)*C71*D51+(C52-C51)*C71*D52+(C53-C52)*C71*D53+(B16 -C53)*C71*D54,IF(AND(B16&gt;C54,B16&lt;=C55),C49*C71*D49+(C50-C49)*C71*D50+(C51-C50)*C71*D51+(C52-C51)*C71*D52+(C53-C52)*C71*D53+(C54-C53)*C71*D54+(B16-C54)*C71*D55,IF(AND(B16&gt;C55,B16&lt;=C56),C49*C71*D49+(C50-C49)*C71*D50+(C51-C50)*C71*D51+(C52-C51)*C71*D52+(C53-C52)*C71*D53+(C54-C53)*C71*D54+(C53-C54)*C71*D55+(B16-C55)*C71*D56,0))))))))</f>
        <v>3.2</v>
      </c>
      <c r="D16" s="41">
        <f>MROUND(IF(B16&lt;=C49,B16*C71*D49,IF(AND(B16&gt;C49,B16&lt;=C50),(C49-B49)*D49*C71+(B16-C49)*C71*D50,IF(AND(B16&gt;C50,B16&lt;=C51),C49*C71*D49+(C50-C49)*C71*D50+(B16 -C50)*C71*D51,IF(AND(B16&gt;C51,B16&lt;=C52),C49*C71*D49+(C50-C49)*C71*D50+(C51-C50)*C71*D51+(B16 -C51)*C71*D52,IF(AND(B16&gt;C52,B16&lt;=C53),C49*C71*D49+(C50-C49)*C71*D50+(C51-C50)*C71*D51+(C52-C51)*C71*D52+(B16 -C52)*C71*D53,IF(AND(B16&gt;C53,B16&lt;=C54),C49*C71*D49+(C50-C49)*C71*D50+(C51-C50)*C71*D51+(C52-C51)*C71*D52+(C53-C52)*C71*D53+(B16 -C53)*C71*D54,IF(AND(B16&gt;C54,B16&lt;=C55),C49*C71*D49+(C50-C49)*C71*D50+(C51-C50)*C71*D51+(C52-C51)*C71*D52+(C53-C52)*C71*D53+(C54-C53)*C71*D54+(B16-C54)*C71*D55,IF(AND(B16&gt;C55,B16&lt;=C56),C49*C71*D49+(C50-C49)*C71*D50+(C51-C50)*C71*D51+(C52-C51)*C71*D52+(C53-C52)*C71*D53+(C54-C53)*C71*D54+(C53-C54)*C71*D55+(B16-C55)*C71*D56,0)))))))),0.5)</f>
        <v>3</v>
      </c>
      <c r="E16" s="41">
        <f>MROUND(C16-C8,0.5)</f>
        <v>2.5</v>
      </c>
      <c r="F16" s="41">
        <f>MROUND(C16-C9,0.5)</f>
        <v>2</v>
      </c>
      <c r="G16" s="41">
        <f>MROUND(C16-C10,0.5)</f>
        <v>2</v>
      </c>
      <c r="H16" s="41">
        <f>MROUND(C16-C11,0.5)</f>
        <v>2</v>
      </c>
      <c r="I16" s="41">
        <f>MROUND(C16-C12,0.5)</f>
        <v>1.5</v>
      </c>
      <c r="J16" s="41">
        <f>MROUND(C16-C13,0.5)</f>
        <v>1</v>
      </c>
      <c r="K16" s="41">
        <f>MROUND(C16-C14,0.5)</f>
        <v>0.5</v>
      </c>
      <c r="L16" s="41">
        <f>IF(MROUND(C16-C15,0.5)=0,0.5,MROUND(C16-C15,0.5))</f>
        <v>0.5</v>
      </c>
      <c r="M16" s="55"/>
      <c r="N16" s="41">
        <f>M17</f>
        <v>0.5</v>
      </c>
      <c r="O16" s="41">
        <f>M18</f>
        <v>1</v>
      </c>
      <c r="P16" s="41">
        <f>M19</f>
        <v>2</v>
      </c>
      <c r="Q16" s="41">
        <f>M20</f>
        <v>2</v>
      </c>
      <c r="R16" s="63">
        <f>M21</f>
        <v>2.5</v>
      </c>
    </row>
    <row r="17" spans="1:18" x14ac:dyDescent="0.25">
      <c r="A17" s="21" t="s">
        <v>24</v>
      </c>
      <c r="B17" s="23">
        <v>35</v>
      </c>
      <c r="C17" s="92">
        <f>IF(B17&lt;=C49,B17*C71*D49,IF(AND(B17&gt;C49,B17&lt;=C50),(C49-B49)*D49*C71+(B17-C49)*C71*D50,IF(AND(B17&gt;C50,B17&lt;=C51),C49*C71*D49+(C50-C49)*C71*D50+(B17 -C50)*C71*D51,IF(AND(B17&gt;C51,B17&lt;=C52),C49*C71*D49+(C50-C49)*C71*D50+(C51-C50)*C71*D51+(B17 -C51)*C71*D52,IF(AND(B17&gt;C52,B17&lt;=C53),C49*C71*D49+(C50-C49)*C71*D50+(C51-C50)*C71*D51+(C52-C51)*C71*D52+(B17 -C52)*C71*D53,IF(AND(B17&gt;C53,B17&lt;=C54),C49*C71*D49+(C50-C49)*C71*D50+(C51-C50)*C71*D51+(C52-C51)*C71*D52+(C53-C52)*C71*D53+(B17 -C53)*C71*D54,IF(AND(B17&gt;C54,B17&lt;=C55),C49*C71*D49+(C50-C49)*C71*D50+(C51-C50)*C71*D51+(C52-C51)*C71*D52+(C53-C52)*C71*D53+(C54-C53)*C71*D54+(B17-C54)*C71*D55,IF(AND(B17&gt;C55,B17&lt;=C56),C49*C71*D49+(C50-C49)*C71*D50+(C51-C50)*C71*D51+(C52-C51)*C71*D52+(C53-C52)*C71*D53+(C54-C53)*C71*D54+(C53-C54)*C71*D55+(B17-C55)*C71*D56,0))))))))</f>
        <v>3.8</v>
      </c>
      <c r="D17" s="41">
        <f>MROUND(IF(B17&lt;=C49,B17*C71*D49,IF(AND(B17&gt;C49,B17&lt;=C50),(C49-B49)*D49*C71+(B17-C49)*C71*D50,IF(AND(B17&gt;C50,B17&lt;=C51),C49*C71*D49+(C50-C49)*C71*D50+(B17 -C50)*C71*D51,IF(AND(B17&gt;C51,B17&lt;=C52),C49*C71*D49+(C50-C49)*C71*D50+(C51-C50)*C71*D51+(B17 -C51)*C71*D52,IF(AND(B17&gt;C52,B17&lt;=C53),C49*C71*D49+(C50-C49)*C71*D50+(C51-C50)*C71*D51+(C52-C51)*C71*D52+(B17 -C52)*C71*D53,IF(AND(B17&gt;C53,B17&lt;=C54),C49*C71*D49+(C50-C49)*C71*D50+(C51-C50)*C71*D51+(C52-C51)*C71*D52+(C53-C52)*C71*D53+(B17 -C53)*C71*D54,IF(AND(B17&gt;C54,B17&lt;=C55),C49*C71*D49+(C50-C49)*C71*D50+(C51-C50)*C71*D51+(C52-C51)*C71*D52+(C53-C52)*C71*D53+(C54-C53)*C71*D54+(B17-C54)*C71*D55,IF(AND(B17&gt;C55,B17&lt;=C56),C49*C71*D49+(C50-C49)*C71*D50+(C51-C50)*C71*D51+(C52-C51)*C71*D52+(C53-C52)*C71*D53+(C54-C53)*C71*D54+(C53-C54)*C71*D55+(B17-C55)*C71*D56,0)))))))),0.5)</f>
        <v>4</v>
      </c>
      <c r="E17" s="41">
        <f>MROUND(C17-C8,0.5)</f>
        <v>3</v>
      </c>
      <c r="F17" s="41">
        <f>MROUND(C17-C9,0.5)</f>
        <v>3</v>
      </c>
      <c r="G17" s="57">
        <f>MROUND(C17-C10,0.5)</f>
        <v>2.5</v>
      </c>
      <c r="H17" s="57">
        <f>MROUND(C17-C11,0.5)</f>
        <v>2.5</v>
      </c>
      <c r="I17" s="41">
        <f>MROUND(C17-C12,0.5)</f>
        <v>2</v>
      </c>
      <c r="J17" s="41">
        <f>MROUND(C17-C13,0.5)</f>
        <v>1.5</v>
      </c>
      <c r="K17" s="41">
        <f>MROUND(C17-C14,0.5)</f>
        <v>1.5</v>
      </c>
      <c r="L17" s="41">
        <f>MROUND(C17-C15,0.5)</f>
        <v>1</v>
      </c>
      <c r="M17" s="41">
        <f>IF(MROUND(C17-C16,0.5)=0,0.5,MROUND(C17-C16,0.5))</f>
        <v>0.5</v>
      </c>
      <c r="N17" s="55"/>
      <c r="O17" s="57">
        <f>N18</f>
        <v>0.5</v>
      </c>
      <c r="P17" s="41">
        <f>N19</f>
        <v>1</v>
      </c>
      <c r="Q17" s="41">
        <f>N20</f>
        <v>1.5</v>
      </c>
      <c r="R17" s="63">
        <f>N21</f>
        <v>2</v>
      </c>
    </row>
    <row r="18" spans="1:18" x14ac:dyDescent="0.25">
      <c r="A18" s="21" t="s">
        <v>25</v>
      </c>
      <c r="B18" s="23">
        <v>40</v>
      </c>
      <c r="C18" s="92">
        <f>IF(B18&lt;=C49,B18*C71*D49,IF(AND(B18&gt;C49,B18&lt;=C50),(C49-B49)*D49*C71+(B18-C49)*C71*D50,IF(AND(B18&gt;C50,B18&lt;=C51),C49*C71*D49+(C50-C49)*C71*D50+(B18 -C50)*C71*D51,IF(AND(B18&gt;C51,B18&lt;=C52),C49*C71*D49+(C50-C49)*C71*D50+(C51-C50)*C71*D51+(B18 -C51)*C71*D52,IF(AND(B18&gt;C52,B18&lt;=C53),C49*C71*D49+(C50-C49)*C71*D50+(C51-C50)*C71*D51+(C52-C51)*C71*D52+(B18 -C52)*C71*D53,IF(AND(B18&gt;C53,B18&lt;=C54),C49*C71*D49+(C50-C49)*C71*D50+(C51-C50)*C71*D51+(C52-C51)*C71*D52+(C53-C52)*C71*D53+(B18 -C53)*C71*D54,IF(AND(B18&gt;C54,B18&lt;=C55),C49*C71*D49+(C50-C49)*C71*D50+(C51-C50)*C71*D51+(C52-C51)*C71*D52+(C53-C52)*C71*D53+(C54-C53)*C71*D54+(B18-C54)*C71*D55,IF(AND(B18&gt;C55,B18&lt;=C56),C49*C71*D49+(C50-C49)*C71*D50+(C51-C50)*C71*D51+(C52-C51)*C71*D52+(C53-C52)*C71*D53+(C54-C53)*C71*D54+(C53-C54)*C71*D55+(B18-C55)*C71*D56,0))))))))</f>
        <v>4.3</v>
      </c>
      <c r="D18" s="41">
        <f>MROUND(IF(B18&lt;=C49,B18*C71*D49,IF(AND(B18&gt;C49,B18&lt;=C50),(C49-B49)*D49*C71+(B18-C49)*C71*D50,IF(AND(B18&gt;C50,B18&lt;=C51),C49*C71*D49+(C50-C49)*C71*D50+(B18 -C50)*C71*D51,IF(AND(B18&gt;C51,B18&lt;=C52),C49*C71*D49+(C50-C49)*C71*D50+(C51-C50)*C71*D51+(B18 -C51)*C71*D52,IF(AND(B18&gt;C52,B18&lt;=C53),C49*C71*D49+(C50-C49)*C71*D50+(C51-C50)*C71*D51+(C52-C51)*C71*D52+(B18 -C52)*C71*D53,IF(AND(B18&gt;C53,B18&lt;=C54),C49*C71*D49+(C50-C49)*C71*D50+(C51-C50)*C71*D51+(C52-C51)*C71*D52+(C53-C52)*C71*D53+(B18 -C53)*C71*D54,IF(AND(B18&gt;C54,B18&lt;=C55),C49*C71*D49+(C50-C49)*C71*D50+(C51-C50)*C71*D51+(C52-C51)*C71*D52+(C53-C52)*C71*D53+(C54-C53)*C71*D54+(B18-C54)*C71*D55,IF(AND(B18&gt;C55,B18&lt;=C56),C49*C71*D49+(C50-C49)*C71*D50+(C51-C50)*C71*D51+(C52-C51)*C71*D52+(C53-C52)*C71*D53+(C54-C53)*C71*D54+(C53-C54)*C71*D55+(B18-C55)*C71*D56,0)))))))),0.5)</f>
        <v>4.5</v>
      </c>
      <c r="E18" s="41">
        <f>MROUND(C18-C8,0.5)</f>
        <v>3.5</v>
      </c>
      <c r="F18" s="41">
        <f>MROUND(C18-C9,0.5)</f>
        <v>3.5</v>
      </c>
      <c r="G18" s="41">
        <f>MROUND(C18-C10,0.5)</f>
        <v>3</v>
      </c>
      <c r="H18" s="41">
        <f>MROUND(C18-C11,0.5)</f>
        <v>3</v>
      </c>
      <c r="I18" s="41">
        <f>MROUND(C18-C12,0.5)</f>
        <v>2.5</v>
      </c>
      <c r="J18" s="41">
        <f>MROUND(C18-C13,0.5)</f>
        <v>2</v>
      </c>
      <c r="K18" s="41">
        <f>MROUND(C18-C14,0.5)</f>
        <v>2</v>
      </c>
      <c r="L18" s="41">
        <f>MROUND(C18-C15,0.5)</f>
        <v>1.5</v>
      </c>
      <c r="M18" s="41">
        <f>MROUND(C18-C16,0.5)</f>
        <v>1</v>
      </c>
      <c r="N18" s="57">
        <f>IF(MROUND(C18-C17,0.5)=0,0.5,MROUND(C18-C17,0.5))</f>
        <v>0.5</v>
      </c>
      <c r="O18" s="55"/>
      <c r="P18" s="57">
        <f>O19</f>
        <v>0.5</v>
      </c>
      <c r="Q18" s="41">
        <f>O20</f>
        <v>1</v>
      </c>
      <c r="R18" s="63">
        <f>O21</f>
        <v>1.5</v>
      </c>
    </row>
    <row r="19" spans="1:18" x14ac:dyDescent="0.25">
      <c r="A19" s="21" t="s">
        <v>26</v>
      </c>
      <c r="B19" s="23">
        <v>47</v>
      </c>
      <c r="C19" s="92">
        <f>IF(B19&lt;=C49,B19*C71*D49,IF(AND(B19&gt;C49,B19&lt;=C50),(C49-B49)*D49*C71+(B19-C49)*C71*D50,IF(AND(B19&gt;C50,B19&lt;=C51),C49*C71*D49+(C50-C49)*C71*D50+(B19 -C50)*C71*D51,IF(AND(B19&gt;C51,B19&lt;=C52),C49*C71*D49+(C50-C49)*C71*D50+(C51-C50)*C71*D51+(B19 -C51)*C71*D52,IF(AND(B19&gt;C52,B19&lt;=C53),C49*C71*D49+(C50-C49)*C71*D50+(C51-C50)*C71*D51+(C52-C51)*C71*D52+(B19 -C52)*C71*D53,IF(AND(B19&gt;C53,B19&lt;=C54),C49*C71*D49+(C50-C49)*C71*D50+(C51-C50)*C71*D51+(C52-C51)*C71*D52+(C53-C52)*C71*D53+(B19 -C53)*C71*D54,IF(AND(B19&gt;C54,B19&lt;=C55),C49*C71*D49+(C50-C49)*C71*D50+(C51-C50)*C71*D51+(C52-C51)*C71*D52+(C53-C52)*C71*D53+(C54-C53)*C71*D54+(B19-C54)*C71*D55,IF(AND(B19&gt;C55,B19&lt;=C56),C49*C71*D49+(C50-C49)*C71*D50+(C51-C50)*C71*D51+(C52-C51)*C71*D52+(C53-C52)*C71*D53+(C54-C53)*C71*D54+(C53-C54)*C71*D55+(B19-C55)*C71*D56,0))))))))</f>
        <v>4.96</v>
      </c>
      <c r="D19" s="41">
        <f>MROUND(IF(B19&lt;=C49,B19*C71*D49,IF(AND(B19&gt;C49,B19&lt;=C50),(C49-B49)*D49*C71+(B19-C49)*C71*D50,IF(AND(B19&gt;C50,B19&lt;=C51),C49*C71*D49+(C50-C49)*C71*D50+(B19 -C50)*C71*D51,IF(AND(B19&gt;C51,B19&lt;=C52),C49*C71*D49+(C50-C49)*C71*D50+(C51-C50)*C71*D51+(B19 -C51)*C71*D52,IF(AND(B19&gt;C52,B19&lt;=C53),C49*C71*D49+(C50-C49)*C71*D50+(C51-C50)*C71*D51+(C52-C51)*C71*D52+(B19 -C52)*C71*D53,IF(AND(B19&gt;C53,B19&lt;=C54),C49*C71*D49+(C50-C49)*C71*D50+(C51-C50)*C71*D51+(C52-C51)*C71*D52+(C53-C52)*C71*D53+(B19 -C53)*C71*D54,IF(AND(B19&gt;C54,B19&lt;=C55),C49*C71*D49+(C50-C49)*C71*D50+(C51-C50)*C71*D51+(C52-C51)*C71*D52+(C53-C52)*C71*D53+(C54-C53)*C71*D54+(B19-C54)*C71*D55,IF(AND(B19&gt;C55,B19&lt;=C56),C49*C71*D49+(C50-C49)*C71*D50+(C51-C50)*C71*D51+(C52-C51)*C71*D52+(C53-C52)*C71*D53+(C54-C53)*C71*D54+(C53-C54)*C71*D55+(B19-C55)*C71*D56,0)))))))),0.5)</f>
        <v>5</v>
      </c>
      <c r="E19" s="41">
        <f>MROUND(C19-C8,0.5)</f>
        <v>4</v>
      </c>
      <c r="F19" s="41">
        <f>MROUND(C19-C9,0.5)</f>
        <v>4</v>
      </c>
      <c r="G19" s="57">
        <f>MROUND(C19-C10,0.5)</f>
        <v>4</v>
      </c>
      <c r="H19" s="57">
        <f>MROUND(C19-C11,0.5)</f>
        <v>3.5</v>
      </c>
      <c r="I19" s="41">
        <f>MROUND(C19-C12,0.5)</f>
        <v>3</v>
      </c>
      <c r="J19" s="41">
        <f>MROUND(C19-C13,0.5)</f>
        <v>3</v>
      </c>
      <c r="K19" s="41">
        <f>MROUND(C19-C14,0.5)</f>
        <v>2.5</v>
      </c>
      <c r="L19" s="41">
        <f>MROUND(C19-C15,0.5)</f>
        <v>2</v>
      </c>
      <c r="M19" s="41">
        <f>MROUND(C19-C16,0.5)</f>
        <v>2</v>
      </c>
      <c r="N19" s="41">
        <f>MROUND(C19-C17,0.5)</f>
        <v>1</v>
      </c>
      <c r="O19" s="57">
        <f>IF(MROUND(C19-C18,0.5)=0,0.5,MROUND(C19-C18,0.5))</f>
        <v>0.5</v>
      </c>
      <c r="P19" s="55"/>
      <c r="Q19" s="41">
        <f>P20</f>
        <v>0.5</v>
      </c>
      <c r="R19" s="63">
        <f>P21</f>
        <v>0.5</v>
      </c>
    </row>
    <row r="20" spans="1:18" x14ac:dyDescent="0.25">
      <c r="A20" s="21" t="s">
        <v>27</v>
      </c>
      <c r="B20" s="23">
        <v>50</v>
      </c>
      <c r="C20" s="92">
        <f>IF(B20&lt;=C49,B20*C71*D49,IF(AND(B20&gt;C49,B20&lt;=C50),(C49-B49)*D49*C71+(B20-C49)*C71*D50,IF(AND(B20&gt;C50,B20&lt;=C51),C49*C71*D49+(C50-C49)*C71*D50+(B20 -C50)*C71*D51,IF(AND(B20&gt;C51,B20&lt;=C52),C49*C71*D49+(C50-C49)*C71*D50+(C51-C50)*C71*D51+(B20 -C51)*C71*D52,IF(AND(B20&gt;C52,B20&lt;=C53),C49*C71*D49+(C50-C49)*C71*D50+(C51-C50)*C71*D51+(C52-C51)*C71*D52+(B20 -C52)*C71*D53,IF(AND(B20&gt;C53,B20&lt;=C54),C49*C71*D49+(C50-C49)*C71*D50+(C51-C50)*C71*D51+(C52-C51)*C71*D52+(C53-C52)*C71*D53+(B20 -C53)*C71*D54,IF(AND(B20&gt;C54,B20&lt;=C55),C49*C71*D49+(C50-C49)*C71*D50+(C51-C50)*C71*D51+(C52-C51)*C71*D52+(C53-C52)*C71*D53+(C54-C53)*C71*D54+(B20-C54)*C71*D55,IF(AND(B20&gt;C55,B20&lt;=C56),C49*C71*D49+(C50-C49)*C71*D50+(C51-C50)*C71*D51+(C52-C51)*C71*D52+(C53-C52)*C71*D53+(C54-C53)*C71*D54+(C53-C54)*C71*D55+(B20-C55)*C71*D56,0))))))))</f>
        <v>5.2</v>
      </c>
      <c r="D20" s="41">
        <f>MROUND(IF(B20&lt;=C49,B20*C71*D49,IF(AND(B20&gt;C49,B20&lt;=C50),(C49-B49)*D49*C71+(B20-C49)*C71*D50,IF(AND(B20&gt;C50,B20&lt;=C51),C49*C71*D49+(C50-C49)*C71*D50+(B20 -C50)*C71*D51,IF(AND(B20&gt;C51,B20&lt;=C52),C49*C71*D49+(C50-C49)*C71*D50+(C51-C50)*C71*D51+(B20 -C51)*C71*D52,IF(AND(B20&gt;C52,B20&lt;=C53),C49*C71*D49+(C50-C49)*C71*D50+(C51-C50)*C71*D51+(C52-C51)*C71*D52+(B20 -C52)*C71*D53,IF(AND(B20&gt;C53,B20&lt;=C54),C49*C71*D49+(C50-C49)*C71*D50+(C51-C50)*C71*D51+(C52-C51)*C71*D52+(C53-C52)*C71*D53+(B20 -C53)*C71*D54,IF(AND(B20&gt;C54,B20&lt;=C55),C49*C71*D49+(C50-C49)*C71*D50+(C51-C50)*C71*D51+(C52-C51)*C71*D52+(C53-C52)*C71*D53+(C54-C53)*C71*D54+(B20-C54)*C71*D55,IF(AND(B20&gt;C55,B20&lt;=C56),C49*C71*D49+(C50-C49)*C71*D50+(C51-C50)*C71*D51+(C52-C51)*C71*D52+(C53-C52)*C71*D53+(C54-C53)*C71*D54+(C53-C54)*C71*D55+(B20-C55)*C71*D56,0)))))))),0.5)</f>
        <v>5</v>
      </c>
      <c r="E20" s="41">
        <f>MROUND(C20-C8,0.5)</f>
        <v>4.5</v>
      </c>
      <c r="F20" s="41">
        <f>MROUND(C20-C9,0.5)</f>
        <v>4</v>
      </c>
      <c r="G20" s="41">
        <f>MROUND(C20-C10,0.5)</f>
        <v>4</v>
      </c>
      <c r="H20" s="41">
        <f>MROUND(C20-C11,0.5)</f>
        <v>4</v>
      </c>
      <c r="I20" s="41">
        <f>MROUND(C20-C12,0.5)</f>
        <v>3.5</v>
      </c>
      <c r="J20" s="41">
        <f>MROUND(C20-C13,0.5)</f>
        <v>3</v>
      </c>
      <c r="K20" s="41">
        <f>MROUND(C20-C14,0.5)</f>
        <v>2.5</v>
      </c>
      <c r="L20" s="41">
        <f>MROUND(C20-C15,0.5)</f>
        <v>2.5</v>
      </c>
      <c r="M20" s="41">
        <f>MROUND(C20-C16,0.5)</f>
        <v>2</v>
      </c>
      <c r="N20" s="41">
        <f>MROUND(C20-C17,0.5)</f>
        <v>1.5</v>
      </c>
      <c r="O20" s="41">
        <f>MROUND(C20-C18,0.5)</f>
        <v>1</v>
      </c>
      <c r="P20" s="41">
        <f>IF(MROUND(C20-C19,0.5)=0,0.5,MROUND(C20-C19,0.5))</f>
        <v>0.5</v>
      </c>
      <c r="Q20" s="55"/>
      <c r="R20" s="63">
        <f>Q21</f>
        <v>0.5</v>
      </c>
    </row>
    <row r="21" spans="1:18" ht="15.75" thickBot="1" x14ac:dyDescent="0.3">
      <c r="A21" s="22" t="s">
        <v>28</v>
      </c>
      <c r="B21" s="16">
        <v>55</v>
      </c>
      <c r="C21" s="93">
        <f>IF(B21&lt;=C49,B21*C71*D49,IF(AND(B21&gt;C49,B21&lt;=C50),(C49-B49)*D49*C71+(B21-C49)*C71*D50,IF(AND(B21&gt;C50,B21&lt;=C51),C49*C71*D49+(C50-C49)*C71*D50+(B21 -C50)*C71*D51,IF(AND(B21&gt;C51,B21&lt;=C52),C49*C71*D49+(C50-C49)*C71*D50+(C51-C50)*C71*D51+(B21 -C51)*C71*D52,IF(AND(B21&gt;C52,B21&lt;=C53),C49*C71*D49+(C50-C49)*C71*D50+(C51-C50)*C71*D51+(C52-C51)*C71*D52+(B21 -C52)*C71*D53,IF(AND(B21&gt;C53,B21&lt;=C54),C49*C71*D49+(C50-C49)*C71*D50+(C51-C50)*C71*D51+(C52-C51)*C71*D52+(C53-C52)*C71*D53+(B21 -C53)*C71*D54,IF(AND(B21&gt;C54,B21&lt;=C55),C49*C71*D49+(C50-C49)*C71*D50+(C51-C50)*C71*D51+(C52-C51)*C71*D52+(C53-C52)*C71*D53+(C54-C53)*C71*D54+(B21-C54)*C71*D55,IF(AND(B21&gt;C55,B21&lt;=C56),C49*C71*D49+(C50-C49)*C71*D50+(C51-C50)*C71*D51+(C52-C51)*C71*D52+(C53-C52)*C71*D53+(C54-C53)*C71*D54+(C53-C54)*C71*D55+(B21-C55)*C71*D56,0))))))))</f>
        <v>5.6</v>
      </c>
      <c r="D21" s="64">
        <f>MROUND(IF(B21&lt;=C49,B21*C71*D49,IF(AND(B21&gt;C49,B21&lt;=C50),(C49-B49)*D49*C71+(B21-C49)*C71*D50,IF(AND(B21&gt;C50,B21&lt;=C51),C49*C71*D49+(C50-C49)*C71*D50+(B21 -C50)*C71*D51,IF(AND(B21&gt;C51,B21&lt;=C52),C49*C71*D49+(C50-C49)*C71*D50+(C51-C50)*C71*D51+(B21 -C51)*C71*D52,IF(AND(B21&gt;C52,B21&lt;=C53),C49*C71*D49+(C50-C49)*C71*D50+(C51-C50)*C71*D51+(C52-C51)*C71*D52+(B21 -C52)*C71*D53,IF(AND(B21&gt;C53,B21&lt;=C54),C49*C71*D49+(C50-C49)*C71*D50+(C51-C50)*C71*D51+(C52-C51)*C71*D52+(C53-C52)*C71*D53+(B21 -C53)*C71*D54,IF(AND(B21&gt;C54,B21&lt;=C55),C49*C71*D49+(C50-C49)*C71*D50+(C51-C50)*C71*D51+(C52-C51)*C71*D52+(C53-C52)*C71*D53+(C54-C53)*C71*D54+(B21-C54)*C71*D55,IF(AND(B21&gt;C55,B21&lt;=C56),C49*C71*D49+(C50-C49)*C71*D50+(C51-C50)*C71*D51+(C52-C51)*C71*D52+(C53-C52)*C71*D53+(C54-C53)*C71*D54+(C53-C54)*C71*D55+(B21-C55)*C71*D56,0)))))))),0.5)</f>
        <v>5.5</v>
      </c>
      <c r="E21" s="64">
        <f>MROUND(C21-C8,0.5)</f>
        <v>5</v>
      </c>
      <c r="F21" s="64">
        <f>MROUND(C21-C9,0.5)</f>
        <v>4.5</v>
      </c>
      <c r="G21" s="83">
        <f>MROUND(C21-C10,0.5)</f>
        <v>4.5</v>
      </c>
      <c r="H21" s="83">
        <f>MROUND(C21-C11,0.5)</f>
        <v>4</v>
      </c>
      <c r="I21" s="64">
        <f>MROUND(C21-C12,0.5)</f>
        <v>4</v>
      </c>
      <c r="J21" s="64">
        <f>MROUND(C21-C13,0.5)</f>
        <v>3.5</v>
      </c>
      <c r="K21" s="64">
        <f>MROUND(C21-C14,0.5)</f>
        <v>3</v>
      </c>
      <c r="L21" s="64">
        <f>MROUND(C21-C15,0.5)</f>
        <v>2.5</v>
      </c>
      <c r="M21" s="64">
        <f>MROUND(C21-C16,0.5)</f>
        <v>2.5</v>
      </c>
      <c r="N21" s="64">
        <f>MROUND(C21-C17,0.5)</f>
        <v>2</v>
      </c>
      <c r="O21" s="64">
        <f>MROUND(C21-C18,0.5)</f>
        <v>1.5</v>
      </c>
      <c r="P21" s="64">
        <f>MROUND(C21-C19,0.5)</f>
        <v>0.5</v>
      </c>
      <c r="Q21" s="64">
        <f>IF(MROUND(C21-C20,0.5)=0,0.5,MROUND(C21-C20,0.5))</f>
        <v>0.5</v>
      </c>
      <c r="R21" s="84"/>
    </row>
    <row r="22" spans="1:18" ht="9" customHeight="1" x14ac:dyDescent="0.25">
      <c r="A22" s="1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ht="0.75" hidden="1" customHeight="1" x14ac:dyDescent="0.25">
      <c r="A23" s="1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ht="0.75" hidden="1" customHeight="1" x14ac:dyDescent="0.25">
      <c r="A24" s="1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ht="0.75" hidden="1" customHeight="1" x14ac:dyDescent="0.25">
      <c r="A25" s="1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ht="0.75" hidden="1" customHeight="1" x14ac:dyDescent="0.25">
      <c r="A26" s="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ht="0.75" hidden="1" customHeight="1" x14ac:dyDescent="0.25">
      <c r="A27" s="1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ht="0.75" hidden="1" customHeight="1" x14ac:dyDescent="0.25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ht="0.75" hidden="1" customHeight="1" x14ac:dyDescent="0.25">
      <c r="A29" s="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 ht="0.75" hidden="1" customHeight="1" x14ac:dyDescent="0.25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ht="0.75" hidden="1" customHeight="1" x14ac:dyDescent="0.25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ht="0.75" hidden="1" customHeight="1" x14ac:dyDescent="0.25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ht="0.75" hidden="1" customHeight="1" x14ac:dyDescent="0.25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ht="0.75" hidden="1" customHeight="1" x14ac:dyDescent="0.25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ht="0.75" hidden="1" customHeight="1" x14ac:dyDescent="0.25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ht="0.75" hidden="1" customHeight="1" x14ac:dyDescent="0.25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ht="0.75" hidden="1" customHeight="1" x14ac:dyDescent="0.25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 ht="0.75" hidden="1" customHeight="1" x14ac:dyDescent="0.25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 ht="0.75" hidden="1" customHeight="1" x14ac:dyDescent="0.25">
      <c r="A39" s="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 ht="0.75" hidden="1" customHeight="1" x14ac:dyDescent="0.25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 ht="0.75" hidden="1" customHeight="1" x14ac:dyDescent="0.25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8" ht="0.75" hidden="1" customHeight="1" x14ac:dyDescent="0.25">
      <c r="A42" s="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18" ht="0.75" hidden="1" customHeight="1" x14ac:dyDescent="0.25">
      <c r="A43" s="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1:18" ht="0.75" hidden="1" customHeight="1" x14ac:dyDescent="0.25">
      <c r="A44" s="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1:18" ht="0.75" customHeight="1" x14ac:dyDescent="0.25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1:18" ht="0.75" customHeight="1" x14ac:dyDescent="0.25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1:18" ht="15.75" thickBot="1" x14ac:dyDescent="0.3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18" ht="51.75" customHeight="1" thickBot="1" x14ac:dyDescent="0.3">
      <c r="A48" s="30" t="s">
        <v>8</v>
      </c>
      <c r="B48" s="30" t="s">
        <v>9</v>
      </c>
      <c r="C48" s="30" t="s">
        <v>3</v>
      </c>
      <c r="D48" s="30" t="s">
        <v>4</v>
      </c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</row>
    <row r="49" spans="1:18" ht="15.75" thickBot="1" x14ac:dyDescent="0.3">
      <c r="A49" s="4">
        <v>1</v>
      </c>
      <c r="B49" s="5">
        <v>0</v>
      </c>
      <c r="C49" s="5">
        <v>15</v>
      </c>
      <c r="D49" s="5">
        <v>1.2</v>
      </c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</row>
    <row r="50" spans="1:18" ht="15.75" thickBot="1" x14ac:dyDescent="0.3">
      <c r="A50" s="15">
        <v>2</v>
      </c>
      <c r="B50" s="24">
        <v>15.01</v>
      </c>
      <c r="C50" s="24">
        <v>30</v>
      </c>
      <c r="D50" s="24">
        <v>1</v>
      </c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</row>
    <row r="51" spans="1:18" ht="15.75" thickBot="1" x14ac:dyDescent="0.3">
      <c r="A51" s="25">
        <v>3</v>
      </c>
      <c r="B51" s="25">
        <v>30.01</v>
      </c>
      <c r="C51" s="25">
        <v>45</v>
      </c>
      <c r="D51" s="25">
        <v>1</v>
      </c>
    </row>
    <row r="52" spans="1:18" ht="15.75" thickBot="1" x14ac:dyDescent="0.3">
      <c r="A52" s="25">
        <v>4</v>
      </c>
      <c r="B52" s="25">
        <v>45.01</v>
      </c>
      <c r="C52" s="25">
        <v>55</v>
      </c>
      <c r="D52" s="25">
        <v>0.8</v>
      </c>
    </row>
    <row r="53" spans="1:18" ht="9" customHeight="1" x14ac:dyDescent="0.25">
      <c r="A53" s="3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 ht="0.75" hidden="1" customHeight="1" x14ac:dyDescent="0.25">
      <c r="A54" s="3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1:18" ht="0.75" hidden="1" customHeight="1" x14ac:dyDescent="0.25">
      <c r="A55" s="3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1:18" ht="0.75" hidden="1" customHeight="1" x14ac:dyDescent="0.25">
      <c r="A56" s="3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 ht="0.75" hidden="1" customHeight="1" x14ac:dyDescent="0.25">
      <c r="A57" s="3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1:18" ht="0.75" hidden="1" customHeight="1" x14ac:dyDescent="0.25">
      <c r="A58" s="3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1:18" ht="0.75" hidden="1" customHeight="1" x14ac:dyDescent="0.25">
      <c r="A59" s="3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1:18" ht="0.75" hidden="1" customHeight="1" x14ac:dyDescent="0.25">
      <c r="A60" s="3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1:18" ht="0.75" hidden="1" customHeight="1" x14ac:dyDescent="0.25">
      <c r="A61" s="3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1:18" ht="0.75" hidden="1" customHeight="1" x14ac:dyDescent="0.25">
      <c r="A62" s="3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1:18" ht="0.75" hidden="1" customHeight="1" x14ac:dyDescent="0.25">
      <c r="A63" s="3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1:18" ht="0.75" hidden="1" customHeight="1" x14ac:dyDescent="0.25">
      <c r="A64" s="3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1:18" ht="0.75" hidden="1" customHeight="1" x14ac:dyDescent="0.25">
      <c r="A65" s="3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1:18" ht="0.75" hidden="1" customHeight="1" x14ac:dyDescent="0.25">
      <c r="A66" s="3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1:18" ht="0.75" customHeight="1" x14ac:dyDescent="0.25">
      <c r="A67" s="3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1:18" ht="0.75" customHeight="1" x14ac:dyDescent="0.25">
      <c r="A68" s="3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1:18" x14ac:dyDescent="0.25">
      <c r="A69" s="14" t="s">
        <v>62</v>
      </c>
      <c r="B69" s="2"/>
      <c r="C69" s="94">
        <v>0.08</v>
      </c>
      <c r="D69" s="6" t="s">
        <v>5</v>
      </c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1:18" x14ac:dyDescent="0.25">
      <c r="A70" s="3" t="s">
        <v>6</v>
      </c>
      <c r="B70" s="2"/>
      <c r="C70" s="7">
        <f>ROUND(C69*0.19,2)</f>
        <v>0.02</v>
      </c>
      <c r="D70" s="6" t="s">
        <v>5</v>
      </c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1:18" x14ac:dyDescent="0.25">
      <c r="A71" s="3" t="s">
        <v>7</v>
      </c>
      <c r="B71" s="2"/>
      <c r="C71" s="7">
        <f>C69+C70</f>
        <v>0.1</v>
      </c>
      <c r="D71" s="6" t="s">
        <v>5</v>
      </c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1:18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1:18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</sheetData>
  <mergeCells count="2">
    <mergeCell ref="A5:Q5"/>
    <mergeCell ref="A1:I1"/>
  </mergeCells>
  <pageMargins left="0.31496062992125984" right="0.11811023622047245" top="0.74803149606299213" bottom="0.74803149606299213" header="0.31496062992125984" footer="0.31496062992125984"/>
  <pageSetup paperSize="9" scale="7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4BF80-3A93-4E78-9195-F03428AD1107}">
  <sheetPr>
    <pageSetUpPr fitToPage="1"/>
  </sheetPr>
  <dimension ref="A1:AK76"/>
  <sheetViews>
    <sheetView zoomScaleNormal="100" workbookViewId="0">
      <selection activeCell="A2" sqref="A2"/>
    </sheetView>
  </sheetViews>
  <sheetFormatPr defaultRowHeight="15" x14ac:dyDescent="0.25"/>
  <cols>
    <col min="1" max="1" width="32" customWidth="1"/>
    <col min="2" max="2" width="13.42578125" bestFit="1" customWidth="1"/>
    <col min="3" max="3" width="13.5703125" style="47" customWidth="1"/>
    <col min="4" max="4" width="11.7109375" style="47" customWidth="1"/>
    <col min="5" max="5" width="7.85546875" style="47" customWidth="1"/>
    <col min="6" max="6" width="7" style="47" customWidth="1"/>
    <col min="7" max="7" width="7.7109375" style="47" customWidth="1"/>
    <col min="8" max="8" width="6.5703125" style="47" customWidth="1"/>
    <col min="9" max="9" width="6.42578125" style="47" customWidth="1"/>
    <col min="10" max="10" width="5.85546875" style="47" customWidth="1"/>
    <col min="11" max="11" width="7.7109375" style="47" customWidth="1"/>
    <col min="12" max="12" width="6.7109375" style="47" customWidth="1"/>
    <col min="13" max="13" width="6.5703125" style="47" customWidth="1"/>
    <col min="14" max="15" width="6.42578125" style="47" customWidth="1"/>
    <col min="16" max="16" width="7.7109375" style="47" customWidth="1"/>
    <col min="17" max="17" width="6" style="47" customWidth="1"/>
    <col min="18" max="18" width="7.7109375" style="47" customWidth="1"/>
    <col min="19" max="19" width="6.85546875" style="47" customWidth="1"/>
    <col min="20" max="20" width="6.140625" style="47" customWidth="1"/>
    <col min="21" max="21" width="7.7109375" style="47" customWidth="1"/>
    <col min="22" max="22" width="6.28515625" style="47" customWidth="1"/>
    <col min="23" max="23" width="5.28515625" style="47" customWidth="1"/>
    <col min="24" max="24" width="7.7109375" style="47" customWidth="1"/>
    <col min="25" max="25" width="8" style="47" customWidth="1"/>
    <col min="26" max="26" width="6.42578125" style="47" customWidth="1"/>
    <col min="27" max="27" width="6" style="47" customWidth="1"/>
    <col min="28" max="28" width="7.7109375" style="47" customWidth="1"/>
    <col min="29" max="29" width="5.85546875" style="47" customWidth="1"/>
    <col min="30" max="31" width="7" style="47" customWidth="1"/>
    <col min="32" max="32" width="6" style="47" customWidth="1"/>
    <col min="33" max="33" width="5.5703125" style="47" customWidth="1"/>
    <col min="34" max="34" width="5.42578125" style="47" customWidth="1"/>
    <col min="35" max="35" width="9" style="47" customWidth="1"/>
    <col min="36" max="37" width="7.7109375" customWidth="1"/>
  </cols>
  <sheetData>
    <row r="1" spans="1:37" x14ac:dyDescent="0.25">
      <c r="A1" s="102" t="s">
        <v>58</v>
      </c>
      <c r="B1" s="102"/>
      <c r="C1" s="102"/>
      <c r="D1" s="102"/>
      <c r="E1" s="102"/>
      <c r="F1" s="102"/>
      <c r="G1" s="102"/>
      <c r="H1" s="102"/>
      <c r="I1" s="102"/>
      <c r="J1" s="102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11"/>
      <c r="AK1" s="11"/>
    </row>
    <row r="2" spans="1:37" x14ac:dyDescent="0.25">
      <c r="A2" s="1"/>
      <c r="B2" s="2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2"/>
      <c r="AK2" s="2"/>
    </row>
    <row r="3" spans="1:37" x14ac:dyDescent="0.25">
      <c r="A3" s="14" t="s">
        <v>57</v>
      </c>
      <c r="B3" s="2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2"/>
      <c r="AK3" s="2"/>
    </row>
    <row r="4" spans="1:37" ht="15.75" thickBot="1" x14ac:dyDescent="0.3">
      <c r="A4" s="14" t="s">
        <v>15</v>
      </c>
      <c r="B4" s="2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2"/>
      <c r="AK4" s="2"/>
    </row>
    <row r="5" spans="1:37" ht="15.75" thickBot="1" x14ac:dyDescent="0.3">
      <c r="A5" s="100" t="s">
        <v>0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3"/>
      <c r="AJ5" s="7"/>
      <c r="AK5" s="7"/>
    </row>
    <row r="6" spans="1:37" ht="91.5" customHeight="1" thickBot="1" x14ac:dyDescent="0.3">
      <c r="A6" s="30" t="s">
        <v>2</v>
      </c>
      <c r="B6" s="33" t="s">
        <v>1</v>
      </c>
      <c r="C6" s="95" t="s">
        <v>69</v>
      </c>
      <c r="D6" s="61" t="s">
        <v>70</v>
      </c>
      <c r="E6" s="49" t="s">
        <v>30</v>
      </c>
      <c r="F6" s="49" t="s">
        <v>31</v>
      </c>
      <c r="G6" s="49" t="s">
        <v>32</v>
      </c>
      <c r="H6" s="50" t="s">
        <v>19</v>
      </c>
      <c r="I6" s="51" t="s">
        <v>20</v>
      </c>
      <c r="J6" s="51" t="s">
        <v>21</v>
      </c>
      <c r="K6" s="51" t="s">
        <v>33</v>
      </c>
      <c r="L6" s="51" t="s">
        <v>23</v>
      </c>
      <c r="M6" s="51" t="s">
        <v>29</v>
      </c>
      <c r="N6" s="51" t="s">
        <v>25</v>
      </c>
      <c r="O6" s="51" t="s">
        <v>26</v>
      </c>
      <c r="P6" s="51" t="s">
        <v>34</v>
      </c>
      <c r="Q6" s="51" t="s">
        <v>28</v>
      </c>
      <c r="R6" s="52" t="s">
        <v>35</v>
      </c>
      <c r="S6" s="51" t="s">
        <v>36</v>
      </c>
      <c r="T6" s="51" t="s">
        <v>37</v>
      </c>
      <c r="U6" s="51" t="s">
        <v>38</v>
      </c>
      <c r="V6" s="51" t="s">
        <v>39</v>
      </c>
      <c r="W6" s="51" t="s">
        <v>40</v>
      </c>
      <c r="X6" s="51" t="s">
        <v>41</v>
      </c>
      <c r="Y6" s="51" t="s">
        <v>42</v>
      </c>
      <c r="Z6" s="51" t="s">
        <v>43</v>
      </c>
      <c r="AA6" s="51" t="s">
        <v>53</v>
      </c>
      <c r="AB6" s="51" t="s">
        <v>54</v>
      </c>
      <c r="AC6" s="51" t="s">
        <v>55</v>
      </c>
      <c r="AD6" s="51" t="s">
        <v>47</v>
      </c>
      <c r="AE6" s="51" t="s">
        <v>48</v>
      </c>
      <c r="AF6" s="51" t="s">
        <v>49</v>
      </c>
      <c r="AG6" s="51" t="s">
        <v>50</v>
      </c>
      <c r="AH6" s="53" t="s">
        <v>51</v>
      </c>
      <c r="AI6" s="52" t="s">
        <v>52</v>
      </c>
    </row>
    <row r="7" spans="1:37" ht="15" customHeight="1" x14ac:dyDescent="0.25">
      <c r="A7" s="28" t="s">
        <v>11</v>
      </c>
      <c r="B7" s="29">
        <v>0</v>
      </c>
      <c r="C7" s="96"/>
      <c r="D7" s="65"/>
      <c r="E7" s="54">
        <f>D8</f>
        <v>1</v>
      </c>
      <c r="F7" s="54">
        <f>D9</f>
        <v>1.5</v>
      </c>
      <c r="G7" s="54">
        <f>D10</f>
        <v>1.5</v>
      </c>
      <c r="H7" s="54">
        <f>D11</f>
        <v>2</v>
      </c>
      <c r="I7" s="54">
        <f>D12</f>
        <v>2.5</v>
      </c>
      <c r="J7" s="54">
        <f>D13</f>
        <v>2.5</v>
      </c>
      <c r="K7" s="54">
        <f>D14</f>
        <v>3</v>
      </c>
      <c r="L7" s="54">
        <f>D15</f>
        <v>3</v>
      </c>
      <c r="M7" s="54">
        <f>D16</f>
        <v>3.5</v>
      </c>
      <c r="N7" s="54">
        <f>D17</f>
        <v>4</v>
      </c>
      <c r="O7" s="54">
        <f>D18</f>
        <v>4</v>
      </c>
      <c r="P7" s="54">
        <f>D19</f>
        <v>4.5</v>
      </c>
      <c r="Q7" s="54">
        <f>D20</f>
        <v>5</v>
      </c>
      <c r="R7" s="54">
        <f>D21</f>
        <v>5</v>
      </c>
      <c r="S7" s="54">
        <f>D22</f>
        <v>5.5</v>
      </c>
      <c r="T7" s="54">
        <f>D23</f>
        <v>6</v>
      </c>
      <c r="U7" s="54">
        <f>D24</f>
        <v>6</v>
      </c>
      <c r="V7" s="54">
        <f>D25</f>
        <v>6.5</v>
      </c>
      <c r="W7" s="54">
        <f>D26</f>
        <v>7</v>
      </c>
      <c r="X7" s="54">
        <f>D27</f>
        <v>7.5</v>
      </c>
      <c r="Y7" s="54">
        <f>D28</f>
        <v>8</v>
      </c>
      <c r="Z7" s="54">
        <f>D29</f>
        <v>8</v>
      </c>
      <c r="AA7" s="54">
        <f>D30</f>
        <v>8</v>
      </c>
      <c r="AB7" s="54">
        <f>D31</f>
        <v>8.5</v>
      </c>
      <c r="AC7" s="54">
        <f>D32</f>
        <v>8.5</v>
      </c>
      <c r="AD7" s="54">
        <f>D33</f>
        <v>8.5</v>
      </c>
      <c r="AE7" s="54">
        <f>D34</f>
        <v>9</v>
      </c>
      <c r="AF7" s="54">
        <f>D35</f>
        <v>9</v>
      </c>
      <c r="AG7" s="54">
        <f>D36</f>
        <v>10</v>
      </c>
      <c r="AH7" s="54">
        <f>D37</f>
        <v>10</v>
      </c>
      <c r="AI7" s="62">
        <f>D38</f>
        <v>12</v>
      </c>
    </row>
    <row r="8" spans="1:37" x14ac:dyDescent="0.25">
      <c r="A8" s="9" t="s">
        <v>30</v>
      </c>
      <c r="B8" s="8">
        <v>8</v>
      </c>
      <c r="C8" s="92">
        <f>IF(B8&lt;=C49,B8*C71*D49,IF(AND(B8&gt;C49,B8&lt;=C50),(C49-B49)*D49*C71+(B8-C49)*C71*D50,IF(AND(B8&gt;C50,B8&lt;=C51),C49*C71*D49+(C50-C49)*C71*D50+(B8 -C50)*C71*D51,IF(AND(B8&gt;C51,B8&lt;=C52),C49*C71*D49+(C50-C49)*C71*D50+(C51-C50)*C71*D51+(B8 -C51)*C71*D52,IF(AND(B8&gt;C52,B8&lt;=C53),C49*C71*D49+(C50-C49)*C71*D50+(C51-C50)*C71*D51+(C52-C51)*C71*D52+(B8 -C52)*C71*D53,IF(AND(B8&gt;C53,B8&lt;=C54),C49*C71*D49+(C50-C49)*C71*D50+(C51-C50)*C71*D51+(C52-C51)*C71*D52+(C53-C52)*C71*D53+(B8 -C53)*C71*D54,IF(AND(B8&gt;C54,B8&lt;=C55),C49*C71*D49+(C50-C49)*C71*D50+(C51-C50)*C71*D51+(C52-C51)*C71*D52+(C53-C52)*C71*D53+(C54-C53)*C71*D54+(B8-C54)*C71*D55,IF(AND(B8&gt;C55,B8&lt;=C56),C49*C71*D49+(C50-C49)*C71*D50+(C51-C50)*C71*D51+(C52-C51)*C71*D52+(C53-C52)*C71*D53+(C54-C53)*C71*D54+(C53-C54)*C71*D55+(B8-C55)*C71*D56,0))))))))</f>
        <v>1.056</v>
      </c>
      <c r="D8" s="41">
        <f>MROUND(IF(B8&lt;=C49,B8*C71*D49,IF(AND(B8&gt;C49,B8&lt;=C50),(C49-B49)*D49*C71+(B8-C49)*C71*D50,IF(AND(B8&gt;C50,B8&lt;=C51),C49*C71*D49+(C50-C49)*C71*D50+(B8 -C50)*C71*D51,IF(AND(B8&gt;C51,B8&lt;=C52),C49*C71*D49+(C50-C49)*C71*D50+(C51-C50)*C71*D51+(B8 -C51)*C71*D52,IF(AND(B8&gt;C52,B8&lt;=C53),C49*C71*D49+(C50-C49)*C71*D50+(C51-C50)*C71*D51+(C52-C51)*C71*D52+(B8 -C52)*C71*D53,IF(AND(B8&gt;C53,B8&lt;=C54),C49*C71*D49+(C50-C49)*C71*D50+(C51-C50)*C71*D51+(C52-C51)*C71*D52+(C53-C52)*C71*D53+(B8 -C53)*C71*D54,IF(AND(B8&gt;C54,B8&lt;=C55),C49*C71*D49+(C50-C49)*C71*D50+(C51-C50)*C71*D51+(C52-C51)*C71*D52+(C53-C52)*C71*D53+(C54-C53)*C71*D54+(B8-C54)*C71*D55,IF(AND(B8&gt;C55,B8&lt;=C56),C49*C71*D49+(C50-C49)*C71*D50+(C51-C50)*C71*D51+(C52-C51)*C71*D52+(C53-C52)*C71*D53+(C54-C53)*C71*D54+(C53-C54)*C71*D55+(B8-C55)*C71*D56,0)))))))),0.5)</f>
        <v>1</v>
      </c>
      <c r="E8" s="55"/>
      <c r="F8" s="41">
        <f>E9</f>
        <v>0.5</v>
      </c>
      <c r="G8" s="41">
        <f>E10</f>
        <v>0.5</v>
      </c>
      <c r="H8" s="41">
        <f>E11</f>
        <v>1</v>
      </c>
      <c r="I8" s="41">
        <f>E12</f>
        <v>1.5</v>
      </c>
      <c r="J8" s="41">
        <f>E13</f>
        <v>1.5</v>
      </c>
      <c r="K8" s="41">
        <f>E14</f>
        <v>2</v>
      </c>
      <c r="L8" s="41">
        <f>E15</f>
        <v>2</v>
      </c>
      <c r="M8" s="41">
        <f>E16</f>
        <v>2.5</v>
      </c>
      <c r="N8" s="41">
        <f>E17</f>
        <v>3</v>
      </c>
      <c r="O8" s="41">
        <f>E18</f>
        <v>3</v>
      </c>
      <c r="P8" s="41">
        <f>E19</f>
        <v>3.5</v>
      </c>
      <c r="Q8" s="41">
        <f>E20</f>
        <v>3.5</v>
      </c>
      <c r="R8" s="41">
        <f>E21</f>
        <v>4</v>
      </c>
      <c r="S8" s="41">
        <f>E22</f>
        <v>4.5</v>
      </c>
      <c r="T8" s="41">
        <f>E23</f>
        <v>5</v>
      </c>
      <c r="U8" s="41">
        <f>E24</f>
        <v>5</v>
      </c>
      <c r="V8" s="41">
        <f>E25</f>
        <v>5.5</v>
      </c>
      <c r="W8" s="41">
        <f>E26</f>
        <v>6</v>
      </c>
      <c r="X8" s="54">
        <f>E27</f>
        <v>6.5</v>
      </c>
      <c r="Y8" s="54">
        <f>E28</f>
        <v>6.5</v>
      </c>
      <c r="Z8" s="54">
        <f>E29</f>
        <v>7</v>
      </c>
      <c r="AA8" s="54">
        <f>E30</f>
        <v>7</v>
      </c>
      <c r="AB8" s="54">
        <f>E31</f>
        <v>7</v>
      </c>
      <c r="AC8" s="54">
        <f>E32</f>
        <v>7.5</v>
      </c>
      <c r="AD8" s="54">
        <f>E33</f>
        <v>7.5</v>
      </c>
      <c r="AE8" s="54">
        <f>E34</f>
        <v>7.5</v>
      </c>
      <c r="AF8" s="54">
        <f>E35</f>
        <v>8</v>
      </c>
      <c r="AG8" s="54">
        <f>E36</f>
        <v>9</v>
      </c>
      <c r="AH8" s="54">
        <f>E37</f>
        <v>9</v>
      </c>
      <c r="AI8" s="62">
        <f>E38</f>
        <v>11</v>
      </c>
    </row>
    <row r="9" spans="1:37" x14ac:dyDescent="0.25">
      <c r="A9" s="9" t="s">
        <v>31</v>
      </c>
      <c r="B9" s="8">
        <v>10</v>
      </c>
      <c r="C9" s="92">
        <f>IF(B9&lt;=C49,B9*C71*D49,IF(AND(B9&gt;C49,B9&lt;=C50),(C49-B49)*D49*C71+(B9-C49)*C71*D50,IF(AND(B9&gt;C50,B9&lt;=C51),C49*C71*D49+(C50-C49)*C71*D50+(B9 -C50)*C71*D51,IF(AND(B9&gt;C51,B9&lt;=C52),C49*C71*D49+(C50-C49)*C71*D50+(C51-C50)*C71*D51+(B9 -C51)*C71*D52,IF(AND(B9&gt;C52,B9&lt;=C53),C49*C71*D49+(C50-C49)*C71*D50+(C51-C50)*C71*D51+(C52-C51)*C71*D52+(B9 -C52)*C71*D53,IF(AND(B9&gt;C53,B9&lt;=C54),C49*C71*D49+(C50-C49)*C71*D50+(C51-C50)*C71*D51+(C52-C51)*C71*D52+(C53-C52)*C71*D53+(B9 -C53)*C71*D54,IF(AND(B9&gt;C54,B9&lt;=C55),C49*C71*D49+(C50-C49)*C71*D50+(C51-C50)*C71*D51+(C52-C51)*C71*D52+(C53-C52)*C71*D53+(C54-C53)*C71*D54+(B9-C54)*C71*D55,IF(AND(B9&gt;C55,B9&lt;=C56),C49*C71*D49+(C50-C49)*C71*D50+(C51-C50)*C71*D51+(C52-C51)*C71*D52+(C53-C52)*C71*D53+(C54-C53)*C71*D54+(C53-C54)*C71*D55+(B9-C55)*C71*D56,0))))))))</f>
        <v>1.32</v>
      </c>
      <c r="D9" s="41">
        <f>MROUND(IF(B9&lt;=C49,B9*C71*D49,IF(AND(B9&gt;C49,B9&lt;=C50),(C49-B49)*D49*C71+(B9-C49)*C71*D50,IF(AND(B9&gt;C50,B9&lt;=C51),C49*C71*D49+(C50-C49)*C71*D50+(B9 -C50)*C71*D51,IF(AND(B9&gt;C51,B9&lt;=C52),C49*C71*D49+(C50-C49)*C71*D50+(C51-C50)*C71*D51+(B9 -C51)*C71*D52,IF(AND(B9&gt;C52,B9&lt;=C53),C49*C71*D49+(C50-C49)*C71*D50+(C51-C50)*C71*D51+(C52-C51)*C71*D52+(B9 -C52)*C71*D53,IF(AND(B9&gt;C53,B9&lt;=C54),C49*C71*D49+(C50-C49)*C71*D50+(C51-C50)*C71*D51+(C52-C51)*C71*D52+(C53-C52)*C71*D53+(B9 -C53)*C71*D54,IF(AND(B9&gt;C54,B9&lt;=C55),C49*C71*D49+(C50-C49)*C71*D50+(C51-C50)*C71*D51+(C52-C51)*C71*D52+(C53-C52)*C71*D53+(C54-C53)*C71*D54+(B9-C54)*C71*D55,IF(AND(B9&gt;C55,B9&lt;=C56),C49*C71*D49+(C50-C49)*C71*D50+(C51-C50)*C71*D51+(C52-C51)*C71*D52+(C53-C52)*C71*D53+(C54-C53)*C71*D54+(C53-C54)*C71*D55+(B9-C55)*C71*D56,0)))))))),0.5)</f>
        <v>1.5</v>
      </c>
      <c r="E9" s="41">
        <f>IF(MROUND(C9-C8,0.5)=0,0.5,MROUND(C9-C8,0.5))</f>
        <v>0.5</v>
      </c>
      <c r="F9" s="55"/>
      <c r="G9" s="41">
        <f>F10</f>
        <v>0.5</v>
      </c>
      <c r="H9" s="41">
        <f>F11</f>
        <v>0.5</v>
      </c>
      <c r="I9" s="41">
        <f>F12</f>
        <v>1</v>
      </c>
      <c r="J9" s="41">
        <f>F13</f>
        <v>1.5</v>
      </c>
      <c r="K9" s="41">
        <f>F14</f>
        <v>1.5</v>
      </c>
      <c r="L9" s="41">
        <f>F15</f>
        <v>2</v>
      </c>
      <c r="M9" s="41">
        <f>F16</f>
        <v>2</v>
      </c>
      <c r="N9" s="41">
        <f>F17</f>
        <v>2.5</v>
      </c>
      <c r="O9" s="41">
        <f>F18</f>
        <v>3</v>
      </c>
      <c r="P9" s="41">
        <f>F19</f>
        <v>3</v>
      </c>
      <c r="Q9" s="41">
        <f>F20</f>
        <v>3.5</v>
      </c>
      <c r="R9" s="41">
        <f>F21</f>
        <v>4</v>
      </c>
      <c r="S9" s="41">
        <f>F22</f>
        <v>4</v>
      </c>
      <c r="T9" s="41">
        <f>F23</f>
        <v>4.5</v>
      </c>
      <c r="U9" s="41">
        <f>F24</f>
        <v>5</v>
      </c>
      <c r="V9" s="41">
        <f>F25</f>
        <v>5.5</v>
      </c>
      <c r="W9" s="41">
        <f>F26</f>
        <v>6</v>
      </c>
      <c r="X9" s="41">
        <f>F27</f>
        <v>6</v>
      </c>
      <c r="Y9" s="54">
        <f>F28</f>
        <v>6.5</v>
      </c>
      <c r="Z9" s="54">
        <f>F29</f>
        <v>6.5</v>
      </c>
      <c r="AA9" s="54">
        <f>F30</f>
        <v>7</v>
      </c>
      <c r="AB9" s="54">
        <f>F31</f>
        <v>7</v>
      </c>
      <c r="AC9" s="54">
        <f>F32</f>
        <v>7</v>
      </c>
      <c r="AD9" s="54">
        <f>F33</f>
        <v>7.5</v>
      </c>
      <c r="AE9" s="54">
        <f>F34</f>
        <v>7.5</v>
      </c>
      <c r="AF9" s="54">
        <f>F35</f>
        <v>7.5</v>
      </c>
      <c r="AG9" s="54">
        <f>F36</f>
        <v>8.5</v>
      </c>
      <c r="AH9" s="54">
        <f>F37</f>
        <v>8.5</v>
      </c>
      <c r="AI9" s="62">
        <f>F38</f>
        <v>11</v>
      </c>
    </row>
    <row r="10" spans="1:37" x14ac:dyDescent="0.25">
      <c r="A10" s="9" t="s">
        <v>32</v>
      </c>
      <c r="B10" s="8">
        <v>12</v>
      </c>
      <c r="C10" s="92">
        <f>IF(B10&lt;=C49,B10*C71*D49,IF(AND(B10&gt;C49,B10&lt;=C50),(C49-B49)*D49*C71+(B10-C49)*C71*D50,IF(AND(B10&gt;C50,B10&lt;=C51),C49*C71*D49+(C50-C49)*C71*D50+(B10 -C50)*C71*D51,IF(AND(B10&gt;C51,B10&lt;=C52),C49*C71*D49+(C50-C49)*C71*D50+(C51-C50)*C71*D51+(B10 -C51)*C71*D52,IF(AND(B10&gt;C52,B10&lt;=C53),C49*C71*D49+(C50-C49)*C71*D50+(C51-C50)*C71*D51+(C52-C51)*C71*D52+(B10 -C52)*C71*D53,IF(AND(B10&gt;C53,B10&lt;=C54),C49*C71*D49+(C50-C49)*C71*D50+(C51-C50)*C71*D51+(C52-C51)*C71*D52+(C53-C52)*C71*D53+(B10 -C53)*C71*D54,IF(AND(B10&gt;C54,B10&lt;=C55),C49*C71*D49+(C50-C49)*C71*D50+(C51-C50)*C71*D51+(C52-C51)*C71*D52+(C53-C52)*C71*D53+(C54-C53)*C71*D54+(B10-C54)*C71*D55,IF(AND(B10&gt;C55,B10&lt;=C56),C49*C71*D49+(C50-C49)*C71*D50+(C51-C50)*C71*D51+(C52-C51)*C71*D52+(C53-C52)*C71*D53+(C54-C53)*C71*D54+(C53-C54)*C71*D55+(B10-C55)*C71*D56,0))))))))</f>
        <v>1.5840000000000001</v>
      </c>
      <c r="D10" s="41">
        <f>MROUND(IF(B10&lt;=C49,B10*C71*D49,IF(AND(B10&gt;C49,B10&lt;=C50),(C49-B49)*D49*C71+(B10-C49)*C71*D50,IF(AND(B10&gt;C50,B10&lt;=C51),C49*C71*D49+(C50-C49)*C71*D50+(B10 -C50)*C71*D51,IF(AND(B10&gt;C51,B10&lt;=C52),C49*C71*D49+(C50-C49)*C71*D50+(C51-C50)*C71*D51+(B10 -C51)*C71*D52,IF(AND(B10&gt;C52,B10&lt;=C53),C49*C71*D49+(C50-C49)*C71*D50+(C51-C50)*C71*D51+(C52-C51)*C71*D52+(B10 -C52)*C71*D53,IF(AND(B10&gt;C53,B10&lt;=C54),C49*C71*D49+(C50-C49)*C71*D50+(C51-C50)*C71*D51+(C52-C51)*C71*D52+(C53-C52)*C71*D53+(B10 -C53)*C71*D54,IF(AND(B10&gt;C54,B10&lt;=C55),C49*C71*D49+(C50-C49)*C71*D50+(C51-C50)*C71*D51+(C52-C51)*C71*D52+(C53-C52)*C71*D53+(C54-C53)*C71*D54+(B10-C54)*C71*D55,IF(AND(B10&gt;C55,B10&lt;=C56),C49*C71*D49+(C50-C49)*C71*D50+(C51-C50)*C71*D51+(C52-C51)*C71*D52+(C53-C52)*C71*D53+(C54-C53)*C71*D54+(C53-C54)*C71*D55+(B10-C55)*C71*D56,0)))))))),0.5)</f>
        <v>1.5</v>
      </c>
      <c r="E10" s="41">
        <f>MROUND(C10-C8,0.5)</f>
        <v>0.5</v>
      </c>
      <c r="F10" s="41">
        <f>IF(MROUND(C10-C9,0.5)=0,0.5,MROUND(C10-C9,0.5))</f>
        <v>0.5</v>
      </c>
      <c r="G10" s="56"/>
      <c r="H10" s="57">
        <f>G11</f>
        <v>0.5</v>
      </c>
      <c r="I10" s="41">
        <f>G12</f>
        <v>1</v>
      </c>
      <c r="J10" s="41">
        <f>G13</f>
        <v>1</v>
      </c>
      <c r="K10" s="41">
        <f>G14</f>
        <v>1.5</v>
      </c>
      <c r="L10" s="41">
        <f>G15</f>
        <v>1.5</v>
      </c>
      <c r="M10" s="41">
        <f>G16</f>
        <v>2</v>
      </c>
      <c r="N10" s="41">
        <f>G17</f>
        <v>2.5</v>
      </c>
      <c r="O10" s="41">
        <f>G18</f>
        <v>2.5</v>
      </c>
      <c r="P10" s="41">
        <f>G19</f>
        <v>2.5</v>
      </c>
      <c r="Q10" s="41">
        <f>G20</f>
        <v>3</v>
      </c>
      <c r="R10" s="41">
        <f>G21</f>
        <v>3.5</v>
      </c>
      <c r="S10" s="41">
        <f>G22</f>
        <v>4</v>
      </c>
      <c r="T10" s="41">
        <f>G23</f>
        <v>4</v>
      </c>
      <c r="U10" s="41">
        <f>G24</f>
        <v>4.5</v>
      </c>
      <c r="V10" s="41">
        <f>G25</f>
        <v>5</v>
      </c>
      <c r="W10" s="41">
        <f>G26</f>
        <v>5.5</v>
      </c>
      <c r="X10" s="41">
        <f>G27</f>
        <v>6</v>
      </c>
      <c r="Y10" s="41">
        <f>G28</f>
        <v>6</v>
      </c>
      <c r="Z10" s="54">
        <f>G29</f>
        <v>6.5</v>
      </c>
      <c r="AA10" s="54">
        <f>G30</f>
        <v>6.5</v>
      </c>
      <c r="AB10" s="54">
        <f>G31</f>
        <v>6.5</v>
      </c>
      <c r="AC10" s="54">
        <f>G32</f>
        <v>7</v>
      </c>
      <c r="AD10" s="54">
        <f>G33</f>
        <v>7</v>
      </c>
      <c r="AE10" s="54">
        <f>G34</f>
        <v>7</v>
      </c>
      <c r="AF10" s="54">
        <f>G35</f>
        <v>7.5</v>
      </c>
      <c r="AG10" s="54">
        <f>G36</f>
        <v>8.5</v>
      </c>
      <c r="AH10" s="54">
        <f>G37</f>
        <v>8.5</v>
      </c>
      <c r="AI10" s="62">
        <f>G38</f>
        <v>10.5</v>
      </c>
    </row>
    <row r="11" spans="1:37" x14ac:dyDescent="0.25">
      <c r="A11" s="9" t="s">
        <v>19</v>
      </c>
      <c r="B11" s="8">
        <v>15</v>
      </c>
      <c r="C11" s="92">
        <f>IF(B11&lt;=C49,B11*C71*D49,IF(AND(B11&gt;C49,B11&lt;=C50),(C49-B49)*D49*C71+(B11-C49)*C71*D50,IF(AND(B11&gt;C50,B11&lt;=C51),C49*C71*D49+(C50-C49)*C71*D50+(B11 -C50)*C71*D51,IF(AND(B11&gt;C51,B11&lt;=C52),C49*C71*D49+(C50-C49)*C71*D50+(C51-C50)*C71*D51+(B11 -C51)*C71*D52,IF(AND(B11&gt;C52,B11&lt;=C53),C49*C71*D49+(C50-C49)*C71*D50+(C51-C50)*C71*D51+(C52-C51)*C71*D52+(B11 -C52)*C71*D53,IF(AND(B11&gt;C53,B11&lt;=C54),C49*C71*D49+(C50-C49)*C71*D50+(C51-C50)*C71*D51+(C52-C51)*C71*D52+(C53-C52)*C71*D53+(B11 -C53)*C71*D54,IF(AND(B11&gt;C54,B11&lt;=C55),C49*C71*D49+(C50-C49)*C71*D50+(C51-C50)*C71*D51+(C52-C51)*C71*D52+(C53-C52)*C71*D53+(C54-C53)*C71*D54+(B11-C54)*C71*D55,IF(AND(B11&gt;C55,B11&lt;=C56),C49*C71*D49+(C50-C49)*C71*D50+(C51-C50)*C71*D51+(C52-C51)*C71*D52+(C53-C52)*C71*D53+(C54-C53)*C71*D54+(C53-C54)*C71*D55+(B11-C55)*C71*D56,0))))))))</f>
        <v>1.9799999999999998</v>
      </c>
      <c r="D11" s="41">
        <f>MROUND(IF(B11&lt;=C49,B11*C71*D49,IF(AND(B11&gt;C49,B11&lt;=C50),(C49-B49)*D49*C71+(B11-C49)*C71*D50,IF(AND(B11&gt;C50,B11&lt;=C51),C49*C71*D49+(C50-C49)*C71*D50+(B11 -C50)*C71*D51,IF(AND(B11&gt;C51,B11&lt;=C52),C49*C71*D49+(C50-C49)*C71*D50+(C51-C50)*C71*D51+(B11 -C51)*C71*D52,IF(AND(B11&gt;C52,B11&lt;=C53),C49*C71*D49+(C50-C49)*C71*D50+(C51-C50)*C71*D51+(C52-C51)*C71*D52+(B11 -C52)*C71*D53,IF(AND(B11&gt;C53,B11&lt;=C54),C49*C71*D49+(C50-C49)*C71*D50+(C51-C50)*C71*D51+(C52-C51)*C71*D52+(C53-C52)*C71*D53+(B11 -C53)*C71*D54,IF(AND(B11&gt;C54,B11&lt;=C55),C49*C71*D49+(C50-C49)*C71*D50+(C51-C50)*C71*D51+(C52-C51)*C71*D52+(C53-C52)*C71*D53+(C54-C53)*C71*D54+(B11-C54)*C71*D55,IF(AND(B11&gt;C55,B11&lt;=C56),C49*C71*D49+(C50-C49)*C71*D50+(C51-C50)*C71*D51+(C52-C51)*C71*D52+(C53-C52)*C71*D53+(C54-C53)*C71*D54+(C53-C54)*C71*D55+(B11-C55)*C71*D56,0)))))))),0.5)</f>
        <v>2</v>
      </c>
      <c r="E11" s="41">
        <f>MROUND(C11-C8,0.5)</f>
        <v>1</v>
      </c>
      <c r="F11" s="41">
        <f>MROUND(C11-C9,0.5)</f>
        <v>0.5</v>
      </c>
      <c r="G11" s="57">
        <f>IF(MROUND(C11-C10,0.5)=0,0.5,MROUND(C11-C10,0.5))</f>
        <v>0.5</v>
      </c>
      <c r="H11" s="56"/>
      <c r="I11" s="41">
        <f>H12</f>
        <v>0.5</v>
      </c>
      <c r="J11" s="41">
        <f>H13</f>
        <v>0.5</v>
      </c>
      <c r="K11" s="41">
        <f>H14</f>
        <v>1</v>
      </c>
      <c r="L11" s="41">
        <f>H15</f>
        <v>1</v>
      </c>
      <c r="M11" s="41">
        <f>H16</f>
        <v>1.5</v>
      </c>
      <c r="N11" s="41">
        <f>H17</f>
        <v>2</v>
      </c>
      <c r="O11" s="41">
        <f>H18</f>
        <v>2</v>
      </c>
      <c r="P11" s="41">
        <f>H19</f>
        <v>2.5</v>
      </c>
      <c r="Q11" s="41">
        <f>H20</f>
        <v>3</v>
      </c>
      <c r="R11" s="41">
        <f>H21</f>
        <v>3</v>
      </c>
      <c r="S11" s="41">
        <f>H22</f>
        <v>3.5</v>
      </c>
      <c r="T11" s="41">
        <f>H23</f>
        <v>4</v>
      </c>
      <c r="U11" s="41">
        <f>H24</f>
        <v>4</v>
      </c>
      <c r="V11" s="41">
        <f>H25</f>
        <v>5</v>
      </c>
      <c r="W11" s="41">
        <f>H26</f>
        <v>5</v>
      </c>
      <c r="X11" s="41">
        <f>H27</f>
        <v>5.5</v>
      </c>
      <c r="Y11" s="41">
        <f>H28</f>
        <v>6</v>
      </c>
      <c r="Z11" s="41">
        <f>H29</f>
        <v>6</v>
      </c>
      <c r="AA11" s="54">
        <f>H30</f>
        <v>6</v>
      </c>
      <c r="AB11" s="54">
        <f>H31</f>
        <v>6.5</v>
      </c>
      <c r="AC11" s="54">
        <f>H32</f>
        <v>6.5</v>
      </c>
      <c r="AD11" s="54">
        <f>H33</f>
        <v>6.5</v>
      </c>
      <c r="AE11" s="54">
        <f>H34</f>
        <v>7</v>
      </c>
      <c r="AF11" s="54">
        <f>H35</f>
        <v>7</v>
      </c>
      <c r="AG11" s="54">
        <f>H36</f>
        <v>8</v>
      </c>
      <c r="AH11" s="54">
        <f>H37</f>
        <v>8</v>
      </c>
      <c r="AI11" s="62">
        <f>H38</f>
        <v>10</v>
      </c>
    </row>
    <row r="12" spans="1:37" x14ac:dyDescent="0.25">
      <c r="A12" s="12" t="s">
        <v>20</v>
      </c>
      <c r="B12" s="13">
        <v>18</v>
      </c>
      <c r="C12" s="92">
        <f>IF(B12&lt;=C49,B12*C71*D49,IF(AND(B12&gt;C49,B12&lt;=C50),(C49-B49)*D49*C71+(B12-C49)*C71*D50,IF(AND(B12&gt;C50,B12&lt;=C51),C49*C71*D49+(C50-C49)*C71*D50+(B12 -C50)*C71*D51,IF(AND(B12&gt;C51,B12&lt;=C52),C49*C71*D49+(C50-C49)*C71*D50+(C51-C50)*C71*D51+(B12 -C51)*C71*D52,IF(AND(B12&gt;C52,B12&lt;=C53),C49*C71*D49+(C50-C49)*C71*D50+(C51-C50)*C71*D51+(C52-C51)*C71*D52+(B12 -C52)*C71*D53,IF(AND(B12&gt;C53,B12&lt;=C54),C49*C71*D49+(C50-C49)*C71*D50+(C51-C50)*C71*D51+(C52-C51)*C71*D52+(C53-C52)*C71*D53+(B12 -C53)*C71*D54,IF(AND(B12&gt;C54,B12&lt;=C55),C49*C71*D49+(C50-C49)*C71*D50+(C51-C50)*C71*D51+(C52-C51)*C71*D52+(C53-C52)*C71*D53+(C54-C53)*C71*D54+(B12-C54)*C71*D55,IF(AND(B12&gt;C55,B12&lt;=C56),C49*C71*D49+(C50-C49)*C71*D50+(C51-C50)*C71*D51+(C52-C51)*C71*D52+(C53-C52)*C71*D53+(C54-C53)*C71*D54+(C53-C54)*C71*D55+(B12-C55)*C71*D56,0))))))))</f>
        <v>2.3759999999999999</v>
      </c>
      <c r="D12" s="41">
        <f>MROUND(IF(B12&lt;=C49,B12*C71*D49,IF(AND(B12&gt;C49,B12&lt;=C50),(C49-B49)*D49*C71+(B12-C49)*C71*D50,IF(AND(B12&gt;C50,B12&lt;=C51),C49*C71*D49+(C50-C49)*C71*D50+(B12 -C50)*C71*D51,IF(AND(B12&gt;C51,B12&lt;=C52),C49*C71*D49+(C50-C49)*C71*D50+(C51-C50)*C71*D51+(B12 -C51)*C71*D52,IF(AND(B12&gt;C52,B12&lt;=C53),C49*C71*D49+(C50-C49)*C71*D50+(C51-C50)*C71*D51+(C52-C51)*C71*D52+(B12 -C52)*C71*D53,IF(AND(B12&gt;C53,B12&lt;=C54),C49*C71*D49+(C50-C49)*C71*D50+(C51-C50)*C71*D51+(C52-C51)*C71*D52+(C53-C52)*C71*D53+(B12 -C53)*C71*D54,IF(AND(B12&gt;C54,B12&lt;=C55),C49*C71*D49+(C50-C49)*C71*D50+(C51-C50)*C71*D51+(C52-C51)*C71*D52+(C53-C52)*C71*D53+(C54-C53)*C71*D54+(B12-C54)*C71*D55,IF(AND(B12&gt;C55,B12&lt;=C56),C49*C71*D49+(C50-C49)*C71*D50+(C51-C50)*C71*D51+(C52-C51)*C71*D52+(C53-C52)*C71*D53+(C54-C53)*C71*D54+(C53-C54)*C71*D55+(B12-C55)*C71*D56,0)))))))),0.5)</f>
        <v>2.5</v>
      </c>
      <c r="E12" s="41">
        <f>MROUND(C12-C8,0.5)</f>
        <v>1.5</v>
      </c>
      <c r="F12" s="41">
        <f>MROUND(C12-C9,0.5)</f>
        <v>1</v>
      </c>
      <c r="G12" s="41">
        <f>MROUND(C12-C10,0.5)</f>
        <v>1</v>
      </c>
      <c r="H12" s="41">
        <f>IF(MROUND(C12-C11,0.5)=0,0.5,MROUND(C12-C11,0.5))</f>
        <v>0.5</v>
      </c>
      <c r="I12" s="55"/>
      <c r="J12" s="41">
        <f>I13</f>
        <v>0.5</v>
      </c>
      <c r="K12" s="41">
        <f>I14</f>
        <v>0.5</v>
      </c>
      <c r="L12" s="41">
        <f>I15</f>
        <v>0.5</v>
      </c>
      <c r="M12" s="41">
        <f>I16</f>
        <v>1</v>
      </c>
      <c r="N12" s="41">
        <f>I17</f>
        <v>1.5</v>
      </c>
      <c r="O12" s="41">
        <f>I18</f>
        <v>2</v>
      </c>
      <c r="P12" s="41">
        <f>I19</f>
        <v>2</v>
      </c>
      <c r="Q12" s="41">
        <f>I20</f>
        <v>2.5</v>
      </c>
      <c r="R12" s="41">
        <f>I21</f>
        <v>3</v>
      </c>
      <c r="S12" s="41">
        <f>I22</f>
        <v>3</v>
      </c>
      <c r="T12" s="41">
        <f>I23</f>
        <v>3.5</v>
      </c>
      <c r="U12" s="41">
        <f>I24</f>
        <v>3.5</v>
      </c>
      <c r="V12" s="41">
        <f>I25</f>
        <v>4.5</v>
      </c>
      <c r="W12" s="41">
        <f>I26</f>
        <v>5</v>
      </c>
      <c r="X12" s="41">
        <f>I27</f>
        <v>5</v>
      </c>
      <c r="Y12" s="41">
        <f>I28</f>
        <v>5.5</v>
      </c>
      <c r="Z12" s="41">
        <f>I29</f>
        <v>5.5</v>
      </c>
      <c r="AA12" s="41">
        <f>I30</f>
        <v>5.5</v>
      </c>
      <c r="AB12" s="54">
        <f>I31</f>
        <v>6</v>
      </c>
      <c r="AC12" s="54">
        <f>I32</f>
        <v>6</v>
      </c>
      <c r="AD12" s="54">
        <f>I33</f>
        <v>6.5</v>
      </c>
      <c r="AE12" s="54">
        <f>I34</f>
        <v>6.5</v>
      </c>
      <c r="AF12" s="54">
        <f>I35</f>
        <v>6.5</v>
      </c>
      <c r="AG12" s="54">
        <f>I36</f>
        <v>7.5</v>
      </c>
      <c r="AH12" s="54">
        <f>I37</f>
        <v>7.5</v>
      </c>
      <c r="AI12" s="62">
        <f>I38</f>
        <v>10</v>
      </c>
    </row>
    <row r="13" spans="1:37" x14ac:dyDescent="0.25">
      <c r="A13" s="17" t="s">
        <v>21</v>
      </c>
      <c r="B13" s="18">
        <v>21</v>
      </c>
      <c r="C13" s="92">
        <f>IF(B13&lt;=C49,B13*C71*D49,IF(AND(B13&gt;C49,B13&lt;=C50),(C49-B49)*D49*C71+(B13-C49)*C71*D50,IF(AND(B13&gt;C50,B13&lt;=C51),C49*C71*D49+(C50-C49)*C71*D50+(B13 -C50)*C71*D51,IF(AND(B13&gt;C51,B13&lt;=C52),C49*C71*D49+(C50-C49)*C71*D50+(C51-C50)*C71*D51+(B13 -C51)*C71*D52,IF(AND(B13&gt;C52,B13&lt;=C53),C49*C71*D49+(C50-C49)*C71*D50+(C51-C50)*C71*D51+(C52-C51)*C71*D52+(B13 -C52)*C71*D53,IF(AND(B13&gt;C53,B13&lt;=C54),C49*C71*D49+(C50-C49)*C71*D50+(C51-C50)*C71*D51+(C52-C51)*C71*D52+(C53-C52)*C71*D53+(B13 -C53)*C71*D54,IF(AND(B13&gt;C54,B13&lt;=C55),C49*C71*D49+(C50-C49)*C71*D50+(C51-C50)*C71*D51+(C52-C51)*C71*D52+(C53-C52)*C71*D53+(C54-C53)*C71*D54+(B13-C54)*C71*D55,IF(AND(B13&gt;C55,B13&lt;=C56),C49*C71*D49+(C50-C49)*C71*D50+(C51-C50)*C71*D51+(C52-C51)*C71*D52+(C53-C52)*C71*D53+(C54-C53)*C71*D54+(C53-C54)*C71*D55+(B13-C55)*C71*D56,0))))))))</f>
        <v>2.6399999999999997</v>
      </c>
      <c r="D13" s="41">
        <f>MROUND(IF(B13&lt;=C49,B13*C71*D49,IF(AND(B13&gt;C49,B13&lt;=C50),(C49-B49)*D49*C71+(B13-C49)*C71*D50,IF(AND(B13&gt;C50,B13&lt;=C51),C49*C71*D49+(C50-C49)*C71*D50+(B13 -C50)*C71*D51,IF(AND(B13&gt;C51,B13&lt;=C52),C49*C71*D49+(C50-C49)*C71*D50+(C51-C50)*C71*D51+(B13 -C51)*C71*D52,IF(AND(B13&gt;C52,B13&lt;=C53),C49*C71*D49+(C50-C49)*C71*D50+(C51-C50)*C71*D51+(C52-C51)*C71*D52+(B13 -C52)*C71*D53,IF(AND(B13&gt;C53,B13&lt;=C54),C49*C71*D49+(C50-C49)*C71*D50+(C51-C50)*C71*D51+(C52-C51)*C71*D52+(C53-C52)*C71*D53+(B13 -C53)*C71*D54,IF(AND(B13&gt;C54,B13&lt;=C55),C49*C71*D49+(C50-C49)*C71*D50+(C51-C50)*C71*D51+(C52-C51)*C71*D52+(C53-C52)*C71*D53+(C54-C53)*C71*D54+(B13-C54)*C71*D55,IF(AND(B13&gt;C55,B13&lt;=C56),C49*C71*D49+(C50-C49)*C71*D50+(C51-C50)*C71*D51+(C52-C51)*C71*D52+(C53-C52)*C71*D53+(C54-C53)*C71*D54+(C53-C54)*C71*D55+(B13-C55)*C71*D56,0)))))))),0.5)</f>
        <v>2.5</v>
      </c>
      <c r="E13" s="41">
        <f>MROUND(C13-C8,0.5)</f>
        <v>1.5</v>
      </c>
      <c r="F13" s="41">
        <f>MROUND(C13-C9,0.5)</f>
        <v>1.5</v>
      </c>
      <c r="G13" s="57">
        <f>MROUND(C13-C10,0.5)</f>
        <v>1</v>
      </c>
      <c r="H13" s="57">
        <f>MROUND(C13-C11,0.5)</f>
        <v>0.5</v>
      </c>
      <c r="I13" s="41">
        <f>IF(MROUND(C13-C12,0.5)=0,0.5,MROUND(C13-C12,0.5))</f>
        <v>0.5</v>
      </c>
      <c r="J13" s="55"/>
      <c r="K13" s="41">
        <f>J14</f>
        <v>0.5</v>
      </c>
      <c r="L13" s="41">
        <f>J15</f>
        <v>0.5</v>
      </c>
      <c r="M13" s="41">
        <f>J16</f>
        <v>1</v>
      </c>
      <c r="N13" s="41">
        <f>J17</f>
        <v>1.5</v>
      </c>
      <c r="O13" s="41">
        <f>J18</f>
        <v>1.5</v>
      </c>
      <c r="P13" s="41">
        <f>J19</f>
        <v>1.5</v>
      </c>
      <c r="Q13" s="41">
        <f>J20</f>
        <v>2</v>
      </c>
      <c r="R13" s="41">
        <f>J21</f>
        <v>2.5</v>
      </c>
      <c r="S13" s="41">
        <f>J22</f>
        <v>3</v>
      </c>
      <c r="T13" s="41">
        <f>J23</f>
        <v>3</v>
      </c>
      <c r="U13" s="41">
        <f>J24</f>
        <v>3.5</v>
      </c>
      <c r="V13" s="41">
        <f>J25</f>
        <v>4</v>
      </c>
      <c r="W13" s="41">
        <f>J26</f>
        <v>4.5</v>
      </c>
      <c r="X13" s="41">
        <f>J27</f>
        <v>5</v>
      </c>
      <c r="Y13" s="41">
        <f>J28</f>
        <v>5</v>
      </c>
      <c r="Z13" s="41">
        <f>J29</f>
        <v>5.5</v>
      </c>
      <c r="AA13" s="41">
        <f>J30</f>
        <v>5.5</v>
      </c>
      <c r="AB13" s="41">
        <f>J31</f>
        <v>5.5</v>
      </c>
      <c r="AC13" s="54">
        <f>J32</f>
        <v>6</v>
      </c>
      <c r="AD13" s="54">
        <f>J33</f>
        <v>6</v>
      </c>
      <c r="AE13" s="54">
        <f>J34</f>
        <v>6</v>
      </c>
      <c r="AF13" s="54">
        <f>J35</f>
        <v>6</v>
      </c>
      <c r="AG13" s="54">
        <f>J36</f>
        <v>7.5</v>
      </c>
      <c r="AH13" s="54">
        <f>J37</f>
        <v>7.5</v>
      </c>
      <c r="AI13" s="62">
        <f>J38</f>
        <v>9.5</v>
      </c>
    </row>
    <row r="14" spans="1:37" x14ac:dyDescent="0.25">
      <c r="A14" s="21" t="s">
        <v>33</v>
      </c>
      <c r="B14" s="23">
        <v>25</v>
      </c>
      <c r="C14" s="92">
        <f>IF(B14&lt;=C49,B14*C71*D49,IF(AND(B14&gt;C49,B14&lt;=C50),(C49-B49)*D49*C71+(B14-C49)*C71*D50,IF(AND(B14&gt;C50,B14&lt;=C51),C49*C71*D49+(C50-C49)*C71*D50+(B14 -C50)*C71*D51,IF(AND(B14&gt;C51,B14&lt;=C52),C49*C71*D49+(C50-C49)*C71*D50+(C51-C50)*C71*D51+(B14 -C51)*C71*D52,IF(AND(B14&gt;C52,B14&lt;=C53),C49*C71*D49+(C50-C49)*C71*D50+(C51-C50)*C71*D51+(C52-C51)*C71*D52+(B14 -C52)*C71*D53,IF(AND(B14&gt;C53,B14&lt;=C54),C49*C71*D49+(C50-C49)*C71*D50+(C51-C50)*C71*D51+(C52-C51)*C71*D52+(C53-C52)*C71*D53+(B14 -C53)*C71*D54,IF(AND(B14&gt;C54,B14&lt;=C55),C49*C71*D49+(C50-C49)*C71*D50+(C51-C50)*C71*D51+(C52-C51)*C71*D52+(C53-C52)*C71*D53+(C54-C53)*C71*D54+(B14-C54)*C71*D55,IF(AND(B14&gt;C55,B14&lt;=C56),C49*C71*D49+(C50-C49)*C71*D50+(C51-C50)*C71*D51+(C52-C51)*C71*D52+(C53-C52)*C71*D53+(C54-C53)*C71*D54+(C53-C54)*C71*D55+(B14-C55)*C71*D56,0))))))))</f>
        <v>2.992</v>
      </c>
      <c r="D14" s="41">
        <f>MROUND(IF(B14&lt;=C49,B14*C71*D49,IF(AND(B14&gt;C49,B14&lt;=C50),(C49-B49)*D49*C71+(B14-C49)*C71*D50,IF(AND(B14&gt;C50,B14&lt;=C51),C49*C71*D49+(C50-C49)*C71*D50+(B14 -C50)*C71*D51,IF(AND(B14&gt;C51,B14&lt;=C52),C49*C71*D49+(C50-C49)*C71*D50+(C51-C50)*C71*D51+(B14 -C51)*C71*D52,IF(AND(B14&gt;C52,B14&lt;=C53),C49*C71*D49+(C50-C49)*C71*D50+(C51-C50)*C71*D51+(C52-C51)*C71*D52+(B14 -C52)*C71*D53,IF(AND(B14&gt;C53,B14&lt;=C54),C49*C71*D49+(C50-C49)*C71*D50+(C51-C50)*C71*D51+(C52-C51)*C71*D52+(C53-C52)*C71*D53+(B14 -C53)*C71*D54,IF(AND(B14&gt;C54,B14&lt;=C55),C49*C71*D49+(C50-C49)*C71*D50+(C51-C50)*C71*D51+(C52-C51)*C71*D52+(C53-C52)*C71*D53+(C54-C53)*C71*D54+(B14-C54)*C71*D55,IF(AND(B14&gt;C55,B14&lt;=C56),C49*C71*D49+(C50-C49)*C71*D50+(C51-C50)*C71*D51+(C52-C51)*C71*D52+(C53-C52)*C71*D53+(C54-C53)*C71*D54+(C53-C54)*C71*D55+(B14-C55)*C71*D56,0)))))))),0.5)</f>
        <v>3</v>
      </c>
      <c r="E14" s="41">
        <f>MROUND(C14-C8,0.5)</f>
        <v>2</v>
      </c>
      <c r="F14" s="41">
        <f>MROUND(C14-C9,0.5)</f>
        <v>1.5</v>
      </c>
      <c r="G14" s="41">
        <f>MROUND(C14-C10,0.5)</f>
        <v>1.5</v>
      </c>
      <c r="H14" s="41">
        <f>MROUND(C14-C11,0.5)</f>
        <v>1</v>
      </c>
      <c r="I14" s="41">
        <f>MROUND(C14-C12,0.5)</f>
        <v>0.5</v>
      </c>
      <c r="J14" s="41">
        <f>IF(MROUND(C14-C13,0.5)=0,0.5,MROUND(C14-C13,0.5))</f>
        <v>0.5</v>
      </c>
      <c r="K14" s="55"/>
      <c r="L14" s="41">
        <f>K15</f>
        <v>0.5</v>
      </c>
      <c r="M14" s="41">
        <f>K16</f>
        <v>0.5</v>
      </c>
      <c r="N14" s="41">
        <f>K17</f>
        <v>1</v>
      </c>
      <c r="O14" s="41">
        <f>K18</f>
        <v>1</v>
      </c>
      <c r="P14" s="41">
        <f>K19</f>
        <v>1.5</v>
      </c>
      <c r="Q14" s="41">
        <f>K20</f>
        <v>2</v>
      </c>
      <c r="R14" s="41">
        <f>K21</f>
        <v>2</v>
      </c>
      <c r="S14" s="41">
        <f>K22</f>
        <v>2.5</v>
      </c>
      <c r="T14" s="41">
        <f>K23</f>
        <v>3</v>
      </c>
      <c r="U14" s="41">
        <f>K24</f>
        <v>3</v>
      </c>
      <c r="V14" s="41">
        <f>K25</f>
        <v>3.5</v>
      </c>
      <c r="W14" s="41">
        <f>K26</f>
        <v>4</v>
      </c>
      <c r="X14" s="41">
        <f>K27</f>
        <v>4.5</v>
      </c>
      <c r="Y14" s="41">
        <f>K28</f>
        <v>5</v>
      </c>
      <c r="Z14" s="41">
        <f>K29</f>
        <v>5</v>
      </c>
      <c r="AA14" s="41">
        <f>K30</f>
        <v>5</v>
      </c>
      <c r="AB14" s="41">
        <f>K31</f>
        <v>5.5</v>
      </c>
      <c r="AC14" s="41">
        <f>K32</f>
        <v>5.5</v>
      </c>
      <c r="AD14" s="54">
        <f>K33</f>
        <v>5.5</v>
      </c>
      <c r="AE14" s="54">
        <f>K34</f>
        <v>6</v>
      </c>
      <c r="AF14" s="54">
        <f>K35</f>
        <v>6</v>
      </c>
      <c r="AG14" s="54">
        <f>K36</f>
        <v>7</v>
      </c>
      <c r="AH14" s="54">
        <f>K37</f>
        <v>7</v>
      </c>
      <c r="AI14" s="62">
        <f>K38</f>
        <v>9</v>
      </c>
    </row>
    <row r="15" spans="1:37" x14ac:dyDescent="0.25">
      <c r="A15" s="21" t="s">
        <v>23</v>
      </c>
      <c r="B15" s="23">
        <v>26</v>
      </c>
      <c r="C15" s="92">
        <f>IF(B15&lt;=C49,B15*C71*D49,IF(AND(B15&gt;C49,B15&lt;=C50),(C49-B49)*D49*C71+(B15-C49)*C71*D50,IF(AND(B15&gt;C50,B15&lt;=C51),C49*C71*D49+(C50-C49)*C71*D50+(B15 -C50)*C71*D51,IF(AND(B15&gt;C51,B15&lt;=C52),C49*C71*D49+(C50-C49)*C71*D50+(C51-C50)*C71*D51+(B15 -C51)*C71*D52,IF(AND(B15&gt;C52,B15&lt;=C53),C49*C71*D49+(C50-C49)*C71*D50+(C51-C50)*C71*D51+(C52-C51)*C71*D52+(B15 -C52)*C71*D53,IF(AND(B15&gt;C53,B15&lt;=C54),C49*C71*D49+(C50-C49)*C71*D50+(C51-C50)*C71*D51+(C52-C51)*C71*D52+(C53-C52)*C71*D53+(B15 -C53)*C71*D54,IF(AND(B15&gt;C54,B15&lt;=C55),C49*C71*D49+(C50-C49)*C71*D50+(C51-C50)*C71*D51+(C52-C51)*C71*D52+(C53-C52)*C71*D53+(C54-C53)*C71*D54+(B15-C54)*C71*D55,IF(AND(B15&gt;C55,B15&lt;=C56),C49*C71*D49+(C50-C49)*C71*D50+(C51-C50)*C71*D51+(C52-C51)*C71*D52+(C53-C52)*C71*D53+(C54-C53)*C71*D54+(C53-C54)*C71*D55+(B15-C55)*C71*D56,0))))))))</f>
        <v>3.08</v>
      </c>
      <c r="D15" s="41">
        <f>MROUND(IF(B15&lt;=C49,B15*C71*D49,IF(AND(B15&gt;C49,B15&lt;=C50),(C49-B49)*D49*C71+(B15-C49)*C71*D50,IF(AND(B15&gt;C50,B15&lt;=C51),C49*C71*D49+(C50-C49)*C71*D50+(B15 -C50)*C71*D51,IF(AND(B15&gt;C51,B15&lt;=C52),C49*C71*D49+(C50-C49)*C71*D50+(C51-C50)*C71*D51+(B15 -C51)*C71*D52,IF(AND(B15&gt;C52,B15&lt;=C53),C49*C71*D49+(C50-C49)*C71*D50+(C51-C50)*C71*D51+(C52-C51)*C71*D52+(B15 -C52)*C71*D53,IF(AND(B15&gt;C53,B15&lt;=C54),C49*C71*D49+(C50-C49)*C71*D50+(C51-C50)*C71*D51+(C52-C51)*C71*D52+(C53-C52)*C71*D53+(B15 -C53)*C71*D54,IF(AND(B15&gt;C54,B15&lt;=C55),C49*C71*D49+(C50-C49)*C71*D50+(C51-C50)*C71*D51+(C52-C51)*C71*D52+(C53-C52)*C71*D53+(C54-C53)*C71*D54+(B15-C54)*C71*D55,IF(AND(B15&gt;C55,B15&lt;=C56),C49*C71*D49+(C50-C49)*C71*D50+(C51-C50)*C71*D51+(C52-C51)*C71*D52+(C53-C52)*C71*D53+(C54-C53)*C71*D54+(C53-C54)*C71*D55+(B15-C55)*C71*D56,0)))))))),0.5)</f>
        <v>3</v>
      </c>
      <c r="E15" s="41">
        <f>MROUND(C15-C8,0.5)</f>
        <v>2</v>
      </c>
      <c r="F15" s="41">
        <f>MROUND(C15-C9,0.5)</f>
        <v>2</v>
      </c>
      <c r="G15" s="57">
        <f>MROUND(C15-C10,0.5)</f>
        <v>1.5</v>
      </c>
      <c r="H15" s="57">
        <f>MROUND(C15-C11,0.5)</f>
        <v>1</v>
      </c>
      <c r="I15" s="41">
        <f>MROUND(C15-C12,0.5)</f>
        <v>0.5</v>
      </c>
      <c r="J15" s="41">
        <f>MROUND(C15-C13,0.5)</f>
        <v>0.5</v>
      </c>
      <c r="K15" s="41">
        <f>IF(MROUND(C15-C14,0.5)=0,0.5,MROUND(C15-C14,0.5))</f>
        <v>0.5</v>
      </c>
      <c r="L15" s="55"/>
      <c r="M15" s="41">
        <f>L16</f>
        <v>0.5</v>
      </c>
      <c r="N15" s="41">
        <f>L17</f>
        <v>1</v>
      </c>
      <c r="O15" s="41">
        <f>L18</f>
        <v>1</v>
      </c>
      <c r="P15" s="41">
        <f>L19</f>
        <v>1</v>
      </c>
      <c r="Q15" s="41">
        <f>L20</f>
        <v>1.5</v>
      </c>
      <c r="R15" s="41">
        <f>L21</f>
        <v>2</v>
      </c>
      <c r="S15" s="41">
        <f>L22</f>
        <v>2.5</v>
      </c>
      <c r="T15" s="41">
        <f>L23</f>
        <v>2.5</v>
      </c>
      <c r="U15" s="41">
        <f>L24</f>
        <v>3</v>
      </c>
      <c r="V15" s="41">
        <f>L25</f>
        <v>3.5</v>
      </c>
      <c r="W15" s="41">
        <f>L26</f>
        <v>4</v>
      </c>
      <c r="X15" s="41">
        <f>L27</f>
        <v>4.5</v>
      </c>
      <c r="Y15" s="41">
        <f>L28</f>
        <v>4.5</v>
      </c>
      <c r="Z15" s="41">
        <f>L29</f>
        <v>5</v>
      </c>
      <c r="AA15" s="41">
        <f>L30</f>
        <v>5</v>
      </c>
      <c r="AB15" s="41">
        <f>L31</f>
        <v>5</v>
      </c>
      <c r="AC15" s="41">
        <f>L32</f>
        <v>5.5</v>
      </c>
      <c r="AD15" s="41">
        <f>L33</f>
        <v>5.5</v>
      </c>
      <c r="AE15" s="54">
        <f>L34</f>
        <v>5.5</v>
      </c>
      <c r="AF15" s="54">
        <f>L35</f>
        <v>6</v>
      </c>
      <c r="AG15" s="54">
        <f>L36</f>
        <v>7</v>
      </c>
      <c r="AH15" s="54">
        <f>L37</f>
        <v>7</v>
      </c>
      <c r="AI15" s="62">
        <f>L38</f>
        <v>9</v>
      </c>
    </row>
    <row r="16" spans="1:37" x14ac:dyDescent="0.25">
      <c r="A16" s="21" t="s">
        <v>29</v>
      </c>
      <c r="B16" s="23">
        <v>30</v>
      </c>
      <c r="C16" s="92">
        <f>IF(B16&lt;=C49,B16*C71*D49,IF(AND(B16&gt;C49,B16&lt;=C50),(C49-B49)*D49*C71+(B16-C49)*C71*D50,IF(AND(B16&gt;C50,B16&lt;=C51),C49*C71*D49+(C50-C49)*C71*D50+(B16 -C50)*C71*D51,IF(AND(B16&gt;C51,B16&lt;=C52),C49*C71*D49+(C50-C49)*C71*D50+(C51-C50)*C71*D51+(B16 -C51)*C71*D52,IF(AND(B16&gt;C52,B16&lt;=C53),C49*C71*D49+(C50-C49)*C71*D50+(C51-C50)*C71*D51+(C52-C51)*C71*D52+(B16 -C52)*C71*D53,IF(AND(B16&gt;C53,B16&lt;=C54),C49*C71*D49+(C50-C49)*C71*D50+(C51-C50)*C71*D51+(C52-C51)*C71*D52+(C53-C52)*C71*D53+(B16 -C53)*C71*D54,IF(AND(B16&gt;C54,B16&lt;=C55),C49*C71*D49+(C50-C49)*C71*D50+(C51-C50)*C71*D51+(C52-C51)*C71*D52+(C53-C52)*C71*D53+(C54-C53)*C71*D54+(B16-C54)*C71*D55,IF(AND(B16&gt;C55,B16&lt;=C56),C49*C71*D49+(C50-C49)*C71*D50+(C51-C50)*C71*D51+(C52-C51)*C71*D52+(C53-C52)*C71*D53+(C54-C53)*C71*D54+(C53-C54)*C71*D55+(B16-C55)*C71*D56,0))))))))</f>
        <v>3.4319999999999999</v>
      </c>
      <c r="D16" s="41">
        <f>MROUND(IF(B16&lt;=C49,B16*C71*D49,IF(AND(B16&gt;C49,B16&lt;=C50),(C49-B49)*D49*C71+(B16-C49)*C71*D50,IF(AND(B16&gt;C50,B16&lt;=C51),C49*C71*D49+(C50-C49)*C71*D50+(B16 -C50)*C71*D51,IF(AND(B16&gt;C51,B16&lt;=C52),C49*C71*D49+(C50-C49)*C71*D50+(C51-C50)*C71*D51+(B16 -C51)*C71*D52,IF(AND(B16&gt;C52,B16&lt;=C53),C49*C71*D49+(C50-C49)*C71*D50+(C51-C50)*C71*D51+(C52-C51)*C71*D52+(B16 -C52)*C71*D53,IF(AND(B16&gt;C53,B16&lt;=C54),C49*C71*D49+(C50-C49)*C71*D50+(C51-C50)*C71*D51+(C52-C51)*C71*D52+(C53-C52)*C71*D53+(B16 -C53)*C71*D54,IF(AND(B16&gt;C54,B16&lt;=C55),C49*C71*D49+(C50-C49)*C71*D50+(C51-C50)*C71*D51+(C52-C51)*C71*D52+(C53-C52)*C71*D53+(C54-C53)*C71*D54+(B16-C54)*C71*D55,IF(AND(B16&gt;C55,B16&lt;=C56),C49*C71*D49+(C50-C49)*C71*D50+(C51-C50)*C71*D51+(C52-C51)*C71*D52+(C53-C52)*C71*D53+(C54-C53)*C71*D54+(C53-C54)*C71*D55+(B16-C55)*C71*D56,0)))))))),0.5)</f>
        <v>3.5</v>
      </c>
      <c r="E16" s="41">
        <f>MROUND(C16-C8,0.5)</f>
        <v>2.5</v>
      </c>
      <c r="F16" s="41">
        <f>MROUND(C16-C9,0.5)</f>
        <v>2</v>
      </c>
      <c r="G16" s="41">
        <f>MROUND(C16-C10,0.5)</f>
        <v>2</v>
      </c>
      <c r="H16" s="41">
        <f>MROUND(C16-C11,0.5)</f>
        <v>1.5</v>
      </c>
      <c r="I16" s="41">
        <f>MROUND(C16-C12,0.5)</f>
        <v>1</v>
      </c>
      <c r="J16" s="41">
        <f>MROUND(C16-C13,0.5)</f>
        <v>1</v>
      </c>
      <c r="K16" s="41">
        <f>MROUND(C16-C14,0.5)</f>
        <v>0.5</v>
      </c>
      <c r="L16" s="41">
        <f>IF(MROUND(C16-C15,0.5)=0,0.5,MROUND(C16-C15,0.5))</f>
        <v>0.5</v>
      </c>
      <c r="M16" s="55"/>
      <c r="N16" s="41">
        <f>M17</f>
        <v>0.5</v>
      </c>
      <c r="O16" s="41">
        <f>M18</f>
        <v>0.5</v>
      </c>
      <c r="P16" s="41">
        <f>M19</f>
        <v>1</v>
      </c>
      <c r="Q16" s="41">
        <f>M20</f>
        <v>1.5</v>
      </c>
      <c r="R16" s="41">
        <f>M21</f>
        <v>2</v>
      </c>
      <c r="S16" s="41">
        <f>M22</f>
        <v>2</v>
      </c>
      <c r="T16" s="41">
        <f>M23</f>
        <v>2.5</v>
      </c>
      <c r="U16" s="41">
        <f>M24</f>
        <v>2.5</v>
      </c>
      <c r="V16" s="41">
        <f>M25</f>
        <v>3.5</v>
      </c>
      <c r="W16" s="41">
        <f>M26</f>
        <v>3.5</v>
      </c>
      <c r="X16" s="41">
        <f>M27</f>
        <v>4</v>
      </c>
      <c r="Y16" s="41">
        <f>M28</f>
        <v>4.5</v>
      </c>
      <c r="Z16" s="41">
        <f>M29</f>
        <v>4.5</v>
      </c>
      <c r="AA16" s="41">
        <f>M30</f>
        <v>4.5</v>
      </c>
      <c r="AB16" s="41">
        <f>M31</f>
        <v>5</v>
      </c>
      <c r="AC16" s="41">
        <f>M32</f>
        <v>5</v>
      </c>
      <c r="AD16" s="41">
        <f>M33</f>
        <v>5.5</v>
      </c>
      <c r="AE16" s="41">
        <f>M34</f>
        <v>5.5</v>
      </c>
      <c r="AF16" s="54">
        <f>M35</f>
        <v>5.5</v>
      </c>
      <c r="AG16" s="54">
        <f>M36</f>
        <v>6.5</v>
      </c>
      <c r="AH16" s="54">
        <f>M37</f>
        <v>6.5</v>
      </c>
      <c r="AI16" s="62">
        <f>M38</f>
        <v>8.5</v>
      </c>
    </row>
    <row r="17" spans="1:35" x14ac:dyDescent="0.25">
      <c r="A17" s="21" t="s">
        <v>25</v>
      </c>
      <c r="B17" s="23">
        <v>36</v>
      </c>
      <c r="C17" s="92">
        <f>IF(B17&lt;=C49,B17*C71*D49,IF(AND(B17&gt;C49,B17&lt;=C50),(C49-B49)*D49*C71+(B17-C49)*C71*D50,IF(AND(B17&gt;C50,B17&lt;=C51),C49*C71*D49+(C50-C49)*C71*D50+(B17 -C50)*C71*D51,IF(AND(B17&gt;C51,B17&lt;=C52),C49*C71*D49+(C50-C49)*C71*D50+(C51-C50)*C71*D51+(B17 -C51)*C71*D52,IF(AND(B17&gt;C52,B17&lt;=C53),C49*C71*D49+(C50-C49)*C71*D50+(C51-C50)*C71*D51+(C52-C51)*C71*D52+(B17 -C52)*C71*D53,IF(AND(B17&gt;C53,B17&lt;=C54),C49*C71*D49+(C50-C49)*C71*D50+(C51-C50)*C71*D51+(C52-C51)*C71*D52+(C53-C52)*C71*D53+(B17 -C53)*C71*D54,IF(AND(B17&gt;C54,B17&lt;=C55),C49*C71*D49+(C50-C49)*C71*D50+(C51-C50)*C71*D51+(C52-C51)*C71*D52+(C53-C52)*C71*D53+(C54-C53)*C71*D54+(B17-C54)*C71*D55,IF(AND(B17&gt;C55,B17&lt;=C56),C49*C71*D49+(C50-C49)*C71*D50+(C51-C50)*C71*D51+(C52-C51)*C71*D52+(C53-C52)*C71*D53+(C54-C53)*C71*D54+(C53-C54)*C71*D55+(B17-C55)*C71*D56,0))))))))</f>
        <v>3.96</v>
      </c>
      <c r="D17" s="41">
        <f>MROUND(IF(B17&lt;=C49,B17*C71*D49,IF(AND(B17&gt;C49,B17&lt;=C50),(C49-B49)*D49*C71+(B17-C49)*C71*D50,IF(AND(B17&gt;C50,B17&lt;=C51),C49*C71*D49+(C50-C49)*C71*D50+(B17 -C50)*C71*D51,IF(AND(B17&gt;C51,B17&lt;=C52),C49*C71*D49+(C50-C49)*C71*D50+(C51-C50)*C71*D51+(B17 -C51)*C71*D52,IF(AND(B17&gt;C52,B17&lt;=C53),C49*C71*D49+(C50-C49)*C71*D50+(C51-C50)*C71*D51+(C52-C51)*C71*D52+(B17 -C52)*C71*D53,IF(AND(B17&gt;C53,B17&lt;=C54),C49*C71*D49+(C50-C49)*C71*D50+(C51-C50)*C71*D51+(C52-C51)*C71*D52+(C53-C52)*C71*D53+(B17 -C53)*C71*D54,IF(AND(B17&gt;C54,B17&lt;=C55),C49*C71*D49+(C50-C49)*C71*D50+(C51-C50)*C71*D51+(C52-C51)*C71*D52+(C53-C52)*C71*D53+(C54-C53)*C71*D54+(B17-C54)*C71*D55,IF(AND(B17&gt;C55,B17&lt;=C56),C49*C71*D49+(C50-C49)*C71*D50+(C51-C50)*C71*D51+(C52-C51)*C71*D52+(C53-C52)*C71*D53+(C54-C53)*C71*D54+(C53-C54)*C71*D55+(B17-C55)*C71*D56,0)))))))),0.5)</f>
        <v>4</v>
      </c>
      <c r="E17" s="41">
        <f>MROUND(C17-C8,0.5)</f>
        <v>3</v>
      </c>
      <c r="F17" s="41">
        <f>MROUND(C17-C9,0.5)</f>
        <v>2.5</v>
      </c>
      <c r="G17" s="57">
        <f>MROUND(C17-C10,0.5)</f>
        <v>2.5</v>
      </c>
      <c r="H17" s="57">
        <f>MROUND(C17-C11,0.5)</f>
        <v>2</v>
      </c>
      <c r="I17" s="41">
        <f>MROUND(C17-C12,0.5)</f>
        <v>1.5</v>
      </c>
      <c r="J17" s="41">
        <f>MROUND(C17-C13,0.5)</f>
        <v>1.5</v>
      </c>
      <c r="K17" s="41">
        <f>MROUND(C17-C14,0.5)</f>
        <v>1</v>
      </c>
      <c r="L17" s="41">
        <f>MROUND(C17-C15,0.5)</f>
        <v>1</v>
      </c>
      <c r="M17" s="41">
        <f>IF(MROUND(C17-C16,0.5)=0,0.5,MROUND(C17-C16,0.5))</f>
        <v>0.5</v>
      </c>
      <c r="N17" s="55"/>
      <c r="O17" s="57">
        <f>N18</f>
        <v>0.5</v>
      </c>
      <c r="P17" s="41">
        <f>N19</f>
        <v>0.5</v>
      </c>
      <c r="Q17" s="41">
        <f>N20</f>
        <v>1</v>
      </c>
      <c r="R17" s="41">
        <f>N21</f>
        <v>1</v>
      </c>
      <c r="S17" s="41">
        <f>N22</f>
        <v>1.5</v>
      </c>
      <c r="T17" s="41">
        <f>N23</f>
        <v>2</v>
      </c>
      <c r="U17" s="41">
        <f>N24</f>
        <v>2</v>
      </c>
      <c r="V17" s="41">
        <f>N25</f>
        <v>3</v>
      </c>
      <c r="W17" s="41">
        <f>N26</f>
        <v>3</v>
      </c>
      <c r="X17" s="41">
        <f>N27</f>
        <v>3.5</v>
      </c>
      <c r="Y17" s="41">
        <f>N28</f>
        <v>4</v>
      </c>
      <c r="Z17" s="41">
        <f>N29</f>
        <v>4</v>
      </c>
      <c r="AA17" s="41">
        <f>N30</f>
        <v>4</v>
      </c>
      <c r="AB17" s="41">
        <f>N31</f>
        <v>4.5</v>
      </c>
      <c r="AC17" s="41">
        <f>N32</f>
        <v>4.5</v>
      </c>
      <c r="AD17" s="41">
        <f>N33</f>
        <v>5</v>
      </c>
      <c r="AE17" s="41">
        <f>N34</f>
        <v>5</v>
      </c>
      <c r="AF17" s="41">
        <f>N35</f>
        <v>5</v>
      </c>
      <c r="AG17" s="54">
        <f>N36</f>
        <v>6</v>
      </c>
      <c r="AH17" s="54">
        <f>N37</f>
        <v>6</v>
      </c>
      <c r="AI17" s="62">
        <f>N38</f>
        <v>8</v>
      </c>
    </row>
    <row r="18" spans="1:35" x14ac:dyDescent="0.25">
      <c r="A18" s="21" t="s">
        <v>26</v>
      </c>
      <c r="B18" s="23">
        <v>38</v>
      </c>
      <c r="C18" s="92">
        <f>IF(B18&lt;=C49,B18*C71*D49,IF(AND(B18&gt;C49,B18&lt;=C50),(C49-B49)*D49*C71+(B18-C49)*C71*D50,IF(AND(B18&gt;C50,B18&lt;=C51),C49*C71*D49+(C50-C49)*C71*D50+(B18 -C50)*C71*D51,IF(AND(B18&gt;C51,B18&lt;=C52),C49*C71*D49+(C50-C49)*C71*D50+(C51-C50)*C71*D51+(B18 -C51)*C71*D52,IF(AND(B18&gt;C52,B18&lt;=C53),C49*C71*D49+(C50-C49)*C71*D50+(C51-C50)*C71*D51+(C52-C51)*C71*D52+(B18 -C52)*C71*D53,IF(AND(B18&gt;C53,B18&lt;=C54),C49*C71*D49+(C50-C49)*C71*D50+(C51-C50)*C71*D51+(C52-C51)*C71*D52+(C53-C52)*C71*D53+(B18 -C53)*C71*D54,IF(AND(B18&gt;C54,B18&lt;=C55),C49*C71*D49+(C50-C49)*C71*D50+(C51-C50)*C71*D51+(C52-C51)*C71*D52+(C53-C52)*C71*D53+(C54-C53)*C71*D54+(B18-C54)*C71*D55,IF(AND(B18&gt;C55,B18&lt;=C56),C49*C71*D49+(C50-C49)*C71*D50+(C51-C50)*C71*D51+(C52-C51)*C71*D52+(C53-C52)*C71*D53+(C54-C53)*C71*D54+(C53-C54)*C71*D55+(B18-C55)*C71*D56,0))))))))</f>
        <v>4.1360000000000001</v>
      </c>
      <c r="D18" s="41">
        <f>MROUND(IF(B18&lt;=C49,B18*C71*D49,IF(AND(B18&gt;C49,B18&lt;=C50),(C49-B49)*D49*C71+(B18-C49)*C71*D50,IF(AND(B18&gt;C50,B18&lt;=C51),C49*C71*D49+(C50-C49)*C71*D50+(B18 -C50)*C71*D51,IF(AND(B18&gt;C51,B18&lt;=C52),C49*C71*D49+(C50-C49)*C71*D50+(C51-C50)*C71*D51+(B18 -C51)*C71*D52,IF(AND(B18&gt;C52,B18&lt;=C53),C49*C71*D49+(C50-C49)*C71*D50+(C51-C50)*C71*D51+(C52-C51)*C71*D52+(B18 -C52)*C71*D53,IF(AND(B18&gt;C53,B18&lt;=C54),C49*C71*D49+(C50-C49)*C71*D50+(C51-C50)*C71*D51+(C52-C51)*C71*D52+(C53-C52)*C71*D53+(B18 -C53)*C71*D54,IF(AND(B18&gt;C54,B18&lt;=C55),C49*C71*D49+(C50-C49)*C71*D50+(C51-C50)*C71*D51+(C52-C51)*C71*D52+(C53-C52)*C71*D53+(C54-C53)*C71*D54+(B18-C54)*C71*D55,IF(AND(B18&gt;C55,B18&lt;=C56),C49*C71*D49+(C50-C49)*C71*D50+(C51-C50)*C71*D51+(C52-C51)*C71*D52+(C53-C52)*C71*D53+(C54-C53)*C71*D54+(C53-C54)*C71*D55+(B18-C55)*C71*D56,0)))))))),0.5)</f>
        <v>4</v>
      </c>
      <c r="E18" s="41">
        <f>MROUND(C18-C8,0.5)</f>
        <v>3</v>
      </c>
      <c r="F18" s="41">
        <f>MROUND(C18-C9,0.5)</f>
        <v>3</v>
      </c>
      <c r="G18" s="41">
        <f>MROUND(C18-C10,0.5)</f>
        <v>2.5</v>
      </c>
      <c r="H18" s="41">
        <f>MROUND(C18-C11,0.5)</f>
        <v>2</v>
      </c>
      <c r="I18" s="41">
        <f>MROUND(C18-C12,0.5)</f>
        <v>2</v>
      </c>
      <c r="J18" s="41">
        <f>MROUND(C18-C13,0.5)</f>
        <v>1.5</v>
      </c>
      <c r="K18" s="41">
        <f>MROUND(C18-C14,0.5)</f>
        <v>1</v>
      </c>
      <c r="L18" s="41">
        <f>MROUND(C18-C15,0.5)</f>
        <v>1</v>
      </c>
      <c r="M18" s="41">
        <f>MROUND(C18-C16,0.5)</f>
        <v>0.5</v>
      </c>
      <c r="N18" s="57">
        <f>IF(MROUND(C18-C17,0.5)=0,0.5,MROUND(C18-C17,0.5))</f>
        <v>0.5</v>
      </c>
      <c r="O18" s="55"/>
      <c r="P18" s="57">
        <f>O19</f>
        <v>0.5</v>
      </c>
      <c r="Q18" s="41">
        <f>O20</f>
        <v>0.5</v>
      </c>
      <c r="R18" s="41">
        <f>O21</f>
        <v>1</v>
      </c>
      <c r="S18" s="41">
        <f>O22</f>
        <v>1.5</v>
      </c>
      <c r="T18" s="41">
        <f>O23</f>
        <v>1.5</v>
      </c>
      <c r="U18" s="41">
        <f>O24</f>
        <v>2</v>
      </c>
      <c r="V18" s="41">
        <f>O25</f>
        <v>2.5</v>
      </c>
      <c r="W18" s="41">
        <f>O26</f>
        <v>3</v>
      </c>
      <c r="X18" s="41">
        <f>O27</f>
        <v>3.5</v>
      </c>
      <c r="Y18" s="41">
        <f>O28</f>
        <v>3.5</v>
      </c>
      <c r="Z18" s="41">
        <f>O29</f>
        <v>4</v>
      </c>
      <c r="AA18" s="41">
        <f>O30</f>
        <v>4</v>
      </c>
      <c r="AB18" s="41">
        <f>O31</f>
        <v>4</v>
      </c>
      <c r="AC18" s="41">
        <f>O32</f>
        <v>4.5</v>
      </c>
      <c r="AD18" s="41">
        <f>O33</f>
        <v>4.5</v>
      </c>
      <c r="AE18" s="41">
        <f>O34</f>
        <v>4.5</v>
      </c>
      <c r="AF18" s="41">
        <f>O35</f>
        <v>5</v>
      </c>
      <c r="AG18" s="41">
        <f>O36</f>
        <v>6</v>
      </c>
      <c r="AH18" s="54">
        <f>O37</f>
        <v>6</v>
      </c>
      <c r="AI18" s="62">
        <f>O38</f>
        <v>8</v>
      </c>
    </row>
    <row r="19" spans="1:35" x14ac:dyDescent="0.25">
      <c r="A19" s="21" t="s">
        <v>34</v>
      </c>
      <c r="B19" s="23">
        <v>40</v>
      </c>
      <c r="C19" s="92">
        <f>IF(B19&lt;=C49,B19*C71*D49,IF(AND(B19&gt;C49,B19&lt;=C50),(C49-B49)*D49*C71+(B19-C49)*C71*D50,IF(AND(B19&gt;C50,B19&lt;=C51),C49*C71*D49+(C50-C49)*C71*D50+(B19 -C50)*C71*D51,IF(AND(B19&gt;C51,B19&lt;=C52),C49*C71*D49+(C50-C49)*C71*D50+(C51-C50)*C71*D51+(B19 -C51)*C71*D52,IF(AND(B19&gt;C52,B19&lt;=C53),C49*C71*D49+(C50-C49)*C71*D50+(C51-C50)*C71*D51+(C52-C51)*C71*D52+(B19 -C52)*C71*D53,IF(AND(B19&gt;C53,B19&lt;=C54),C49*C71*D49+(C50-C49)*C71*D50+(C51-C50)*C71*D51+(C52-C51)*C71*D52+(C53-C52)*C71*D53+(B19 -C53)*C71*D54,IF(AND(B19&gt;C54,B19&lt;=C55),C49*C71*D49+(C50-C49)*C71*D50+(C51-C50)*C71*D51+(C52-C51)*C71*D52+(C53-C52)*C71*D53+(C54-C53)*C71*D54+(B19-C54)*C71*D55,IF(AND(B19&gt;C55,B19&lt;=C56),C49*C71*D49+(C50-C49)*C71*D50+(C51-C50)*C71*D51+(C52-C51)*C71*D52+(C53-C52)*C71*D53+(C54-C53)*C71*D54+(C53-C54)*C71*D55+(B19-C55)*C71*D56,0))))))))</f>
        <v>4.3120000000000003</v>
      </c>
      <c r="D19" s="41">
        <f>MROUND(IF(B19&lt;=C49,B19*C71*D49,IF(AND(B19&gt;C49,B19&lt;=C50),(C49-B49)*D49*C71+(B19-C49)*C71*D50,IF(AND(B19&gt;C50,B19&lt;=C51),C49*C71*D49+(C50-C49)*C71*D50+(B19 -C50)*C71*D51,IF(AND(B19&gt;C51,B19&lt;=C52),C49*C71*D49+(C50-C49)*C71*D50+(C51-C50)*C71*D51+(B19 -C51)*C71*D52,IF(AND(B19&gt;C52,B19&lt;=C53),C49*C71*D49+(C50-C49)*C71*D50+(C51-C50)*C71*D51+(C52-C51)*C71*D52+(B19 -C52)*C71*D53,IF(AND(B19&gt;C53,B19&lt;=C54),C49*C71*D49+(C50-C49)*C71*D50+(C51-C50)*C71*D51+(C52-C51)*C71*D52+(C53-C52)*C71*D53+(B19 -C53)*C71*D54,IF(AND(B19&gt;C54,B19&lt;=C55),C49*C71*D49+(C50-C49)*C71*D50+(C51-C50)*C71*D51+(C52-C51)*C71*D52+(C53-C52)*C71*D53+(C54-C53)*C71*D54+(B19-C54)*C71*D55,IF(AND(B19&gt;C55,B19&lt;=C56),C49*C71*D49+(C50-C49)*C71*D50+(C51-C50)*C71*D51+(C52-C51)*C71*D52+(C53-C52)*C71*D53+(C54-C53)*C71*D54+(C53-C54)*C71*D55+(B19-C55)*C71*D56,0)))))))),0.5)</f>
        <v>4.5</v>
      </c>
      <c r="E19" s="41">
        <f>MROUND(C19-C8,0.5)</f>
        <v>3.5</v>
      </c>
      <c r="F19" s="41">
        <f>MROUND(C19-C9,0.5)</f>
        <v>3</v>
      </c>
      <c r="G19" s="57">
        <f>MROUND(C19-C10,0.5)</f>
        <v>2.5</v>
      </c>
      <c r="H19" s="57">
        <f>MROUND(C19-C11,0.5)</f>
        <v>2.5</v>
      </c>
      <c r="I19" s="41">
        <f>MROUND(C19-C12,0.5)</f>
        <v>2</v>
      </c>
      <c r="J19" s="41">
        <f>MROUND(C19-C13,0.5)</f>
        <v>1.5</v>
      </c>
      <c r="K19" s="41">
        <f>MROUND(C19-C14,0.5)</f>
        <v>1.5</v>
      </c>
      <c r="L19" s="41">
        <f>MROUND(C19-C15,0.5)</f>
        <v>1</v>
      </c>
      <c r="M19" s="41">
        <f>MROUND(C19-C16,0.5)</f>
        <v>1</v>
      </c>
      <c r="N19" s="41">
        <f>MROUND(C19-C17,0.5)</f>
        <v>0.5</v>
      </c>
      <c r="O19" s="57">
        <f>IF(MROUND(C19-C18,0.5)=0,0.5,MROUND(C19-C18,0.5))</f>
        <v>0.5</v>
      </c>
      <c r="P19" s="55"/>
      <c r="Q19" s="41">
        <f>P20</f>
        <v>0.5</v>
      </c>
      <c r="R19" s="41">
        <f>P21</f>
        <v>1</v>
      </c>
      <c r="S19" s="41">
        <f>P22</f>
        <v>1</v>
      </c>
      <c r="T19" s="41">
        <f>P23</f>
        <v>1.5</v>
      </c>
      <c r="U19" s="41">
        <f>P24</f>
        <v>2</v>
      </c>
      <c r="V19" s="41">
        <f>P25</f>
        <v>2.5</v>
      </c>
      <c r="W19" s="41">
        <f>P26</f>
        <v>3</v>
      </c>
      <c r="X19" s="41">
        <f>P27</f>
        <v>3</v>
      </c>
      <c r="Y19" s="41">
        <f>P28</f>
        <v>3.5</v>
      </c>
      <c r="Z19" s="41">
        <f>P29</f>
        <v>3.5</v>
      </c>
      <c r="AA19" s="41">
        <f>P30</f>
        <v>4</v>
      </c>
      <c r="AB19" s="41">
        <f>P31</f>
        <v>4</v>
      </c>
      <c r="AC19" s="41">
        <f>P32</f>
        <v>4</v>
      </c>
      <c r="AD19" s="41">
        <f>P33</f>
        <v>4.5</v>
      </c>
      <c r="AE19" s="41">
        <f>P34</f>
        <v>4.5</v>
      </c>
      <c r="AF19" s="41">
        <f>P35</f>
        <v>4.5</v>
      </c>
      <c r="AG19" s="41">
        <f>P36</f>
        <v>5.5</v>
      </c>
      <c r="AH19" s="41">
        <f>P37</f>
        <v>5.5</v>
      </c>
      <c r="AI19" s="62">
        <f>P38</f>
        <v>8</v>
      </c>
    </row>
    <row r="20" spans="1:35" x14ac:dyDescent="0.25">
      <c r="A20" s="21" t="s">
        <v>28</v>
      </c>
      <c r="B20" s="23">
        <v>45</v>
      </c>
      <c r="C20" s="92">
        <f>IF(B20&lt;=C49,B20*C71*D49,IF(AND(B20&gt;C49,B20&lt;=C50),(C49-B49)*D49*C71+(B20-C49)*C71*D50,IF(AND(B20&gt;C50,B20&lt;=C51),C49*C71*D49+(C50-C49)*C71*D50+(B20 -C50)*C71*D51,IF(AND(B20&gt;C51,B20&lt;=C52),C49*C71*D49+(C50-C49)*C71*D50+(C51-C50)*C71*D51+(B20 -C51)*C71*D52,IF(AND(B20&gt;C52,B20&lt;=C53),C49*C71*D49+(C50-C49)*C71*D50+(C51-C50)*C71*D51+(C52-C51)*C71*D52+(B20 -C52)*C71*D53,IF(AND(B20&gt;C53,B20&lt;=C54),C49*C71*D49+(C50-C49)*C71*D50+(C51-C50)*C71*D51+(C52-C51)*C71*D52+(C53-C52)*C71*D53+(B20 -C53)*C71*D54,IF(AND(B20&gt;C54,B20&lt;=C55),C49*C71*D49+(C50-C49)*C71*D50+(C51-C50)*C71*D51+(C52-C51)*C71*D52+(C53-C52)*C71*D53+(C54-C53)*C71*D54+(B20-C54)*C71*D55,IF(AND(B20&gt;C55,B20&lt;=C56),C49*C71*D49+(C50-C49)*C71*D50+(C51-C50)*C71*D51+(C52-C51)*C71*D52+(C53-C52)*C71*D53+(C54-C53)*C71*D54+(C53-C54)*C71*D55+(B20-C55)*C71*D56,0))))))))</f>
        <v>4.7519999999999998</v>
      </c>
      <c r="D20" s="41">
        <f>MROUND(IF(B20&lt;=C49,B20*C71*D49,IF(AND(B20&gt;C49,B20&lt;=C50),(C49-B49)*D49*C71+(B20-C49)*C71*D50,IF(AND(B20&gt;C50,B20&lt;=C51),C49*C71*D49+(C50-C49)*C71*D50+(B20 -C50)*C71*D51,IF(AND(B20&gt;C51,B20&lt;=C52),C49*C71*D49+(C50-C49)*C71*D50+(C51-C50)*C71*D51+(B20 -C51)*C71*D52,IF(AND(B20&gt;C52,B20&lt;=C53),C49*C71*D49+(C50-C49)*C71*D50+(C51-C50)*C71*D51+(C52-C51)*C71*D52+(B20 -C52)*C71*D53,IF(AND(B20&gt;C53,B20&lt;=C54),C49*C71*D49+(C50-C49)*C71*D50+(C51-C50)*C71*D51+(C52-C51)*C71*D52+(C53-C52)*C71*D53+(B20 -C53)*C71*D54,IF(AND(B20&gt;C54,B20&lt;=C55),C49*C71*D49+(C50-C49)*C71*D50+(C51-C50)*C71*D51+(C52-C51)*C71*D52+(C53-C52)*C71*D53+(C54-C53)*C71*D54+(B20-C54)*C71*D55,IF(AND(B20&gt;C55,B20&lt;=C56),C49*C71*D49+(C50-C49)*C71*D50+(C51-C50)*C71*D51+(C52-C51)*C71*D52+(C53-C52)*C71*D53+(C54-C53)*C71*D54+(C53-C54)*C71*D55+(B20-C55)*C71*D56,0)))))))),0.5)</f>
        <v>5</v>
      </c>
      <c r="E20" s="41">
        <f>MROUND(C20-C8,0.5)</f>
        <v>3.5</v>
      </c>
      <c r="F20" s="41">
        <f>MROUND(C20-C9,0.5)</f>
        <v>3.5</v>
      </c>
      <c r="G20" s="41">
        <f>MROUND(C20-C10,0.5)</f>
        <v>3</v>
      </c>
      <c r="H20" s="41">
        <f>MROUND(C20-C11,0.5)</f>
        <v>3</v>
      </c>
      <c r="I20" s="41">
        <f>MROUND(C20-C12,0.5)</f>
        <v>2.5</v>
      </c>
      <c r="J20" s="41">
        <f>MROUND(C20-C13,0.5)</f>
        <v>2</v>
      </c>
      <c r="K20" s="41">
        <f>MROUND(C20-C14,0.5)</f>
        <v>2</v>
      </c>
      <c r="L20" s="41">
        <f>MROUND(C20-C15,0.5)</f>
        <v>1.5</v>
      </c>
      <c r="M20" s="41">
        <f>MROUND(C20-C16,0.5)</f>
        <v>1.5</v>
      </c>
      <c r="N20" s="41">
        <f>MROUND(C20-C17,0.5)</f>
        <v>1</v>
      </c>
      <c r="O20" s="41">
        <f>MROUND(C20-C18,0.5)</f>
        <v>0.5</v>
      </c>
      <c r="P20" s="41">
        <f>IF(MROUND(C20-C19,0.5)=0,0.5,MROUND(C20-C19,0.5))</f>
        <v>0.5</v>
      </c>
      <c r="Q20" s="55"/>
      <c r="R20" s="41">
        <f>Q21</f>
        <v>0.5</v>
      </c>
      <c r="S20" s="41">
        <f>Q22</f>
        <v>1</v>
      </c>
      <c r="T20" s="41">
        <f>Q23</f>
        <v>1</v>
      </c>
      <c r="U20" s="41">
        <f>Q24</f>
        <v>1.5</v>
      </c>
      <c r="V20" s="41">
        <f>Q25</f>
        <v>2</v>
      </c>
      <c r="W20" s="41">
        <f>Q26</f>
        <v>2.5</v>
      </c>
      <c r="X20" s="41">
        <f>Q27</f>
        <v>2.5</v>
      </c>
      <c r="Y20" s="41">
        <f>Q28</f>
        <v>3</v>
      </c>
      <c r="Z20" s="41">
        <f>Q29</f>
        <v>3.5</v>
      </c>
      <c r="AA20" s="41">
        <f>Q30</f>
        <v>3.5</v>
      </c>
      <c r="AB20" s="41">
        <f>Q31</f>
        <v>3.5</v>
      </c>
      <c r="AC20" s="41">
        <f>Q32</f>
        <v>4</v>
      </c>
      <c r="AD20" s="41">
        <f>Q33</f>
        <v>4</v>
      </c>
      <c r="AE20" s="41">
        <f>Q34</f>
        <v>4</v>
      </c>
      <c r="AF20" s="41">
        <f>Q35</f>
        <v>4</v>
      </c>
      <c r="AG20" s="41">
        <f>Q36</f>
        <v>5</v>
      </c>
      <c r="AH20" s="41">
        <f>Q37</f>
        <v>5.5</v>
      </c>
      <c r="AI20" s="63">
        <f>Q38</f>
        <v>7.5</v>
      </c>
    </row>
    <row r="21" spans="1:35" x14ac:dyDescent="0.25">
      <c r="A21" s="27" t="s">
        <v>35</v>
      </c>
      <c r="B21" s="18">
        <v>50</v>
      </c>
      <c r="C21" s="92">
        <f>IF(B21&lt;=C49,B21*C71*D49,IF(AND(B21&gt;C49,B21&lt;=C50),(C49-B49)*D49*C71+(B21-C49)*C71*D50,IF(AND(B21&gt;C50,B21&lt;=C51),C49*C71*D49+(C50-C49)*C71*D50+(B21 -C50)*C71*D51,IF(AND(B21&gt;C51,B21&lt;=C52),C49*C71*D49+(C50-C49)*C71*D50+(C51-C50)*C71*D51+(B21 -C51)*C71*D52,IF(AND(B21&gt;C52,B21&lt;=C53),C49*C71*D49+(C50-C49)*C71*D50+(C51-C50)*C71*D51+(C52-C51)*C71*D52+(B21 -C52)*C71*D53,IF(AND(B21&gt;C53,B21&lt;=C54),C49*C71*D49+(C50-C49)*C71*D50+(C51-C50)*C71*D51+(C52-C51)*C71*D52+(C53-C52)*C71*D53+(B21 -C53)*C71*D54,IF(AND(B21&gt;C54,B21&lt;=C55),C49*C71*D49+(C50-C49)*C71*D50+(C51-C50)*C71*D51+(C52-C51)*C71*D52+(C53-C52)*C71*D53+(C54-C53)*C71*D54+(B21-C54)*C71*D55,IF(AND(B21&gt;C55,B21&lt;=C56),C49*C71*D49+(C50-C49)*C71*D50+(C51-C50)*C71*D51+(C52-C51)*C71*D52+(C53-C52)*C71*D53+(C54-C53)*C71*D54+(C53-C54)*C71*D55+(B21-C55)*C71*D56,0))))))))</f>
        <v>5.1920000000000002</v>
      </c>
      <c r="D21" s="41">
        <f>MROUND(IF(B21&lt;=C49,B21*C71*D49,IF(AND(B21&gt;C49,B21&lt;=C50),(C49-B49)*D49*C71+(B21-C49)*C71*D50,IF(AND(B21&gt;C50,B21&lt;=C51),C49*C71*D49+(C50-C49)*C71*D50+(B21 -C50)*C71*D51,IF(AND(B21&gt;C51,B21&lt;=C52),C49*C71*D49+(C50-C49)*C71*D50+(C51-C50)*C71*D51+(B21 -C51)*C71*D52,IF(AND(B21&gt;C52,B21&lt;=C53),C49*C71*D49+(C50-C49)*C71*D50+(C51-C50)*C71*D51+(C52-C51)*C71*D52+(B21 -C52)*C71*D53,IF(AND(B21&gt;C53,B21&lt;=C54),C49*C71*D49+(C50-C49)*C71*D50+(C51-C50)*C71*D51+(C52-C51)*C71*D52+(C53-C52)*C71*D53+(B21 -C53)*C71*D54,IF(AND(B21&gt;C54,B21&lt;=C55),C49*C71*D49+(C50-C49)*C71*D50+(C51-C50)*C71*D51+(C52-C51)*C71*D52+(C53-C52)*C71*D53+(C54-C53)*C71*D54+(B21-C54)*C71*D55,IF(AND(B21&gt;C55,B21&lt;=C56),C49*C71*D49+(C50-C49)*C71*D50+(C51-C50)*C71*D51+(C52-C51)*C71*D52+(C53-C52)*C71*D53+(C54-C53)*C71*D54+(C53-C54)*C71*D55+(B21-C55)*C71*D56,0)))))))),0.5)</f>
        <v>5</v>
      </c>
      <c r="E21" s="41">
        <f>MROUND(C21-C8,0.5)</f>
        <v>4</v>
      </c>
      <c r="F21" s="41">
        <f>MROUND(C21-C9,0.5)</f>
        <v>4</v>
      </c>
      <c r="G21" s="57">
        <f>MROUND(C21-C10,0.5)</f>
        <v>3.5</v>
      </c>
      <c r="H21" s="57">
        <f>MROUND(C21-C11,0.5)</f>
        <v>3</v>
      </c>
      <c r="I21" s="41">
        <f>MROUND(C21-C12,0.5)</f>
        <v>3</v>
      </c>
      <c r="J21" s="41">
        <f>MROUND(C21-C13,0.5)</f>
        <v>2.5</v>
      </c>
      <c r="K21" s="41">
        <f>MROUND(C21-C14,0.5)</f>
        <v>2</v>
      </c>
      <c r="L21" s="41">
        <f>MROUND(C21-C15,0.5)</f>
        <v>2</v>
      </c>
      <c r="M21" s="41">
        <f>MROUND(C21-C16,0.5)</f>
        <v>2</v>
      </c>
      <c r="N21" s="41">
        <f>MROUND(C21-C17,0.5)</f>
        <v>1</v>
      </c>
      <c r="O21" s="41">
        <f>MROUND(C21-C18,0.5)</f>
        <v>1</v>
      </c>
      <c r="P21" s="41">
        <f>MROUND(C21-C19,0.5)</f>
        <v>1</v>
      </c>
      <c r="Q21" s="41">
        <f>IF(MROUND(C21-C20,0.5)=0,0.5,MROUND(C21-C20,0.5))</f>
        <v>0.5</v>
      </c>
      <c r="R21" s="55"/>
      <c r="S21" s="41">
        <f>R22</f>
        <v>0.5</v>
      </c>
      <c r="T21" s="41">
        <f>R23</f>
        <v>0.5</v>
      </c>
      <c r="U21" s="41">
        <f>R24</f>
        <v>1</v>
      </c>
      <c r="V21" s="41">
        <f>R25</f>
        <v>1.5</v>
      </c>
      <c r="W21" s="41">
        <f>R26</f>
        <v>2</v>
      </c>
      <c r="X21" s="41">
        <f>R27</f>
        <v>2</v>
      </c>
      <c r="Y21" s="41">
        <f>R28</f>
        <v>2.5</v>
      </c>
      <c r="Z21" s="41">
        <f>R29</f>
        <v>3</v>
      </c>
      <c r="AA21" s="41">
        <f>R30</f>
        <v>3</v>
      </c>
      <c r="AB21" s="41">
        <f>R31</f>
        <v>3</v>
      </c>
      <c r="AC21" s="41">
        <f>R32</f>
        <v>3.5</v>
      </c>
      <c r="AD21" s="41">
        <f>R33</f>
        <v>3.5</v>
      </c>
      <c r="AE21" s="41">
        <f>R34</f>
        <v>3.5</v>
      </c>
      <c r="AF21" s="41">
        <f>R35</f>
        <v>3.5</v>
      </c>
      <c r="AG21" s="41">
        <f>R36</f>
        <v>4.5</v>
      </c>
      <c r="AH21" s="41">
        <f>R37</f>
        <v>5</v>
      </c>
      <c r="AI21" s="63">
        <f>R38</f>
        <v>7</v>
      </c>
    </row>
    <row r="22" spans="1:35" x14ac:dyDescent="0.25">
      <c r="A22" s="21" t="s">
        <v>36</v>
      </c>
      <c r="B22" s="23">
        <v>54</v>
      </c>
      <c r="C22" s="92">
        <f>IF(B22&lt;=C49,B22*C71*D49,IF(AND(B22&gt;C49,B22&lt;=C50),(C49-B49)*D49*C71+(B22-C49)*C71*D50,IF(AND(B22&gt;C50,B22&lt;=C51),C49*C71*D49+(C50-C49)*C71*D50+(B22 -C50)*C71*D51,IF(AND(B22&gt;C51,B22&lt;=C52),C49*C71*D49+(C50-C49)*C71*D50+(C51-C50)*C71*D51+(B22 -C51)*C71*D52,IF(AND(B22&gt;C52,B22&lt;=C53),C49*C71*D49+(C50-C49)*C71*D50+(C51-C50)*C71*D51+(C52-C51)*C71*D52+(B22 -C52)*C71*D53,IF(AND(B22&gt;C53,B22&lt;=C54),C49*C71*D49+(C50-C49)*C71*D50+(C51-C50)*C71*D51+(C52-C51)*C71*D52+(C53-C52)*C71*D53+(B22 -C53)*C71*D54,IF(AND(B22&gt;C54,B22&lt;=C55),C49*C71*D49+(C50-C49)*C71*D50+(C51-C50)*C71*D51+(C52-C51)*C71*D52+(C53-C52)*C71*D53+(C54-C53)*C71*D54+(B22-C54)*C71*D55,IF(AND(B22&gt;C55,B22&lt;=C56),C49*C71*D49+(C50-C49)*C71*D50+(C51-C50)*C71*D51+(C52-C51)*C71*D52+(C53-C52)*C71*D53+(C54-C53)*C71*D54+(C53-C54)*C71*D55+(B22-C55)*C71*D56,0))))))))</f>
        <v>5.5440000000000005</v>
      </c>
      <c r="D22" s="41">
        <f>MROUND(IF(B22&lt;=C49,B22*C71*D49,IF(AND(B22&gt;C49,B22&lt;=C50),(C49-B49)*D49*C71+(B22-C49)*C71*D50,IF(AND(B22&gt;C50,B22&lt;=C51),C49*C71*D49+(C50-C49)*C71*D50+(B22 -C50)*C71*D51,IF(AND(B22&gt;C51,B22&lt;=C52),C49*C71*D49+(C50-C49)*C71*D50+(C51-C50)*C71*D51+(B22 -C51)*C71*D52,IF(AND(B22&gt;C52,B22&lt;=C53),C49*C71*D49+(C50-C49)*C71*D50+(C51-C50)*C71*D51+(C52-C51)*C71*D52+(B22 -C52)*C71*D53,IF(AND(B22&gt;C53,B22&lt;=C54),C49*C71*D49+(C50-C49)*C71*D50+(C51-C50)*C71*D51+(C52-C51)*C71*D52+(C53-C52)*C71*D53+(B22 -C53)*C71*D54,IF(AND(B22&gt;C54,B22&lt;=C55),C49*C71*D49+(C50-C49)*C71*D50+(C51-C50)*C71*D51+(C52-C51)*C71*D52+(C53-C52)*C71*D53+(C54-C53)*C71*D54+(B22-C54)*C71*D55,IF(AND(B22&gt;C55,B22&lt;=C56),C49*C71*D49+(C50-C49)*C71*D50+(C51-C50)*C71*D51+(C52-C51)*C71*D52+(C53-C52)*C71*D53+(C54-C53)*C71*D54+(C53-C54)*C71*D55+(B22-C55)*C71*D56,0)))))))),0.5)</f>
        <v>5.5</v>
      </c>
      <c r="E22" s="41">
        <f>MROUND(C22-C8,0.5)</f>
        <v>4.5</v>
      </c>
      <c r="F22" s="41">
        <f>MROUND(C22-C9,0.5)</f>
        <v>4</v>
      </c>
      <c r="G22" s="41">
        <f>MROUND(C22-C10,0.5)</f>
        <v>4</v>
      </c>
      <c r="H22" s="41">
        <f>MROUND(C22-C11,0.5)</f>
        <v>3.5</v>
      </c>
      <c r="I22" s="41">
        <f>MROUND(C22-C12,0.5)</f>
        <v>3</v>
      </c>
      <c r="J22" s="41">
        <f>MROUND(C22-C13,0.5)</f>
        <v>3</v>
      </c>
      <c r="K22" s="41">
        <f>MROUND(C22-C14,0.5)</f>
        <v>2.5</v>
      </c>
      <c r="L22" s="41">
        <f>MROUND(C22-C15,0.5)</f>
        <v>2.5</v>
      </c>
      <c r="M22" s="41">
        <f>MROUND(C22-C16,0.5)</f>
        <v>2</v>
      </c>
      <c r="N22" s="41">
        <f>MROUND(C22-C17,0.5)</f>
        <v>1.5</v>
      </c>
      <c r="O22" s="41">
        <f>MROUND(C22-C18,0.5)</f>
        <v>1.5</v>
      </c>
      <c r="P22" s="41">
        <f>MROUND(C22-C19,0.5)</f>
        <v>1</v>
      </c>
      <c r="Q22" s="41">
        <f>MROUND(C22-C20,0.5)</f>
        <v>1</v>
      </c>
      <c r="R22" s="41">
        <f>IF(MROUND(C22-C21,0.5)=0,0.5,MROUND(C22-C21,0.5))</f>
        <v>0.5</v>
      </c>
      <c r="S22" s="55"/>
      <c r="T22" s="41">
        <f>S23</f>
        <v>0.5</v>
      </c>
      <c r="U22" s="41">
        <f>S24</f>
        <v>0.5</v>
      </c>
      <c r="V22" s="41">
        <f>S25</f>
        <v>1</v>
      </c>
      <c r="W22" s="41">
        <f>S26</f>
        <v>1.5</v>
      </c>
      <c r="X22" s="41">
        <f>S27</f>
        <v>2</v>
      </c>
      <c r="Y22" s="41">
        <f>S28</f>
        <v>2</v>
      </c>
      <c r="Z22" s="41">
        <f>S29</f>
        <v>2.5</v>
      </c>
      <c r="AA22" s="41">
        <f>S30</f>
        <v>2.5</v>
      </c>
      <c r="AB22" s="41">
        <f>S31</f>
        <v>2.5</v>
      </c>
      <c r="AC22" s="41">
        <f>S32</f>
        <v>3</v>
      </c>
      <c r="AD22" s="41">
        <f>S33</f>
        <v>3</v>
      </c>
      <c r="AE22" s="41">
        <f>S34</f>
        <v>3.5</v>
      </c>
      <c r="AF22" s="41">
        <f>S35</f>
        <v>3.5</v>
      </c>
      <c r="AG22" s="41">
        <f>S36</f>
        <v>4.5</v>
      </c>
      <c r="AH22" s="41">
        <f>S37</f>
        <v>4.5</v>
      </c>
      <c r="AI22" s="63">
        <f>S38</f>
        <v>6.5</v>
      </c>
    </row>
    <row r="23" spans="1:35" x14ac:dyDescent="0.25">
      <c r="A23" s="21" t="s">
        <v>37</v>
      </c>
      <c r="B23" s="23">
        <v>56</v>
      </c>
      <c r="C23" s="92">
        <f>IF(B23&lt;=C49,B23*C71*D49,IF(AND(B23&gt;C49,B23&lt;=C50),(C49-B49)*D49*C71+(B23-C49)*C71*D50,IF(AND(B23&gt;C50,B23&lt;=C51),C49*C71*D49+(C50-C49)*C71*D50+(B23 -C50)*C71*D51,IF(AND(B23&gt;C51,B23&lt;=C52),C49*C71*D49+(C50-C49)*C71*D50+(C51-C50)*C71*D51+(B23 -C51)*C71*D52,IF(AND(B23&gt;C52,B23&lt;=C53),C49*C71*D49+(C50-C49)*C71*D50+(C51-C50)*C71*D51+(C52-C51)*C71*D52+(B23 -C52)*C71*D53,IF(AND(B23&gt;C53,B23&lt;=C54),C49*C71*D49+(C50-C49)*C71*D50+(C51-C50)*C71*D51+(C52-C51)*C71*D52+(C53-C52)*C71*D53+(B23 -C53)*C71*D54,IF(AND(B23&gt;C54,B23&lt;=C55),C49*C71*D49+(C50-C49)*C71*D50+(C51-C50)*C71*D51+(C52-C51)*C71*D52+(C53-C52)*C71*D53+(C54-C53)*C71*D54+(B23-C54)*C71*D55,IF(AND(B23&gt;C55,B23&lt;=C56),C49*C71*D49+(C50-C49)*C71*D50+(C51-C50)*C71*D51+(C52-C51)*C71*D52+(C53-C52)*C71*D53+(C54-C53)*C71*D54+(C53-C54)*C71*D55+(B23-C55)*C71*D56,0))))))))</f>
        <v>5.8080000000000007</v>
      </c>
      <c r="D23" s="41">
        <f>MROUND(IF(B23&lt;=C49,B23*C71*D49,IF(AND(B23&gt;C49,B23&lt;=C50),(C49-B49)*D49*C71+(B23-C49)*C71*D50,IF(AND(B23&gt;C50,B23&lt;=C51),C49*C71*D49+(C50-C49)*C71*D50+(B23 -C50)*C71*D51,IF(AND(B23&gt;C51,B23&lt;=C52),C49*C71*D49+(C50-C49)*C71*D50+(C51-C50)*C71*D51+(B23 -C51)*C71*D52,IF(AND(B23&gt;C52,B23&lt;=C53),C49*C71*D49+(C50-C49)*C71*D50+(C51-C50)*C71*D51+(C52-C51)*C71*D52+(B23 -C52)*C71*D53,IF(AND(B23&gt;C53,B23&lt;=C54),C49*C71*D49+(C50-C49)*C71*D50+(C51-C50)*C71*D51+(C52-C51)*C71*D52+(C53-C52)*C71*D53+(B23 -C53)*C71*D54,IF(AND(B23&gt;C54,B23&lt;=C55),C49*C71*D49+(C50-C49)*C71*D50+(C51-C50)*C71*D51+(C52-C51)*C71*D52+(C53-C52)*C71*D53+(C54-C53)*C71*D54+(B23-C54)*C71*D55,IF(AND(B23&gt;C55,B23&lt;=C56),C49*C71*D49+(C50-C49)*C71*D50+(C51-C50)*C71*D51+(C52-C51)*C71*D52+(C53-C52)*C71*D53+(C54-C53)*C71*D54+(C53-C54)*C71*D55+(B23-C55)*C71*D56,0)))))))),0.5)</f>
        <v>6</v>
      </c>
      <c r="E23" s="41">
        <f>MROUND(C23-C8,0.5)</f>
        <v>5</v>
      </c>
      <c r="F23" s="41">
        <f>MROUND(C23-C9,0.5)</f>
        <v>4.5</v>
      </c>
      <c r="G23" s="57">
        <f>MROUND(C23-C10,0.5)</f>
        <v>4</v>
      </c>
      <c r="H23" s="57">
        <f>MROUND(C23-C11,0.5)</f>
        <v>4</v>
      </c>
      <c r="I23" s="41">
        <f>MROUND(C23-C12,0.5)</f>
        <v>3.5</v>
      </c>
      <c r="J23" s="41">
        <f>MROUND(C23-C13,0.5)</f>
        <v>3</v>
      </c>
      <c r="K23" s="41">
        <f>MROUND(C23-C14,0.5)</f>
        <v>3</v>
      </c>
      <c r="L23" s="41">
        <f>MROUND(C23-C15,0.5)</f>
        <v>2.5</v>
      </c>
      <c r="M23" s="41">
        <f>MROUND(C23-C16,0.5)</f>
        <v>2.5</v>
      </c>
      <c r="N23" s="41">
        <f>MROUND(C23-C17,0.5)</f>
        <v>2</v>
      </c>
      <c r="O23" s="41">
        <f>MROUND(C23-C18,0.5)</f>
        <v>1.5</v>
      </c>
      <c r="P23" s="41">
        <f>MROUND(C23-C19,0.5)</f>
        <v>1.5</v>
      </c>
      <c r="Q23" s="41">
        <f>MROUND(C23-C20,0.5)</f>
        <v>1</v>
      </c>
      <c r="R23" s="41">
        <f>MROUND(C23-C21,0.5)</f>
        <v>0.5</v>
      </c>
      <c r="S23" s="41">
        <f>IF(MROUND(C23-C22,0.5)=0,0.5,MROUND(C23-C22,0.5))</f>
        <v>0.5</v>
      </c>
      <c r="T23" s="55"/>
      <c r="U23" s="41">
        <f>T24</f>
        <v>0.5</v>
      </c>
      <c r="V23" s="41">
        <f>T25</f>
        <v>1</v>
      </c>
      <c r="W23" s="41">
        <f>T26</f>
        <v>1.5</v>
      </c>
      <c r="X23" s="41">
        <f>T27</f>
        <v>1.5</v>
      </c>
      <c r="Y23" s="41">
        <f>T28</f>
        <v>2</v>
      </c>
      <c r="Z23" s="41">
        <f>T29</f>
        <v>2</v>
      </c>
      <c r="AA23" s="41">
        <f>T30</f>
        <v>2.5</v>
      </c>
      <c r="AB23" s="41">
        <f>T31</f>
        <v>2.5</v>
      </c>
      <c r="AC23" s="41">
        <f>T32</f>
        <v>2.5</v>
      </c>
      <c r="AD23" s="41">
        <f>T33</f>
        <v>3</v>
      </c>
      <c r="AE23" s="41">
        <f>T34</f>
        <v>3</v>
      </c>
      <c r="AF23" s="41">
        <f>T35</f>
        <v>3</v>
      </c>
      <c r="AG23" s="41">
        <f>T36</f>
        <v>4</v>
      </c>
      <c r="AH23" s="41">
        <f>T37</f>
        <v>4</v>
      </c>
      <c r="AI23" s="63">
        <f>T38</f>
        <v>6.5</v>
      </c>
    </row>
    <row r="24" spans="1:35" x14ac:dyDescent="0.25">
      <c r="A24" s="21" t="s">
        <v>38</v>
      </c>
      <c r="B24" s="23">
        <v>58</v>
      </c>
      <c r="C24" s="92">
        <f>IF(B24&lt;=C49,B24*C71*D49,IF(AND(B24&gt;C49,B24&lt;=C50),(C49-B49)*D49*C71+(B24-C49)*C71*D50,IF(AND(B24&gt;C50,B24&lt;=C51),C49*C71*D49+(C50-C49)*C71*D50+(B24 -C50)*C71*D51,IF(AND(B24&gt;C51,B24&lt;=C52),C49*C71*D49+(C50-C49)*C71*D50+(C51-C50)*C71*D51+(B24 -C51)*C71*D52,IF(AND(B24&gt;C52,B24&lt;=C53),C49*C71*D49+(C50-C49)*C71*D50+(C51-C50)*C71*D51+(C52-C51)*C71*D52+(B24 -C52)*C71*D53,IF(AND(B24&gt;C53,B24&lt;=C54),C49*C71*D49+(C50-C49)*C71*D50+(C51-C50)*C71*D51+(C52-C51)*C71*D52+(C53-C52)*C71*D53+(B24 -C53)*C71*D54,IF(AND(B24&gt;C54,B24&lt;=C55),C49*C71*D49+(C50-C49)*C71*D50+(C51-C50)*C71*D51+(C52-C51)*C71*D52+(C53-C52)*C71*D53+(C54-C53)*C71*D54+(B24-C54)*C71*D55,IF(AND(B24&gt;C55,B24&lt;=C56),C49*C71*D49+(C50-C49)*C71*D50+(C51-C50)*C71*D51+(C52-C51)*C71*D52+(C53-C52)*C71*D53+(C54-C53)*C71*D54+(C53-C54)*C71*D55+(B24-C55)*C71*D56,0))))))))</f>
        <v>6.072000000000001</v>
      </c>
      <c r="D24" s="41">
        <f>MROUND(IF(B24&lt;=C49,B24*C71*D49,IF(AND(B24&gt;C49,B24&lt;=C50),(C49-B49)*D49*C71+(B24-C49)*C71*D50,IF(AND(B24&gt;C50,B24&lt;=C51),C49*C71*D49+(C50-C49)*C71*D50+(B24 -C50)*C71*D51,IF(AND(B24&gt;C51,B24&lt;=C52),C49*C71*D49+(C50-C49)*C71*D50+(C51-C50)*C71*D51+(B24 -C51)*C71*D52,IF(AND(B24&gt;C52,B24&lt;=C53),C49*C71*D49+(C50-C49)*C71*D50+(C51-C50)*C71*D51+(C52-C51)*C71*D52+(B24 -C52)*C71*D53,IF(AND(B24&gt;C53,B24&lt;=C54),C49*C71*D49+(C50-C49)*C71*D50+(C51-C50)*C71*D51+(C52-C51)*C71*D52+(C53-C52)*C71*D53+(B24 -C53)*C71*D54,IF(AND(B24&gt;C54,B24&lt;=C55),C49*C71*D49+(C50-C49)*C71*D50+(C51-C50)*C71*D51+(C52-C51)*C71*D52+(C53-C52)*C71*D53+(C54-C53)*C71*D54+(B24-C54)*C71*D55,IF(AND(B24&gt;C55,B24&lt;=C56),C49*C71*D49+(C50-C49)*C71*D50+(C51-C50)*C71*D51+(C52-C51)*C71*D52+(C53-C52)*C71*D53+(C54-C53)*C71*D54+(C53-C54)*C71*D55+(B24-C55)*C71*D56,0)))))))),0.5)</f>
        <v>6</v>
      </c>
      <c r="E24" s="41">
        <f>MROUND(C24-C8,0.5)</f>
        <v>5</v>
      </c>
      <c r="F24" s="41">
        <f>MROUND(C24-C9,0.5)</f>
        <v>5</v>
      </c>
      <c r="G24" s="41">
        <f>MROUND(C24-C10,0.5)</f>
        <v>4.5</v>
      </c>
      <c r="H24" s="41">
        <f>MROUND(C24-C11,0.5)</f>
        <v>4</v>
      </c>
      <c r="I24" s="41">
        <f>MROUND(C24-C12,0.5)</f>
        <v>3.5</v>
      </c>
      <c r="J24" s="41">
        <f>MROUND(C24-C13,0.5)</f>
        <v>3.5</v>
      </c>
      <c r="K24" s="41">
        <f>MROUND(C24-C14,0.5)</f>
        <v>3</v>
      </c>
      <c r="L24" s="41">
        <f>MROUND(C24-C15,0.5)</f>
        <v>3</v>
      </c>
      <c r="M24" s="41">
        <f>MROUND(C24-C16,0.5)</f>
        <v>2.5</v>
      </c>
      <c r="N24" s="41">
        <f>MROUND(C24-C17,0.5)</f>
        <v>2</v>
      </c>
      <c r="O24" s="41">
        <f>MROUND(C24-C18,0.5)</f>
        <v>2</v>
      </c>
      <c r="P24" s="41">
        <f>MROUND(C24-C19,0.5)</f>
        <v>2</v>
      </c>
      <c r="Q24" s="41">
        <f>MROUND(C24-C20,0.5)</f>
        <v>1.5</v>
      </c>
      <c r="R24" s="41">
        <f>MROUND(C24-C21,0.5)</f>
        <v>1</v>
      </c>
      <c r="S24" s="41">
        <f>MROUND(C24-C22,0.5)</f>
        <v>0.5</v>
      </c>
      <c r="T24" s="41">
        <f>IF(MROUND(C24-C23,0.5)=0,0.5,MROUND(C24-C23,0.5))</f>
        <v>0.5</v>
      </c>
      <c r="U24" s="55"/>
      <c r="V24" s="41">
        <f>U25</f>
        <v>0.5</v>
      </c>
      <c r="W24" s="41">
        <f>U26</f>
        <v>1</v>
      </c>
      <c r="X24" s="41">
        <f>U27</f>
        <v>1.5</v>
      </c>
      <c r="Y24" s="41">
        <f>U28</f>
        <v>1.5</v>
      </c>
      <c r="Z24" s="41">
        <f>U29</f>
        <v>2</v>
      </c>
      <c r="AA24" s="41">
        <f>U30</f>
        <v>2</v>
      </c>
      <c r="AB24" s="41">
        <f>U31</f>
        <v>2</v>
      </c>
      <c r="AC24" s="41">
        <f>U32</f>
        <v>2.5</v>
      </c>
      <c r="AD24" s="41">
        <f>U33</f>
        <v>2.5</v>
      </c>
      <c r="AE24" s="41">
        <f>U34</f>
        <v>2.5</v>
      </c>
      <c r="AF24" s="41">
        <f>U35</f>
        <v>3</v>
      </c>
      <c r="AG24" s="41">
        <f>U36</f>
        <v>4</v>
      </c>
      <c r="AH24" s="41">
        <f>U37</f>
        <v>4</v>
      </c>
      <c r="AI24" s="63">
        <f>U38</f>
        <v>6</v>
      </c>
    </row>
    <row r="25" spans="1:35" x14ac:dyDescent="0.25">
      <c r="A25" s="21" t="s">
        <v>39</v>
      </c>
      <c r="B25" s="23">
        <v>63</v>
      </c>
      <c r="C25" s="92">
        <f>IF(B25&lt;=C49,B25*C71*D49,IF(AND(B25&gt;C49,B25&lt;=C50),(C49-B49)*D49*C71+(B25-C49)*C71*D50,IF(AND(B25&gt;C50,B25&lt;=C51),C49*C71*D49+(C50-C49)*C71*D50+(B25 -C50)*C71*D51,IF(AND(B25&gt;C51,B25&lt;=C52),C49*C71*D49+(C50-C49)*C71*D50+(C51-C50)*C71*D51+(B25 -C51)*C71*D52,IF(AND(B25&gt;C52,B25&lt;=C53),C49*C71*D49+(C50-C49)*C71*D50+(C51-C50)*C71*D51+(C52-C51)*C71*D52+(B25 -C52)*C71*D53,IF(AND(B25&gt;C53,B25&lt;=C54),C49*C71*D49+(C50-C49)*C71*D50+(C51-C50)*C71*D51+(C52-C51)*C71*D52+(C53-C52)*C71*D53+(B25 -C53)*C71*D54,IF(AND(B25&gt;C54,B25&lt;=C55),C49*C71*D49+(C50-C49)*C71*D50+(C51-C50)*C71*D51+(C52-C51)*C71*D52+(C53-C52)*C71*D53+(C54-C53)*C71*D54+(B25-C54)*C71*D55,IF(AND(B25&gt;C55,B25&lt;=C56),C49*C71*D49+(C50-C49)*C71*D50+(C51-C50)*C71*D51+(C52-C51)*C71*D52+(C53-C52)*C71*D53+(C54-C53)*C71*D54+(C53-C54)*C71*D55+(B25-C55)*C71*D56,0))))))))</f>
        <v>6.7320000000000002</v>
      </c>
      <c r="D25" s="41">
        <f>MROUND(IF(B25&lt;=C49,B25*C71*D49,IF(AND(B25&gt;C49,B25&lt;=C50),(C49-B49)*D49*C71+(B25-C49)*C71*D50,IF(AND(B25&gt;C50,B25&lt;=C51),C49*C71*D49+(C50-C49)*C71*D50+(B25 -C50)*C71*D51,IF(AND(B25&gt;C51,B25&lt;=C52),C49*C71*D49+(C50-C49)*C71*D50+(C51-C50)*C71*D51+(B25 -C51)*C71*D52,IF(AND(B25&gt;C52,B25&lt;=C53),C49*C71*D49+(C50-C49)*C71*D50+(C51-C50)*C71*D51+(C52-C51)*C71*D52+(B25 -C52)*C71*D53,IF(AND(B25&gt;C53,B25&lt;=C54),C49*C71*D49+(C50-C49)*C71*D50+(C51-C50)*C71*D51+(C52-C51)*C71*D52+(C53-C52)*C71*D53+(B25 -C53)*C71*D54,IF(AND(B25&gt;C54,B25&lt;=C55),C49*C71*D49+(C50-C49)*C71*D50+(C51-C50)*C71*D51+(C52-C51)*C71*D52+(C53-C52)*C71*D53+(C54-C53)*C71*D54+(B25-C54)*C71*D55,IF(AND(B25&gt;C55,B25&lt;=C56),C49*C71*D49+(C50-C49)*C71*D50+(C51-C50)*C71*D51+(C52-C51)*C71*D52+(C53-C52)*C71*D53+(C54-C53)*C71*D54+(C53-C54)*C71*D55+(B25-C55)*C71*D56,0)))))))),0.5)</f>
        <v>6.5</v>
      </c>
      <c r="E25" s="41">
        <f>MROUND(C25-C8,0.5)</f>
        <v>5.5</v>
      </c>
      <c r="F25" s="41">
        <f>MROUND(C25-C9,0.5)</f>
        <v>5.5</v>
      </c>
      <c r="G25" s="57">
        <f>MROUND(C25-C10,0.5)</f>
        <v>5</v>
      </c>
      <c r="H25" s="57">
        <f>MROUND(C25-C11,0.5)</f>
        <v>5</v>
      </c>
      <c r="I25" s="41">
        <f>MROUND(C25-C12,0.5)</f>
        <v>4.5</v>
      </c>
      <c r="J25" s="41">
        <f>MROUND(C25-C13,0.5)</f>
        <v>4</v>
      </c>
      <c r="K25" s="41">
        <f>MROUND(C25-C14,0.5)</f>
        <v>3.5</v>
      </c>
      <c r="L25" s="41">
        <f>MROUND(C25-C15,0.5)</f>
        <v>3.5</v>
      </c>
      <c r="M25" s="41">
        <f>MROUND(C25-C16,0.5)</f>
        <v>3.5</v>
      </c>
      <c r="N25" s="41">
        <f>MROUND(C25-C17,0.5)</f>
        <v>3</v>
      </c>
      <c r="O25" s="41">
        <f>MROUND(C25-C18,0.5)</f>
        <v>2.5</v>
      </c>
      <c r="P25" s="41">
        <f>MROUND(C25-C19,0.5)</f>
        <v>2.5</v>
      </c>
      <c r="Q25" s="41">
        <f>MROUND(C25-C20,0.5)</f>
        <v>2</v>
      </c>
      <c r="R25" s="41">
        <f>MROUND(C25-C21,0.5)</f>
        <v>1.5</v>
      </c>
      <c r="S25" s="41">
        <f>MROUND(C25-C22,0.5)</f>
        <v>1</v>
      </c>
      <c r="T25" s="41">
        <f>MROUND(C25-C23,0.5)</f>
        <v>1</v>
      </c>
      <c r="U25" s="41">
        <f>IF(MROUND(C25-C24,0.5)=0,0.5,MROUND(C25-C24,0.5))</f>
        <v>0.5</v>
      </c>
      <c r="V25" s="55"/>
      <c r="W25" s="41">
        <f>V26</f>
        <v>0.5</v>
      </c>
      <c r="X25" s="41">
        <f>V27</f>
        <v>0.5</v>
      </c>
      <c r="Y25" s="41">
        <f>V28</f>
        <v>1</v>
      </c>
      <c r="Z25" s="41">
        <f>V29</f>
        <v>1.5</v>
      </c>
      <c r="AA25" s="41">
        <f>V30</f>
        <v>1.5</v>
      </c>
      <c r="AB25" s="41">
        <f>V31</f>
        <v>1.5</v>
      </c>
      <c r="AC25" s="41">
        <f>V32</f>
        <v>2</v>
      </c>
      <c r="AD25" s="41">
        <f>V33</f>
        <v>2</v>
      </c>
      <c r="AE25" s="41">
        <f>V34</f>
        <v>2</v>
      </c>
      <c r="AF25" s="41">
        <f>V35</f>
        <v>2</v>
      </c>
      <c r="AG25" s="41">
        <f>V36</f>
        <v>3</v>
      </c>
      <c r="AH25" s="41">
        <f>V37</f>
        <v>3.5</v>
      </c>
      <c r="AI25" s="63">
        <f>V38</f>
        <v>5.5</v>
      </c>
    </row>
    <row r="26" spans="1:35" x14ac:dyDescent="0.25">
      <c r="A26" s="21" t="s">
        <v>40</v>
      </c>
      <c r="B26" s="23">
        <v>66</v>
      </c>
      <c r="C26" s="92">
        <f>IF(B26&lt;=C49,B26*C71*D49,IF(AND(B26&gt;C49,B26&lt;=C50),(C49-B49)*D49*C71+(B26-C49)*C71*D50,IF(AND(B26&gt;C50,B26&lt;=C51),C49*C71*D49+(C50-C49)*C71*D50+(B26 -C50)*C71*D51,IF(AND(B26&gt;C51,B26&lt;=C52),C49*C71*D49+(C50-C49)*C71*D50+(C51-C50)*C71*D51+(B26 -C51)*C71*D52,IF(AND(B26&gt;C52,B26&lt;=C53),C49*C71*D49+(C50-C49)*C71*D50+(C51-C50)*C71*D51+(C52-C51)*C71*D52+(B26 -C52)*C71*D53,IF(AND(B26&gt;C53,B26&lt;=C54),C49*C71*D49+(C50-C49)*C71*D50+(C51-C50)*C71*D51+(C52-C51)*C71*D52+(C53-C52)*C71*D53+(B26 -C53)*C71*D54,IF(AND(B26&gt;C54,B26&lt;=C55),C49*C71*D49+(C50-C49)*C71*D50+(C51-C50)*C71*D51+(C52-C51)*C71*D52+(C53-C52)*C71*D53+(C54-C53)*C71*D54+(B26-C54)*C71*D55,IF(AND(B26&gt;C55,B26&lt;=C56),C49*C71*D49+(C50-C49)*C71*D50+(C51-C50)*C71*D51+(C52-C51)*C71*D52+(C53-C52)*C71*D53+(C54-C53)*C71*D54+(C53-C54)*C71*D55+(B26-C55)*C71*D56,0))))))))</f>
        <v>7.1280000000000001</v>
      </c>
      <c r="D26" s="41">
        <f>MROUND(IF(B26&lt;=C49,B26*C71*D49,IF(AND(B26&gt;C49,B26&lt;=C50),(C49-B49)*D49*C71+(B26-C49)*C71*D50,IF(AND(B26&gt;C50,B26&lt;=C51),C49*C71*D49+(C50-C49)*C71*D50+(B26 -C50)*C71*D51,IF(AND(B26&gt;C51,B26&lt;=C52),C49*C71*D49+(C50-C49)*C71*D50+(C51-C50)*C71*D51+(B26 -C51)*C71*D52,IF(AND(B26&gt;C52,B26&lt;=C53),C49*C71*D49+(C50-C49)*C71*D50+(C51-C50)*C71*D51+(C52-C51)*C71*D52+(B26 -C52)*C71*D53,IF(AND(B26&gt;C53,B26&lt;=C54),C49*C71*D49+(C50-C49)*C71*D50+(C51-C50)*C71*D51+(C52-C51)*C71*D52+(C53-C52)*C71*D53+(B26 -C53)*C71*D54,IF(AND(B26&gt;C54,B26&lt;=C55),C49*C71*D49+(C50-C49)*C71*D50+(C51-C50)*C71*D51+(C52-C51)*C71*D52+(C53-C52)*C71*D53+(C54-C53)*C71*D54+(B26-C54)*C71*D55,IF(AND(B26&gt;C55,B26&lt;=C56),C49*C71*D49+(C50-C49)*C71*D50+(C51-C50)*C71*D51+(C52-C51)*C71*D52+(C53-C52)*C71*D53+(C54-C53)*C71*D54+(C53-C54)*C71*D55+(B26-C55)*C71*D56,0)))))))),0.5)</f>
        <v>7</v>
      </c>
      <c r="E26" s="41">
        <f>MROUND(C26-C8,0.5)</f>
        <v>6</v>
      </c>
      <c r="F26" s="41">
        <f>MROUND(C26-C9,0.5)</f>
        <v>6</v>
      </c>
      <c r="G26" s="41">
        <f>MROUND(C26-C10,0.5)</f>
        <v>5.5</v>
      </c>
      <c r="H26" s="41">
        <f>MROUND(C26-C11,0.5)</f>
        <v>5</v>
      </c>
      <c r="I26" s="41">
        <f>MROUND(C26-C12,0.5)</f>
        <v>5</v>
      </c>
      <c r="J26" s="41">
        <f>MROUND(C26-C13,0.5)</f>
        <v>4.5</v>
      </c>
      <c r="K26" s="41">
        <f>MROUND(C26-C14,0.5)</f>
        <v>4</v>
      </c>
      <c r="L26" s="41">
        <f>MROUND(C26-C15,0.5)</f>
        <v>4</v>
      </c>
      <c r="M26" s="41">
        <f>MROUND(C26-C16,0.5)</f>
        <v>3.5</v>
      </c>
      <c r="N26" s="41">
        <f>MROUND(C26-C17,0.5)</f>
        <v>3</v>
      </c>
      <c r="O26" s="41">
        <f>MROUND(C26-C18,0.5)</f>
        <v>3</v>
      </c>
      <c r="P26" s="41">
        <f>MROUND(C26-C19,0.5)</f>
        <v>3</v>
      </c>
      <c r="Q26" s="41">
        <f>MROUND(C26-C20,0.5)</f>
        <v>2.5</v>
      </c>
      <c r="R26" s="41">
        <f>MROUND(C26-C21,0.5)</f>
        <v>2</v>
      </c>
      <c r="S26" s="41">
        <f>MROUND(C26-C22,0.5)</f>
        <v>1.5</v>
      </c>
      <c r="T26" s="41">
        <f>MROUND(C26-C23,0.5)</f>
        <v>1.5</v>
      </c>
      <c r="U26" s="41">
        <f>MROUND(C26-C24,0.5)</f>
        <v>1</v>
      </c>
      <c r="V26" s="41">
        <f>IF(MROUND(C26-C25,0.5)=0,0.5,MROUND(C26-C25,0.5))</f>
        <v>0.5</v>
      </c>
      <c r="W26" s="55"/>
      <c r="X26" s="41">
        <f>W27</f>
        <v>0.5</v>
      </c>
      <c r="Y26" s="41">
        <f>W28</f>
        <v>0.5</v>
      </c>
      <c r="Z26" s="41">
        <f>W29</f>
        <v>1</v>
      </c>
      <c r="AA26" s="41">
        <f>W30</f>
        <v>1</v>
      </c>
      <c r="AB26" s="41">
        <f>W31</f>
        <v>1</v>
      </c>
      <c r="AC26" s="41">
        <f>W32</f>
        <v>1.5</v>
      </c>
      <c r="AD26" s="41">
        <f>W33</f>
        <v>1.5</v>
      </c>
      <c r="AE26" s="41">
        <f>W34</f>
        <v>1.5</v>
      </c>
      <c r="AF26" s="41">
        <f>W35</f>
        <v>2</v>
      </c>
      <c r="AG26" s="41">
        <f>W36</f>
        <v>3</v>
      </c>
      <c r="AH26" s="41">
        <f>W37</f>
        <v>3</v>
      </c>
      <c r="AI26" s="63">
        <f>W38</f>
        <v>5</v>
      </c>
    </row>
    <row r="27" spans="1:35" x14ac:dyDescent="0.25">
      <c r="A27" s="21" t="s">
        <v>41</v>
      </c>
      <c r="B27" s="23">
        <v>68</v>
      </c>
      <c r="C27" s="92">
        <f>IF(B27&lt;=C49,B27*C71*D49,IF(AND(B27&gt;C49,B27&lt;=C50),(C49-B49)*D49*C71+(B27-C49)*C71*D50,IF(AND(B27&gt;C50,B27&lt;=C51),C49*C71*D49+(C50-C49)*C71*D50+(B27 -C50)*C71*D51,IF(AND(B27&gt;C51,B27&lt;=C52),C49*C71*D49+(C50-C49)*C71*D50+(C51-C50)*C71*D51+(B27 -C51)*C71*D52,IF(AND(B27&gt;C52,B27&lt;=C53),C49*C71*D49+(C50-C49)*C71*D50+(C51-C50)*C71*D51+(C52-C51)*C71*D52+(B27 -C52)*C71*D53,IF(AND(B27&gt;C53,B27&lt;=C54),C49*C71*D49+(C50-C49)*C71*D50+(C51-C50)*C71*D51+(C52-C51)*C71*D52+(C53-C52)*C71*D53+(B27 -C53)*C71*D54,IF(AND(B27&gt;C54,B27&lt;=C55),C49*C71*D49+(C50-C49)*C71*D50+(C51-C50)*C71*D51+(C52-C51)*C71*D52+(C53-C52)*C71*D53+(C54-C53)*C71*D54+(B27-C54)*C71*D55,IF(AND(B27&gt;C55,B27&lt;=C56),C49*C71*D49+(C50-C49)*C71*D50+(C51-C50)*C71*D51+(C52-C51)*C71*D52+(C53-C52)*C71*D53+(C54-C53)*C71*D54+(C53-C54)*C71*D55+(B27-C55)*C71*D56,0))))))))</f>
        <v>7.3920000000000003</v>
      </c>
      <c r="D27" s="41">
        <f>MROUND(IF(B27&lt;=C49,B27*C71*D49,IF(AND(B27&gt;C49,B27&lt;=C50),(C49-B49)*D49*C71+(B27-C49)*C71*D50,IF(AND(B27&gt;C50,B27&lt;=C51),C49*C71*D49+(C50-C49)*C71*D50+(B27 -C50)*C71*D51,IF(AND(B27&gt;C51,B27&lt;=C52),C49*C71*D49+(C50-C49)*C71*D50+(C51-C50)*C71*D51+(B27 -C51)*C71*D52,IF(AND(B27&gt;C52,B27&lt;=C53),C49*C71*D49+(C50-C49)*C71*D50+(C51-C50)*C71*D51+(C52-C51)*C71*D52+(B27 -C52)*C71*D53,IF(AND(B27&gt;C53,B27&lt;=C54),C49*C71*D49+(C50-C49)*C71*D50+(C51-C50)*C71*D51+(C52-C51)*C71*D52+(C53-C52)*C71*D53+(B27 -C53)*C71*D54,IF(AND(B27&gt;C54,B27&lt;=C55),C49*C71*D49+(C50-C49)*C71*D50+(C51-C50)*C71*D51+(C52-C51)*C71*D52+(C53-C52)*C71*D53+(C54-C53)*C71*D54+(B27-C54)*C71*D55,IF(AND(B27&gt;C55,B27&lt;=C56),C49*C71*D49+(C50-C49)*C71*D50+(C51-C50)*C71*D51+(C52-C51)*C71*D52+(C53-C52)*C71*D53+(C54-C53)*C71*D54+(C53-C54)*C71*D55+(B27-C55)*C71*D56,0)))))))),0.5)</f>
        <v>7.5</v>
      </c>
      <c r="E27" s="41">
        <f>MROUND(C27-C8,0.5)</f>
        <v>6.5</v>
      </c>
      <c r="F27" s="41">
        <f>MROUND(C27-C9,0.5)</f>
        <v>6</v>
      </c>
      <c r="G27" s="57">
        <f>MROUND(C27-C10,0.5)</f>
        <v>6</v>
      </c>
      <c r="H27" s="57">
        <f>MROUND(C27-C11,0.5)</f>
        <v>5.5</v>
      </c>
      <c r="I27" s="41">
        <f>MROUND(C27-C12,0.5)</f>
        <v>5</v>
      </c>
      <c r="J27" s="41">
        <f>MROUND(C27-C13,0.5)</f>
        <v>5</v>
      </c>
      <c r="K27" s="41">
        <f>MROUND(C27-C14,0.5)</f>
        <v>4.5</v>
      </c>
      <c r="L27" s="41">
        <f>MROUND(C27-C15,0.5)</f>
        <v>4.5</v>
      </c>
      <c r="M27" s="41">
        <f>MROUND(C27-C16,0.5)</f>
        <v>4</v>
      </c>
      <c r="N27" s="41">
        <f>MROUND(C27-C17,0.5)</f>
        <v>3.5</v>
      </c>
      <c r="O27" s="41">
        <f>MROUND(C27-C18,0.5)</f>
        <v>3.5</v>
      </c>
      <c r="P27" s="41">
        <f>MROUND(C27-C19,0.5)</f>
        <v>3</v>
      </c>
      <c r="Q27" s="41">
        <f>MROUND(C27-C20,0.5)</f>
        <v>2.5</v>
      </c>
      <c r="R27" s="41">
        <f>MROUND(C27-C21,0.5)</f>
        <v>2</v>
      </c>
      <c r="S27" s="41">
        <f>MROUND(C27-C22,0.5)</f>
        <v>2</v>
      </c>
      <c r="T27" s="41">
        <f>MROUND(C27-C23,0.5)</f>
        <v>1.5</v>
      </c>
      <c r="U27" s="41">
        <f>MROUND(C27-C24,0.5)</f>
        <v>1.5</v>
      </c>
      <c r="V27" s="41">
        <f>MROUND(C27-C25,0.5)</f>
        <v>0.5</v>
      </c>
      <c r="W27" s="41">
        <f>IF(MROUND(C27-C26,0.5)=0,0.5,MROUND(C27-C26,0.5))</f>
        <v>0.5</v>
      </c>
      <c r="X27" s="58"/>
      <c r="Y27" s="41">
        <f>X28</f>
        <v>0.5</v>
      </c>
      <c r="Z27" s="41">
        <f>X29</f>
        <v>0.5</v>
      </c>
      <c r="AA27" s="41">
        <f>X30</f>
        <v>0.5</v>
      </c>
      <c r="AB27" s="41">
        <f>X31</f>
        <v>1</v>
      </c>
      <c r="AC27" s="41">
        <f>X32</f>
        <v>1</v>
      </c>
      <c r="AD27" s="41">
        <f>X33</f>
        <v>1.5</v>
      </c>
      <c r="AE27" s="41">
        <f>X34</f>
        <v>1.5</v>
      </c>
      <c r="AF27" s="41">
        <f>X35</f>
        <v>1.5</v>
      </c>
      <c r="AG27" s="41">
        <f>X36</f>
        <v>2.5</v>
      </c>
      <c r="AH27" s="41">
        <f>X37</f>
        <v>2.5</v>
      </c>
      <c r="AI27" s="63">
        <f>X38</f>
        <v>5</v>
      </c>
    </row>
    <row r="28" spans="1:35" x14ac:dyDescent="0.25">
      <c r="A28" s="21" t="s">
        <v>42</v>
      </c>
      <c r="B28" s="23">
        <v>71</v>
      </c>
      <c r="C28" s="92">
        <f>IF(B28&lt;=C49,B28*C71*D49,IF(AND(B28&gt;C49,B28&lt;=C50),(C49-B49)*D49*C71+(B28-C49)*C71*D50,IF(AND(B28&gt;C50,B28&lt;=C51),C49*C71*D49+(C50-C49)*C71*D50+(B28 -C50)*C71*D51,IF(AND(B28&gt;C51,B28&lt;=C52),C49*C71*D49+(C50-C49)*C71*D50+(C51-C50)*C71*D51+(B28 -C51)*C71*D52,IF(AND(B28&gt;C52,B28&lt;=C53),C49*C71*D49+(C50-C49)*C71*D50+(C51-C50)*C71*D51+(C52-C51)*C71*D52+(B28 -C52)*C71*D53,IF(AND(B28&gt;C53,B28&lt;=C54),C49*C71*D49+(C50-C49)*C71*D50+(C51-C50)*C71*D51+(C52-C51)*C71*D52+(C53-C52)*C71*D53+(B28 -C53)*C71*D54,IF(AND(B28&gt;C54,B28&lt;=C55),C49*C71*D49+(C50-C49)*C71*D50+(C51-C50)*C71*D51+(C52-C51)*C71*D52+(C53-C52)*C71*D53+(C54-C53)*C71*D54+(B28-C54)*C71*D55,IF(AND(B28&gt;C55,B28&lt;=C56),C49*C71*D49+(C50-C49)*C71*D50+(C51-C50)*C71*D51+(C52-C51)*C71*D52+(C53-C52)*C71*D53+(C54-C53)*C71*D54+(C53-C54)*C71*D55+(B28-C55)*C71*D56,0))))))))</f>
        <v>7.7880000000000003</v>
      </c>
      <c r="D28" s="41">
        <f>MROUND(IF(B28&lt;=C49,B28*C71*D49,IF(AND(B28&gt;C49,B28&lt;=C50),(C49-B49)*D49*C71+(B28-C49)*C71*D50,IF(AND(B28&gt;C50,B28&lt;=C51),C49*C71*D49+(C50-C49)*C71*D50+(B28 -C50)*C71*D51,IF(AND(B28&gt;C51,B28&lt;=C52),C49*C71*D49+(C50-C49)*C71*D50+(C51-C50)*C71*D51+(B28 -C51)*C71*D52,IF(AND(B28&gt;C52,B28&lt;=C53),C49*C71*D49+(C50-C49)*C71*D50+(C51-C50)*C71*D51+(C52-C51)*C71*D52+(B28 -C52)*C71*D53,IF(AND(B28&gt;C53,B28&lt;=C54),C49*C71*D49+(C50-C49)*C71*D50+(C51-C50)*C71*D51+(C52-C51)*C71*D52+(C53-C52)*C71*D53+(B28 -C53)*C71*D54,IF(AND(B28&gt;C54,B28&lt;=C55),C49*C71*D49+(C50-C49)*C71*D50+(C51-C50)*C71*D51+(C52-C51)*C71*D52+(C53-C52)*C71*D53+(C54-C53)*C71*D54+(B28-C54)*C71*D55,IF(AND(B28&gt;C55,B28&lt;=C56),C49*C71*D49+(C50-C49)*C71*D50+(C51-C50)*C71*D51+(C52-C51)*C71*D52+(C53-C52)*C71*D53+(C54-C53)*C71*D54+(C53-C54)*C71*D55+(B28-C55)*C71*D56,0)))))))),0.5)</f>
        <v>8</v>
      </c>
      <c r="E28" s="41">
        <f>MROUND(C28-C8,0.5)</f>
        <v>6.5</v>
      </c>
      <c r="F28" s="41">
        <f>MROUND(C28-C9,0.5)</f>
        <v>6.5</v>
      </c>
      <c r="G28" s="41">
        <f>MROUND(C28-C10,0.5)</f>
        <v>6</v>
      </c>
      <c r="H28" s="41">
        <f>MROUND(C28-C11,0.5)</f>
        <v>6</v>
      </c>
      <c r="I28" s="41">
        <f>MROUND(C28-C12,0.5)</f>
        <v>5.5</v>
      </c>
      <c r="J28" s="41">
        <f>MROUND(C28-C13,0.5)</f>
        <v>5</v>
      </c>
      <c r="K28" s="41">
        <f>MROUND(C28-C14,0.5)</f>
        <v>5</v>
      </c>
      <c r="L28" s="41">
        <f>MROUND(C28-C15,0.5)</f>
        <v>4.5</v>
      </c>
      <c r="M28" s="41">
        <f>MROUND(C28-C16,0.5)</f>
        <v>4.5</v>
      </c>
      <c r="N28" s="41">
        <f>MROUND(C28-C17,0.5)</f>
        <v>4</v>
      </c>
      <c r="O28" s="41">
        <f>MROUND(C28-C18,0.5)</f>
        <v>3.5</v>
      </c>
      <c r="P28" s="41">
        <f>MROUND(C28-C19,0.5)</f>
        <v>3.5</v>
      </c>
      <c r="Q28" s="41">
        <f>MROUND(C28-C20,0.5)</f>
        <v>3</v>
      </c>
      <c r="R28" s="41">
        <f>MROUND(C28-C21,0.5)</f>
        <v>2.5</v>
      </c>
      <c r="S28" s="41">
        <f>MROUND(C28-C22,0.5)</f>
        <v>2</v>
      </c>
      <c r="T28" s="41">
        <f>MROUND(C28-C23,0.5)</f>
        <v>2</v>
      </c>
      <c r="U28" s="41">
        <f>MROUND(C28-C24,0.5)</f>
        <v>1.5</v>
      </c>
      <c r="V28" s="41">
        <f>MROUND(C28-C25,0.5)</f>
        <v>1</v>
      </c>
      <c r="W28" s="41">
        <f>MROUND(C28-C26,0.5)</f>
        <v>0.5</v>
      </c>
      <c r="X28" s="41">
        <f>IF(MROUND(C28-C27,0.5)=0,0.5,MROUND(C28-C27,0.5))</f>
        <v>0.5</v>
      </c>
      <c r="Y28" s="58"/>
      <c r="Z28" s="41">
        <f>Y29</f>
        <v>0.5</v>
      </c>
      <c r="AA28" s="41">
        <f>Y30</f>
        <v>0.5</v>
      </c>
      <c r="AB28" s="41">
        <f>Y31</f>
        <v>0.5</v>
      </c>
      <c r="AC28" s="41">
        <f>Y32</f>
        <v>0.5</v>
      </c>
      <c r="AD28" s="41">
        <f>Y33</f>
        <v>1</v>
      </c>
      <c r="AE28" s="41">
        <f>Y34</f>
        <v>1</v>
      </c>
      <c r="AF28" s="41">
        <f>Y35</f>
        <v>1</v>
      </c>
      <c r="AG28" s="41">
        <f>Y36</f>
        <v>2</v>
      </c>
      <c r="AH28" s="41">
        <f>Y37</f>
        <v>2</v>
      </c>
      <c r="AI28" s="63">
        <f>Y38</f>
        <v>4.5</v>
      </c>
    </row>
    <row r="29" spans="1:35" x14ac:dyDescent="0.25">
      <c r="A29" s="21" t="s">
        <v>43</v>
      </c>
      <c r="B29" s="23">
        <v>73</v>
      </c>
      <c r="C29" s="92">
        <f>IF(B29&lt;=C49,B29*C71*D49,IF(AND(B29&gt;C49,B29&lt;=C50),(C49-B49)*D49*C71+(B29-C49)*C71*D50,IF(AND(B29&gt;C50,B29&lt;=C51),C49*C71*D49+(C50-C49)*C71*D50+(B29 -C50)*C71*D51,IF(AND(B29&gt;C51,B29&lt;=C52),C49*C71*D49+(C50-C49)*C71*D50+(C51-C50)*C71*D51+(B29 -C51)*C71*D52,IF(AND(B29&gt;C52,B29&lt;=C53),C49*C71*D49+(C50-C49)*C71*D50+(C51-C50)*C71*D51+(C52-C51)*C71*D52+(B29 -C52)*C71*D53,IF(AND(B29&gt;C53,B29&lt;=C54),C49*C71*D49+(C50-C49)*C71*D50+(C51-C50)*C71*D51+(C52-C51)*C71*D52+(C53-C52)*C71*D53+(B29 -C53)*C71*D54,IF(AND(B29&gt;C54,B29&lt;=C55),C49*C71*D49+(C50-C49)*C71*D50+(C51-C50)*C71*D51+(C52-C51)*C71*D52+(C53-C52)*C71*D53+(C54-C53)*C71*D54+(B29-C54)*C71*D55,IF(AND(B29&gt;C55,B29&lt;=C56),C49*C71*D49+(C50-C49)*C71*D50+(C51-C50)*C71*D51+(C52-C51)*C71*D52+(C53-C52)*C71*D53+(C54-C53)*C71*D54+(C53-C54)*C71*D55+(B29-C55)*C71*D56,0))))))))</f>
        <v>8.0079999999999991</v>
      </c>
      <c r="D29" s="41">
        <f>MROUND(IF(B29&lt;=C49,B29*C71*D49,IF(AND(B29&gt;C49,B29&lt;=C50),(C49-B49)*D49*C71+(B29-C49)*C71*D50,IF(AND(B29&gt;C50,B29&lt;=C51),C49*C71*D49+(C50-C49)*C71*D50+(B29 -C50)*C71*D51,IF(AND(B29&gt;C51,B29&lt;=C52),C49*C71*D49+(C50-C49)*C71*D50+(C51-C50)*C71*D51+(B29 -C51)*C71*D52,IF(AND(B29&gt;C52,B29&lt;=C53),C49*C71*D49+(C50-C49)*C71*D50+(C51-C50)*C71*D51+(C52-C51)*C71*D52+(B29 -C52)*C71*D53,IF(AND(B29&gt;C53,B29&lt;=C54),C49*C71*D49+(C50-C49)*C71*D50+(C51-C50)*C71*D51+(C52-C51)*C71*D52+(C53-C52)*C71*D53+(B29 -C53)*C71*D54,IF(AND(B29&gt;C54,B29&lt;=C55),C49*C71*D49+(C50-C49)*C71*D50+(C51-C50)*C71*D51+(C52-C51)*C71*D52+(C53-C52)*C71*D53+(C54-C53)*C71*D54+(B29-C54)*C71*D55,IF(AND(B29&gt;C55,B29&lt;=C56),C49*C71*D49+(C50-C49)*C71*D50+(C51-C50)*C71*D51+(C52-C51)*C71*D52+(C53-C52)*C71*D53+(C54-C53)*C71*D54+(C53-C54)*C71*D55+(B29-C55)*C71*D56,0)))))))),0.5)</f>
        <v>8</v>
      </c>
      <c r="E29" s="41">
        <f>MROUND(C29-C8,0.5)</f>
        <v>7</v>
      </c>
      <c r="F29" s="41">
        <f>MROUND(C29-C9,0.5)</f>
        <v>6.5</v>
      </c>
      <c r="G29" s="57">
        <f>MROUND(C29-C10,0.5)</f>
        <v>6.5</v>
      </c>
      <c r="H29" s="57">
        <f>MROUND(C29-C11,0.5)</f>
        <v>6</v>
      </c>
      <c r="I29" s="41">
        <f>MROUND(C29-C12,0.5)</f>
        <v>5.5</v>
      </c>
      <c r="J29" s="41">
        <f>MROUND(C29-C13,0.5)</f>
        <v>5.5</v>
      </c>
      <c r="K29" s="41">
        <f>MROUND(C29-C14,0.5)</f>
        <v>5</v>
      </c>
      <c r="L29" s="41">
        <f>MROUND(C29-C15,0.5)</f>
        <v>5</v>
      </c>
      <c r="M29" s="41">
        <f>MROUND(C29-C16,0.5)</f>
        <v>4.5</v>
      </c>
      <c r="N29" s="41">
        <f>MROUND(C29-C17,0.5)</f>
        <v>4</v>
      </c>
      <c r="O29" s="41">
        <f>MROUND(C29-C18,0.5)</f>
        <v>4</v>
      </c>
      <c r="P29" s="41">
        <f>MROUND(C29-C19,0.5)</f>
        <v>3.5</v>
      </c>
      <c r="Q29" s="41">
        <f>MROUND(C29-C20,0.5)</f>
        <v>3.5</v>
      </c>
      <c r="R29" s="41">
        <f>MROUND(C29-C21,0.5)</f>
        <v>3</v>
      </c>
      <c r="S29" s="41">
        <f>MROUND(C29-C22,0.5)</f>
        <v>2.5</v>
      </c>
      <c r="T29" s="41">
        <f>MROUND(C29-C23,0.5)</f>
        <v>2</v>
      </c>
      <c r="U29" s="41">
        <f>MROUND(C29-C24,0.5)</f>
        <v>2</v>
      </c>
      <c r="V29" s="41">
        <f>MROUND(C29-C25,0.5)</f>
        <v>1.5</v>
      </c>
      <c r="W29" s="41">
        <f>MROUND(C29-C26,0.5)</f>
        <v>1</v>
      </c>
      <c r="X29" s="41">
        <f>MROUND(C29-C27,0.5)</f>
        <v>0.5</v>
      </c>
      <c r="Y29" s="41">
        <f>IF(MROUND(C29-C28,0.5)=0,0.5,MROUND(C29-C28,0.5))</f>
        <v>0.5</v>
      </c>
      <c r="Z29" s="58"/>
      <c r="AA29" s="57">
        <f>Z30</f>
        <v>0.5</v>
      </c>
      <c r="AB29" s="41">
        <f>Z31</f>
        <v>0.5</v>
      </c>
      <c r="AC29" s="41">
        <f>Z32</f>
        <v>0.5</v>
      </c>
      <c r="AD29" s="41">
        <f>Z33</f>
        <v>0.5</v>
      </c>
      <c r="AE29" s="41">
        <f>Z34</f>
        <v>1</v>
      </c>
      <c r="AF29" s="41">
        <f>Z35</f>
        <v>1</v>
      </c>
      <c r="AG29" s="41">
        <f>Z36</f>
        <v>2</v>
      </c>
      <c r="AH29" s="41">
        <f>Z37</f>
        <v>2</v>
      </c>
      <c r="AI29" s="63">
        <f>Z38</f>
        <v>4</v>
      </c>
    </row>
    <row r="30" spans="1:35" x14ac:dyDescent="0.25">
      <c r="A30" s="21" t="s">
        <v>44</v>
      </c>
      <c r="B30" s="23">
        <v>74</v>
      </c>
      <c r="C30" s="92">
        <f>IF(B30&lt;=C49,B30*C71*D49,IF(AND(B30&gt;C49,B30&lt;=C50),(C49-B49)*D49*C71+(B30-C49)*C71*D50,IF(AND(B30&gt;C50,B30&lt;=C51),C49*C71*D49+(C50-C49)*C71*D50+(B30 -C50)*C71*D51,IF(AND(B30&gt;C51,B30&lt;=C52),C49*C71*D49+(C50-C49)*C71*D50+(C51-C50)*C71*D51+(B30 -C51)*C71*D52,IF(AND(B30&gt;C52,B30&lt;=C53),C49*C71*D49+(C50-C49)*C71*D50+(C51-C50)*C71*D51+(C52-C51)*C71*D52+(B30 -C52)*C71*D53,IF(AND(B30&gt;C53,B30&lt;=C54),C49*C71*D49+(C50-C49)*C71*D50+(C51-C50)*C71*D51+(C52-C51)*C71*D52+(C53-C52)*C71*D53+(B30 -C53)*C71*D54,IF(AND(B30&gt;C54,B30&lt;=C55),C49*C71*D49+(C50-C49)*C71*D50+(C51-C50)*C71*D51+(C52-C51)*C71*D52+(C53-C52)*C71*D53+(C54-C53)*C71*D54+(B30-C54)*C71*D55,IF(AND(B30&gt;C55,B30&lt;=C56),C49*C71*D49+(C50-C49)*C71*D50+(C51-C50)*C71*D51+(C52-C51)*C71*D52+(C53-C52)*C71*D53+(C54-C53)*C71*D54+(C53-C54)*C71*D55+(B30-C55)*C71*D56,0))))))))</f>
        <v>8.0960000000000001</v>
      </c>
      <c r="D30" s="41">
        <f>MROUND(IF(B30&lt;=C49,B30*C71*D49,IF(AND(B30&gt;C49,B30&lt;=C50),(C49-B49)*D49*C71+(B30-C49)*C71*D50,IF(AND(B30&gt;C50,B30&lt;=C51),C49*C71*D49+(C50-C49)*C71*D50+(B30 -C50)*C71*D51,IF(AND(B30&gt;C51,B30&lt;=C52),C49*C71*D49+(C50-C49)*C71*D50+(C51-C50)*C71*D51+(B30 -C51)*C71*D52,IF(AND(B30&gt;C52,B30&lt;=C53),C49*C71*D49+(C50-C49)*C71*D50+(C51-C50)*C71*D51+(C52-C51)*C71*D52+(B30 -C52)*C71*D53,IF(AND(B30&gt;C53,B30&lt;=C54),C49*C71*D49+(C50-C49)*C71*D50+(C51-C50)*C71*D51+(C52-C51)*C71*D52+(C53-C52)*C71*D53+(B30 -C53)*C71*D54,IF(AND(B30&gt;C54,B30&lt;=C55),C49*C71*D49+(C50-C49)*C71*D50+(C51-C50)*C71*D51+(C52-C51)*C71*D52+(C53-C52)*C71*D53+(C54-C53)*C71*D54+(B30-C54)*C71*D55,IF(AND(B30&gt;C55,B30&lt;=C56),C49*C71*D49+(C50-C49)*C71*D50+(C51-C50)*C71*D51+(C52-C51)*C71*D52+(C53-C52)*C71*D53+(C54-C53)*C71*D54+(C53-C54)*C71*D55+(B30-C55)*C71*D56,0)))))))),0.5)</f>
        <v>8</v>
      </c>
      <c r="E30" s="41">
        <f>MROUND(C30-C8,0.5)</f>
        <v>7</v>
      </c>
      <c r="F30" s="41">
        <f>MROUND(C30-C9,0.5)</f>
        <v>7</v>
      </c>
      <c r="G30" s="41">
        <f>MROUND(C30-C10,0.5)</f>
        <v>6.5</v>
      </c>
      <c r="H30" s="41">
        <f>MROUND(C30-C11,0.5)</f>
        <v>6</v>
      </c>
      <c r="I30" s="41">
        <f>MROUND(C30-C12,0.5)</f>
        <v>5.5</v>
      </c>
      <c r="J30" s="41">
        <f>MROUND(C30-C13,0.5)</f>
        <v>5.5</v>
      </c>
      <c r="K30" s="41">
        <f>MROUND(C30-C14,0.5)</f>
        <v>5</v>
      </c>
      <c r="L30" s="41">
        <f>MROUND(C30-C15,0.5)</f>
        <v>5</v>
      </c>
      <c r="M30" s="41">
        <f>MROUND(C30-C16,0.5)</f>
        <v>4.5</v>
      </c>
      <c r="N30" s="41">
        <f>MROUND(C30-C17,0.5)</f>
        <v>4</v>
      </c>
      <c r="O30" s="41">
        <f>MROUND(C30-C18,0.5)</f>
        <v>4</v>
      </c>
      <c r="P30" s="41">
        <f>MROUND(C30-C19,0.5)</f>
        <v>4</v>
      </c>
      <c r="Q30" s="41">
        <f>MROUND(C30-C20,0.5)</f>
        <v>3.5</v>
      </c>
      <c r="R30" s="41">
        <f>MROUND(C30-C21,0.5)</f>
        <v>3</v>
      </c>
      <c r="S30" s="41">
        <f>MROUND(C30-C22,0.5)</f>
        <v>2.5</v>
      </c>
      <c r="T30" s="41">
        <f>MROUND(C30-C23,0.5)</f>
        <v>2.5</v>
      </c>
      <c r="U30" s="41">
        <f>MROUND(C30-C24,0.5)</f>
        <v>2</v>
      </c>
      <c r="V30" s="41">
        <f>MROUND(C30-C25,0.5)</f>
        <v>1.5</v>
      </c>
      <c r="W30" s="41">
        <f>MROUND(C30-C26,0.5)</f>
        <v>1</v>
      </c>
      <c r="X30" s="41">
        <f>MROUND(C30-C27,0.5)</f>
        <v>0.5</v>
      </c>
      <c r="Y30" s="41">
        <f>MROUND(C30-C28,0.5)</f>
        <v>0.5</v>
      </c>
      <c r="Z30" s="57">
        <f>IF(MROUND(C30-C29,0.5)=0,0.5,MROUND(C30-C29,0.5))</f>
        <v>0.5</v>
      </c>
      <c r="AA30" s="58"/>
      <c r="AB30" s="57">
        <f>AA31</f>
        <v>0.5</v>
      </c>
      <c r="AC30" s="41">
        <f>AA32</f>
        <v>0.5</v>
      </c>
      <c r="AD30" s="41">
        <f>AA33</f>
        <v>0.5</v>
      </c>
      <c r="AE30" s="41">
        <f>AA34</f>
        <v>0.5</v>
      </c>
      <c r="AF30" s="41">
        <f>AA35</f>
        <v>1</v>
      </c>
      <c r="AG30" s="41">
        <f>AA36</f>
        <v>2</v>
      </c>
      <c r="AH30" s="41">
        <f>AA37</f>
        <v>2</v>
      </c>
      <c r="AI30" s="63">
        <f>AA38</f>
        <v>4</v>
      </c>
    </row>
    <row r="31" spans="1:35" x14ac:dyDescent="0.25">
      <c r="A31" s="21" t="s">
        <v>45</v>
      </c>
      <c r="B31" s="23">
        <v>76</v>
      </c>
      <c r="C31" s="92">
        <f>IF(B31&lt;=C49,B31*C71*D49,IF(AND(B31&gt;C49,B31&lt;=C50),(C49-B49)*D49*C71+(B31-C49)*C71*D50,IF(AND(B31&gt;C50,B31&lt;=C51),C49*C71*D49+(C50-C49)*C71*D50+(B31 -C50)*C71*D51,IF(AND(B31&gt;C51,B31&lt;=C52),C49*C71*D49+(C50-C49)*C71*D50+(C51-C50)*C71*D51+(B31 -C51)*C71*D52,IF(AND(B31&gt;C52,B31&lt;=C53),C49*C71*D49+(C50-C49)*C71*D50+(C51-C50)*C71*D51+(C52-C51)*C71*D52+(B31 -C52)*C71*D53,IF(AND(B31&gt;C53,B31&lt;=C54),C49*C71*D49+(C50-C49)*C71*D50+(C51-C50)*C71*D51+(C52-C51)*C71*D52+(C53-C52)*C71*D53+(B31 -C53)*C71*D54,IF(AND(B31&gt;C54,B31&lt;=C55),C49*C71*D49+(C50-C49)*C71*D50+(C51-C50)*C71*D51+(C52-C51)*C71*D52+(C53-C52)*C71*D53+(C54-C53)*C71*D54+(B31-C54)*C71*D55,IF(AND(B31&gt;C55,B31&lt;=C56),C49*C71*D49+(C50-C49)*C71*D50+(C51-C50)*C71*D51+(C52-C51)*C71*D52+(C53-C52)*C71*D53+(C54-C53)*C71*D54+(C53-C54)*C71*D55+(B31-C55)*C71*D56,0))))))))</f>
        <v>8.2720000000000002</v>
      </c>
      <c r="D31" s="41">
        <f>MROUND(IF(B31&lt;=C49,B31*C71*D49,IF(AND(B31&gt;C49,B31&lt;=C50),(C49-B49)*D49*C71+(B31-C49)*C71*D50,IF(AND(B31&gt;C50,B31&lt;=C51),C49*C71*D49+(C50-C49)*C71*D50+(B31 -C50)*C71*D51,IF(AND(B31&gt;C51,B31&lt;=C52),C49*C71*D49+(C50-C49)*C71*D50+(C51-C50)*C71*D51+(B31 -C51)*C71*D52,IF(AND(B31&gt;C52,B31&lt;=C53),C49*C71*D49+(C50-C49)*C71*D50+(C51-C50)*C71*D51+(C52-C51)*C71*D52+(B31 -C52)*C71*D53,IF(AND(B31&gt;C53,B31&lt;=C54),C49*C71*D49+(C50-C49)*C71*D50+(C51-C50)*C71*D51+(C52-C51)*C71*D52+(C53-C52)*C71*D53+(B31 -C53)*C71*D54,IF(AND(B31&gt;C54,B31&lt;=C55),C49*C71*D49+(C50-C49)*C71*D50+(C51-C50)*C71*D51+(C52-C51)*C71*D52+(C53-C52)*C71*D53+(C54-C53)*C71*D54+(B31-C54)*C71*D55,IF(AND(B31&gt;C55,B31&lt;=C56),C49*C71*D49+(C50-C49)*C71*D50+(C51-C50)*C71*D51+(C52-C51)*C71*D52+(C53-C52)*C71*D53+(C54-C53)*C71*D54+(C53-C54)*C71*D55+(B31-C55)*C71*D56,0)))))))),0.5)</f>
        <v>8.5</v>
      </c>
      <c r="E31" s="41">
        <f>MROUND(C31-C8,0.5)</f>
        <v>7</v>
      </c>
      <c r="F31" s="41">
        <f>MROUND(C31-C9,0.5)</f>
        <v>7</v>
      </c>
      <c r="G31" s="57">
        <f>MROUND(C31-C10,0.5)</f>
        <v>6.5</v>
      </c>
      <c r="H31" s="57">
        <f>MROUND(C31-C11,0.5)</f>
        <v>6.5</v>
      </c>
      <c r="I31" s="41">
        <f>MROUND(C31-C12,0.5)</f>
        <v>6</v>
      </c>
      <c r="J31" s="41">
        <f>MROUND(C31-C13,0.5)</f>
        <v>5.5</v>
      </c>
      <c r="K31" s="41">
        <f>MROUND(C31-C14,0.5)</f>
        <v>5.5</v>
      </c>
      <c r="L31" s="41">
        <f>MROUND(C31-C15,0.5)</f>
        <v>5</v>
      </c>
      <c r="M31" s="41">
        <f>MROUND(C31-C16,0.5)</f>
        <v>5</v>
      </c>
      <c r="N31" s="41">
        <f>MROUND(C31-C17,0.5)</f>
        <v>4.5</v>
      </c>
      <c r="O31" s="41">
        <f>MROUND(C31-C18,0.5)</f>
        <v>4</v>
      </c>
      <c r="P31" s="41">
        <f>MROUND(C31-C19,0.5)</f>
        <v>4</v>
      </c>
      <c r="Q31" s="41">
        <f>MROUND(C31-C20,0.5)</f>
        <v>3.5</v>
      </c>
      <c r="R31" s="41">
        <f>MROUND(C31-C21,0.5)</f>
        <v>3</v>
      </c>
      <c r="S31" s="41">
        <f>MROUND(C31-C22,0.5)</f>
        <v>2.5</v>
      </c>
      <c r="T31" s="41">
        <f>MROUND(C31-C23,0.5)</f>
        <v>2.5</v>
      </c>
      <c r="U31" s="41">
        <f>MROUND(C31-C24,0.5)</f>
        <v>2</v>
      </c>
      <c r="V31" s="41">
        <f>MROUND(C31-C25,0.5)</f>
        <v>1.5</v>
      </c>
      <c r="W31" s="41">
        <f>MROUND(C31-C26,0.5)</f>
        <v>1</v>
      </c>
      <c r="X31" s="41">
        <f>MROUND(C31-C27,0.5)</f>
        <v>1</v>
      </c>
      <c r="Y31" s="41">
        <f>MROUND(C31-C28,0.5)</f>
        <v>0.5</v>
      </c>
      <c r="Z31" s="57">
        <f>MROUND(C31-C29,0.5)</f>
        <v>0.5</v>
      </c>
      <c r="AA31" s="57">
        <f>IF(MROUND(C31-C30,0.5)=0,0.5,MROUND(C31-C30,0.5))</f>
        <v>0.5</v>
      </c>
      <c r="AB31" s="58"/>
      <c r="AC31" s="41">
        <f>AB32</f>
        <v>0.5</v>
      </c>
      <c r="AD31" s="41">
        <f>AB33</f>
        <v>0.5</v>
      </c>
      <c r="AE31" s="41">
        <f>AB34</f>
        <v>0.5</v>
      </c>
      <c r="AF31" s="41">
        <f>AB35</f>
        <v>0.5</v>
      </c>
      <c r="AG31" s="41">
        <f>AB36</f>
        <v>1.5</v>
      </c>
      <c r="AH31" s="41">
        <f>AB37</f>
        <v>2</v>
      </c>
      <c r="AI31" s="63">
        <f>AB38</f>
        <v>4</v>
      </c>
    </row>
    <row r="32" spans="1:35" x14ac:dyDescent="0.25">
      <c r="A32" s="21" t="s">
        <v>46</v>
      </c>
      <c r="B32" s="23">
        <v>79</v>
      </c>
      <c r="C32" s="92">
        <f>IF(B32&lt;=C49,B32*C71*D49,IF(AND(B32&gt;C49,B32&lt;=C50),(C49-B49)*D49*C71+(B32-C49)*C71*D50,IF(AND(B32&gt;C50,B32&lt;=C51),C49*C71*D49+(C50-C49)*C71*D50+(B32 -C50)*C71*D51,IF(AND(B32&gt;C51,B32&lt;=C52),C49*C71*D49+(C50-C49)*C71*D50+(C51-C50)*C71*D51+(B32 -C51)*C71*D52,IF(AND(B32&gt;C52,B32&lt;=C53),C49*C71*D49+(C50-C49)*C71*D50+(C51-C50)*C71*D51+(C52-C51)*C71*D52+(B32 -C52)*C71*D53,IF(AND(B32&gt;C53,B32&lt;=C54),C49*C71*D49+(C50-C49)*C71*D50+(C51-C50)*C71*D51+(C52-C51)*C71*D52+(C53-C52)*C71*D53+(B32 -C53)*C71*D54,IF(AND(B32&gt;C54,B32&lt;=C55),C49*C71*D49+(C50-C49)*C71*D50+(C51-C50)*C71*D51+(C52-C51)*C71*D52+(C53-C52)*C71*D53+(C54-C53)*C71*D54+(B32-C54)*C71*D55,IF(AND(B32&gt;C55,B32&lt;=C56),C49*C71*D49+(C50-C49)*C71*D50+(C51-C50)*C71*D51+(C52-C51)*C71*D52+(C53-C52)*C71*D53+(C54-C53)*C71*D54+(C53-C54)*C71*D55+(B32-C55)*C71*D56,0))))))))</f>
        <v>8.5359999999999996</v>
      </c>
      <c r="D32" s="41">
        <f>MROUND(IF(B32&lt;=C49,B32*C71*D49,IF(AND(B32&gt;C49,B32&lt;=C50),(C49-B49)*D49*C71+(B32-C49)*C71*D50,IF(AND(B32&gt;C50,B32&lt;=C51),C49*C71*D49+(C50-C49)*C71*D50+(B32 -C50)*C71*D51,IF(AND(B32&gt;C51,B32&lt;=C52),C49*C71*D49+(C50-C49)*C71*D50+(C51-C50)*C71*D51+(B32 -C51)*C71*D52,IF(AND(B32&gt;C52,B32&lt;=C53),C49*C71*D49+(C50-C49)*C71*D50+(C51-C50)*C71*D51+(C52-C51)*C71*D52+(B32 -C52)*C71*D53,IF(AND(B32&gt;C53,B32&lt;=C54),C49*C71*D49+(C50-C49)*C71*D50+(C51-C50)*C71*D51+(C52-C51)*C71*D52+(C53-C52)*C71*D53+(B32 -C53)*C71*D54,IF(AND(B32&gt;C54,B32&lt;=C55),C49*C71*D49+(C50-C49)*C71*D50+(C51-C50)*C71*D51+(C52-C51)*C71*D52+(C53-C52)*C71*D53+(C54-C53)*C71*D54+(B32-C54)*C71*D55,IF(AND(B32&gt;C55,B32&lt;=C56),C49*C71*D49+(C50-C49)*C71*D50+(C51-C50)*C71*D51+(C52-C51)*C71*D52+(C53-C52)*C71*D53+(C54-C53)*C71*D54+(C53-C54)*C71*D55+(B32-C55)*C71*D56,0)))))))),0.5)</f>
        <v>8.5</v>
      </c>
      <c r="E32" s="41">
        <f>MROUND(C32-C8,0.5)</f>
        <v>7.5</v>
      </c>
      <c r="F32" s="41">
        <f>MROUND(C32-C9,0.5)</f>
        <v>7</v>
      </c>
      <c r="G32" s="41">
        <f>MROUND(C32-C10,0.5)</f>
        <v>7</v>
      </c>
      <c r="H32" s="41">
        <f>MROUND(C32-C11,0.5)</f>
        <v>6.5</v>
      </c>
      <c r="I32" s="41">
        <f>MROUND(C32-C12,0.5)</f>
        <v>6</v>
      </c>
      <c r="J32" s="41">
        <f>MROUND(C32-C13,0.5)</f>
        <v>6</v>
      </c>
      <c r="K32" s="41">
        <f>MROUND(C32-C14,0.5)</f>
        <v>5.5</v>
      </c>
      <c r="L32" s="41">
        <f>MROUND(C32-C15,0.5)</f>
        <v>5.5</v>
      </c>
      <c r="M32" s="41">
        <f>MROUND(C32-C16,0.5)</f>
        <v>5</v>
      </c>
      <c r="N32" s="41">
        <f>MROUND(C32-C17,0.5)</f>
        <v>4.5</v>
      </c>
      <c r="O32" s="41">
        <f>MROUND(C32-C18,0.5)</f>
        <v>4.5</v>
      </c>
      <c r="P32" s="41">
        <f>MROUND(C32-C19,0.5)</f>
        <v>4</v>
      </c>
      <c r="Q32" s="41">
        <f>MROUND(C32-C20,0.5)</f>
        <v>4</v>
      </c>
      <c r="R32" s="41">
        <f>MROUND(C32-C21,0.5)</f>
        <v>3.5</v>
      </c>
      <c r="S32" s="41">
        <f>MROUND(C32-C22,0.5)</f>
        <v>3</v>
      </c>
      <c r="T32" s="41">
        <f>MROUND(C32-C23,0.5)</f>
        <v>2.5</v>
      </c>
      <c r="U32" s="41">
        <f>MROUND(C32-C24,0.5)</f>
        <v>2.5</v>
      </c>
      <c r="V32" s="41">
        <f>MROUND(C32-C25,0.5)</f>
        <v>2</v>
      </c>
      <c r="W32" s="41">
        <f>MROUND(C32-C26,0.5)</f>
        <v>1.5</v>
      </c>
      <c r="X32" s="41">
        <f>MROUND(C32-C27,0.5)</f>
        <v>1</v>
      </c>
      <c r="Y32" s="41">
        <f>MROUND(C32-C28,0.5)</f>
        <v>0.5</v>
      </c>
      <c r="Z32" s="41">
        <f>MROUND(C32-C29,0.5)</f>
        <v>0.5</v>
      </c>
      <c r="AA32" s="41">
        <f>MROUND(C32-C30,0.5)</f>
        <v>0.5</v>
      </c>
      <c r="AB32" s="41">
        <f>IF(MROUND(C32-C31,0.5)=0,0.5,MROUND(C32-C31,0.5))</f>
        <v>0.5</v>
      </c>
      <c r="AC32" s="58"/>
      <c r="AD32" s="57">
        <f>AC33</f>
        <v>0.5</v>
      </c>
      <c r="AE32" s="41">
        <f>AC34</f>
        <v>0.5</v>
      </c>
      <c r="AF32" s="41">
        <f>AC35</f>
        <v>0.5</v>
      </c>
      <c r="AG32" s="41">
        <f>AC36</f>
        <v>1.5</v>
      </c>
      <c r="AH32" s="41">
        <f>AC37</f>
        <v>1.5</v>
      </c>
      <c r="AI32" s="63">
        <f>AC38</f>
        <v>3.5</v>
      </c>
    </row>
    <row r="33" spans="1:35" x14ac:dyDescent="0.25">
      <c r="A33" s="21" t="s">
        <v>47</v>
      </c>
      <c r="B33" s="23">
        <v>81</v>
      </c>
      <c r="C33" s="92">
        <f>IF(B33&lt;=C49,B33*C71*D49,IF(AND(B33&gt;C49,B33&lt;=C50),(C49-B49)*D49*C71+(B33-C49)*C71*D50,IF(AND(B33&gt;C50,B33&lt;=C51),C49*C71*D49+(C50-C49)*C71*D50+(B33 -C50)*C71*D51,IF(AND(B33&gt;C51,B33&lt;=C52),C49*C71*D49+(C50-C49)*C71*D50+(C51-C50)*C71*D51+(B33 -C51)*C71*D52,IF(AND(B33&gt;C52,B33&lt;=C53),C49*C71*D49+(C50-C49)*C71*D50+(C51-C50)*C71*D51+(C52-C51)*C71*D52+(B33 -C52)*C71*D53,IF(AND(B33&gt;C53,B33&lt;=C54),C49*C71*D49+(C50-C49)*C71*D50+(C51-C50)*C71*D51+(C52-C51)*C71*D52+(C53-C52)*C71*D53+(B33 -C53)*C71*D54,IF(AND(B33&gt;C54,B33&lt;=C55),C49*C71*D49+(C50-C49)*C71*D50+(C51-C50)*C71*D51+(C52-C51)*C71*D52+(C53-C52)*C71*D53+(C54-C53)*C71*D54+(B33-C54)*C71*D55,IF(AND(B33&gt;C55,B33&lt;=C56),C49*C71*D49+(C50-C49)*C71*D50+(C51-C50)*C71*D51+(C52-C51)*C71*D52+(C53-C52)*C71*D53+(C54-C53)*C71*D54+(C53-C54)*C71*D55+(B33-C55)*C71*D56,0))))))))</f>
        <v>8.7119999999999997</v>
      </c>
      <c r="D33" s="41">
        <f>MROUND(IF(B33&lt;=C49,B33*C71*D49,IF(AND(B33&gt;C49,B33&lt;=C50),(C49-B49)*D49*C71+(B33-C49)*C71*D50,IF(AND(B33&gt;C50,B33&lt;=C51),C49*C71*D49+(C50-C49)*C71*D50+(B33 -C50)*C71*D51,IF(AND(B33&gt;C51,B33&lt;=C52),C49*C71*D49+(C50-C49)*C71*D50+(C51-C50)*C71*D51+(B33 -C51)*C71*D52,IF(AND(B33&gt;C52,B33&lt;=C53),C49*C71*D49+(C50-C49)*C71*D50+(C51-C50)*C71*D51+(C52-C51)*C71*D52+(B33 -C52)*C71*D53,IF(AND(B33&gt;C53,B33&lt;=C54),C49*C71*D49+(C50-C49)*C71*D50+(C51-C50)*C71*D51+(C52-C51)*C71*D52+(C53-C52)*C71*D53+(B33 -C53)*C71*D54,IF(AND(B33&gt;C54,B33&lt;=C55),C49*C71*D49+(C50-C49)*C71*D50+(C51-C50)*C71*D51+(C52-C51)*C71*D52+(C53-C52)*C71*D53+(C54-C53)*C71*D54+(B33-C54)*C71*D55,IF(AND(B33&gt;C55,B33&lt;=C56),C49*C71*D49+(C50-C49)*C71*D50+(C51-C50)*C71*D51+(C52-C51)*C71*D52+(C53-C52)*C71*D53+(C54-C53)*C71*D54+(C53-C54)*C71*D55+(B33-C55)*C71*D56,0)))))))),0.5)</f>
        <v>8.5</v>
      </c>
      <c r="E33" s="41">
        <f>MROUND(C33-C8,0.5)</f>
        <v>7.5</v>
      </c>
      <c r="F33" s="41">
        <f>MROUND(C33-C9,0.5)</f>
        <v>7.5</v>
      </c>
      <c r="G33" s="57">
        <f>MROUND(C33-C10,0.5)</f>
        <v>7</v>
      </c>
      <c r="H33" s="57">
        <f>MROUND(C33-C11,0.5)</f>
        <v>6.5</v>
      </c>
      <c r="I33" s="41">
        <f>MROUND(C33-C12,0.5)</f>
        <v>6.5</v>
      </c>
      <c r="J33" s="41">
        <f>MROUND(C33-C13,0.5)</f>
        <v>6</v>
      </c>
      <c r="K33" s="41">
        <f>MROUND(C33-C14,0.5)</f>
        <v>5.5</v>
      </c>
      <c r="L33" s="41">
        <f>MROUND(C33-C15,0.5)</f>
        <v>5.5</v>
      </c>
      <c r="M33" s="41">
        <f>MROUND(C33-C16,0.5)</f>
        <v>5.5</v>
      </c>
      <c r="N33" s="41">
        <f>MROUND(C33-C17,0.5)</f>
        <v>5</v>
      </c>
      <c r="O33" s="41">
        <f>MROUND(C33-C18,0.5)</f>
        <v>4.5</v>
      </c>
      <c r="P33" s="41">
        <f>MROUND(C33-C19,0.5)</f>
        <v>4.5</v>
      </c>
      <c r="Q33" s="41">
        <f>MROUND(C33-C20,0.5)</f>
        <v>4</v>
      </c>
      <c r="R33" s="41">
        <f>MROUND(C33-C21,0.5)</f>
        <v>3.5</v>
      </c>
      <c r="S33" s="41">
        <f>MROUND(C33-C22,0.5)</f>
        <v>3</v>
      </c>
      <c r="T33" s="41">
        <f>MROUND(C33-C23,0.5)</f>
        <v>3</v>
      </c>
      <c r="U33" s="41">
        <f>MROUND(C33-C24,0.5)</f>
        <v>2.5</v>
      </c>
      <c r="V33" s="41">
        <f>MROUND(C33-C25,0.5)</f>
        <v>2</v>
      </c>
      <c r="W33" s="41">
        <f>MROUND(C33-C26,0.5)</f>
        <v>1.5</v>
      </c>
      <c r="X33" s="41">
        <f>MROUND(C33-C27,0.5)</f>
        <v>1.5</v>
      </c>
      <c r="Y33" s="41">
        <f>MROUND(C33-C28,0.5)</f>
        <v>1</v>
      </c>
      <c r="Z33" s="41">
        <f>MROUND(C33-C29,0.5)</f>
        <v>0.5</v>
      </c>
      <c r="AA33" s="41">
        <f>MROUND(C33-C30,0.5)</f>
        <v>0.5</v>
      </c>
      <c r="AB33" s="41">
        <f>MROUND(C33-C31,0.5)</f>
        <v>0.5</v>
      </c>
      <c r="AC33" s="57">
        <f>IF(MROUND(C33-C32,0.5)=0,0.5,MROUND(C33-C32,0.5))</f>
        <v>0.5</v>
      </c>
      <c r="AD33" s="58"/>
      <c r="AE33" s="57">
        <f>AD34</f>
        <v>0.5</v>
      </c>
      <c r="AF33" s="41">
        <f>AD35</f>
        <v>0</v>
      </c>
      <c r="AG33" s="41">
        <f>AD36</f>
        <v>1</v>
      </c>
      <c r="AH33" s="41">
        <f>AD37</f>
        <v>1.5</v>
      </c>
      <c r="AI33" s="63">
        <f>AD38</f>
        <v>3.5</v>
      </c>
    </row>
    <row r="34" spans="1:35" x14ac:dyDescent="0.25">
      <c r="A34" s="21" t="s">
        <v>48</v>
      </c>
      <c r="B34" s="23">
        <v>82</v>
      </c>
      <c r="C34" s="92">
        <f>IF(B34&lt;=C49,B34*C71*D49,IF(AND(B34&gt;C49,B34&lt;=C50),(C49-B49)*D49*C71+(B34-C49)*C71*D50,IF(AND(B34&gt;C50,B34&lt;=C51),C49*C71*D49+(C50-C49)*C71*D50+(B34 -C50)*C71*D51,IF(AND(B34&gt;C51,B34&lt;=C52),C49*C71*D49+(C50-C49)*C71*D50+(C51-C50)*C71*D51+(B34 -C51)*C71*D52,IF(AND(B34&gt;C52,B34&lt;=C53),C49*C71*D49+(C50-C49)*C71*D50+(C51-C50)*C71*D51+(C52-C51)*C71*D52+(B34 -C52)*C71*D53,IF(AND(B34&gt;C53,B34&lt;=C54),C49*C71*D49+(C50-C49)*C71*D50+(C51-C50)*C71*D51+(C52-C51)*C71*D52+(C53-C52)*C71*D53+(B34 -C53)*C71*D54,IF(AND(B34&gt;C54,B34&lt;=C55),C49*C71*D49+(C50-C49)*C71*D50+(C51-C50)*C71*D51+(C52-C51)*C71*D52+(C53-C52)*C71*D53+(C54-C53)*C71*D54+(B34-C54)*C71*D55,IF(AND(B34&gt;C55,B34&lt;=C56),C49*C71*D49+(C50-C49)*C71*D50+(C51-C50)*C71*D51+(C52-C51)*C71*D52+(C53-C52)*C71*D53+(C54-C53)*C71*D54+(C53-C54)*C71*D55+(B34-C55)*C71*D56,0))))))))</f>
        <v>8.8000000000000007</v>
      </c>
      <c r="D34" s="41">
        <f>MROUND(IF(B34&lt;=C49,B34*C71*D49,IF(AND(B34&gt;C49,B34&lt;=C50),(C49-B49)*D49*C71+(B34-C49)*C71*D50,IF(AND(B34&gt;C50,B34&lt;=C51),C49*C71*D49+(C50-C49)*C71*D50+(B34 -C50)*C71*D51,IF(AND(B34&gt;C51,B34&lt;=C52),C49*C71*D49+(C50-C49)*C71*D50+(C51-C50)*C71*D51+(B34 -C51)*C71*D52,IF(AND(B34&gt;C52,B34&lt;=C53),C49*C71*D49+(C50-C49)*C71*D50+(C51-C50)*C71*D51+(C52-C51)*C71*D52+(B34 -C52)*C71*D53,IF(AND(B34&gt;C53,B34&lt;=C54),C49*C71*D49+(C50-C49)*C71*D50+(C51-C50)*C71*D51+(C52-C51)*C71*D52+(C53-C52)*C71*D53+(B34 -C53)*C71*D54,IF(AND(B34&gt;C54,B34&lt;=C55),C49*C71*D49+(C50-C49)*C71*D50+(C51-C50)*C71*D51+(C52-C51)*C71*D52+(C53-C52)*C71*D53+(C54-C53)*C71*D54+(B34-C54)*C71*D55,IF(AND(B34&gt;C55,B34&lt;=C56),C49*C71*D49+(C50-C49)*C71*D50+(C51-C50)*C71*D51+(C52-C51)*C71*D52+(C53-C52)*C71*D53+(C54-C53)*C71*D54+(C53-C54)*C71*D55+(B34-C55)*C71*D56,0)))))))),0.5)</f>
        <v>9</v>
      </c>
      <c r="E34" s="41">
        <f>MROUND(C34-C8,0.5)</f>
        <v>7.5</v>
      </c>
      <c r="F34" s="41">
        <f>MROUND(C34-C9,0.5)</f>
        <v>7.5</v>
      </c>
      <c r="G34" s="41">
        <f>MROUND(C34-C10,0.5)</f>
        <v>7</v>
      </c>
      <c r="H34" s="41">
        <f>MROUND(C34-C11,0.5)</f>
        <v>7</v>
      </c>
      <c r="I34" s="41">
        <f>MROUND(C34-C12,0.5)</f>
        <v>6.5</v>
      </c>
      <c r="J34" s="41">
        <f>MROUND(C34-C13,0.5)</f>
        <v>6</v>
      </c>
      <c r="K34" s="41">
        <f>MROUND(C34-C14,0.5)</f>
        <v>6</v>
      </c>
      <c r="L34" s="41">
        <f>MROUND(C34-C15,0.5)</f>
        <v>5.5</v>
      </c>
      <c r="M34" s="41">
        <f>MROUND(C34-C16,0.5)</f>
        <v>5.5</v>
      </c>
      <c r="N34" s="41">
        <f>MROUND(C34-C17,0.5)</f>
        <v>5</v>
      </c>
      <c r="O34" s="41">
        <f>MROUND(C34-C18,0.5)</f>
        <v>4.5</v>
      </c>
      <c r="P34" s="41">
        <f>MROUND(C34-C19,0.5)</f>
        <v>4.5</v>
      </c>
      <c r="Q34" s="41">
        <f>MROUND(C34-C20,0.5)</f>
        <v>4</v>
      </c>
      <c r="R34" s="41">
        <f>MROUND(C34-C21,0.5)</f>
        <v>3.5</v>
      </c>
      <c r="S34" s="41">
        <f>MROUND(C34-C22,0.5)</f>
        <v>3.5</v>
      </c>
      <c r="T34" s="41">
        <f>MROUND(C34-C23,0.5)</f>
        <v>3</v>
      </c>
      <c r="U34" s="41">
        <f>MROUND(C34-C24,0.5)</f>
        <v>2.5</v>
      </c>
      <c r="V34" s="41">
        <f>MROUND(C34-C25,0.5)</f>
        <v>2</v>
      </c>
      <c r="W34" s="41">
        <f>MROUND(C34-C26,0.5)</f>
        <v>1.5</v>
      </c>
      <c r="X34" s="41">
        <f>MROUND(C34-C27,0.5)</f>
        <v>1.5</v>
      </c>
      <c r="Y34" s="41">
        <f>MROUND(C34-C28,0.5)</f>
        <v>1</v>
      </c>
      <c r="Z34" s="41">
        <f>MROUND(C34-C29,0.5)</f>
        <v>1</v>
      </c>
      <c r="AA34" s="41">
        <f>MROUND(C34-C30,0.5)</f>
        <v>0.5</v>
      </c>
      <c r="AB34" s="41">
        <f>MROUND(C34-C31,0.5)</f>
        <v>0.5</v>
      </c>
      <c r="AC34" s="41">
        <f>MROUND(C34-C32,0.5)</f>
        <v>0.5</v>
      </c>
      <c r="AD34" s="57">
        <f>IF(MROUND(C34-C33,0.5)=0,0.5,MROUND(C34-C33,0.5))</f>
        <v>0.5</v>
      </c>
      <c r="AE34" s="58"/>
      <c r="AF34" s="57">
        <f>AE35</f>
        <v>0.5</v>
      </c>
      <c r="AG34" s="41">
        <f>AE36</f>
        <v>1</v>
      </c>
      <c r="AH34" s="41">
        <f>AE37</f>
        <v>1</v>
      </c>
      <c r="AI34" s="63">
        <f>AE38</f>
        <v>3.5</v>
      </c>
    </row>
    <row r="35" spans="1:35" x14ac:dyDescent="0.25">
      <c r="A35" s="21" t="s">
        <v>49</v>
      </c>
      <c r="B35" s="23">
        <v>83</v>
      </c>
      <c r="C35" s="92">
        <f>IF(B35&lt;=C49,B35*C71*D49,IF(AND(B35&gt;C49,B35&lt;=C50),(C49-B49)*D49*C71+(B35-C49)*C71*D50,IF(AND(B35&gt;C50,B35&lt;=C51),C49*C71*D49+(C50-C49)*C71*D50+(B35 -C50)*C71*D51,IF(AND(B35&gt;C51,B35&lt;=C52),C49*C71*D49+(C50-C49)*C71*D50+(C51-C50)*C71*D51+(B35 -C51)*C71*D52,IF(AND(B35&gt;C52,B35&lt;=C53),C49*C71*D49+(C50-C49)*C71*D50+(C51-C50)*C71*D51+(C52-C51)*C71*D52+(B35 -C52)*C71*D53,IF(AND(B35&gt;C53,B35&lt;=C54),C49*C71*D49+(C50-C49)*C71*D50+(C51-C50)*C71*D51+(C52-C51)*C71*D52+(C53-C52)*C71*D53+(B35 -C53)*C71*D54,IF(AND(B35&gt;C54,B35&lt;=C55),C49*C71*D49+(C50-C49)*C71*D50+(C51-C50)*C71*D51+(C52-C51)*C71*D52+(C53-C52)*C71*D53+(C54-C53)*C71*D54+(B35-C54)*C71*D55,IF(AND(B35&gt;C55,B35&lt;=C56),C49*C71*D49+(C50-C49)*C71*D50+(C51-C50)*C71*D51+(C52-C51)*C71*D52+(C53-C52)*C71*D53+(C54-C53)*C71*D54+(C53-C54)*C71*D55+(B35-C55)*C71*D56,0))))))))</f>
        <v>8.8879999999999999</v>
      </c>
      <c r="D35" s="41">
        <f>MROUND(IF(B35&lt;=C49,B35*C71*D49,IF(AND(B35&gt;C49,B35&lt;=C50),(C49-B49)*D49*C71+(B35-C49)*C71*D50,IF(AND(B35&gt;C50,B35&lt;=C51),C49*C71*D49+(C50-C49)*C71*D50+(B35 -C50)*C71*D51,IF(AND(B35&gt;C51,B35&lt;=C52),C49*C71*D49+(C50-C49)*C71*D50+(C51-C50)*C71*D51+(B35 -C51)*C71*D52,IF(AND(B35&gt;C52,B35&lt;=C53),C49*C71*D49+(C50-C49)*C71*D50+(C51-C50)*C71*D51+(C52-C51)*C71*D52+(B35 -C52)*C71*D53,IF(AND(B35&gt;C53,B35&lt;=C54),C49*C71*D49+(C50-C49)*C71*D50+(C51-C50)*C71*D51+(C52-C51)*C71*D52+(C53-C52)*C71*D53+(B35 -C53)*C71*D54,IF(AND(B35&gt;C54,B35&lt;=C55),C49*C71*D49+(C50-C49)*C71*D50+(C51-C50)*C71*D51+(C52-C51)*C71*D52+(C53-C52)*C71*D53+(C54-C53)*C71*D54+(B35-C54)*C71*D55,IF(AND(B35&gt;C55,B35&lt;=C56),C49*C71*D49+(C50-C49)*C71*D50+(C51-C50)*C71*D51+(C52-C51)*C71*D52+(C53-C52)*C71*D53+(C54-C53)*C71*D54+(C53-C54)*C71*D55+(B35-C55)*C71*D56,0)))))))),0.5)</f>
        <v>9</v>
      </c>
      <c r="E35" s="41">
        <f>MROUND(C35-C8,0.5)</f>
        <v>8</v>
      </c>
      <c r="F35" s="41">
        <f>MROUND(C35-C9,0.5)</f>
        <v>7.5</v>
      </c>
      <c r="G35" s="57">
        <f>MROUND(C35-C10,0.5)</f>
        <v>7.5</v>
      </c>
      <c r="H35" s="57">
        <f>MROUND(C35-C11,0.5)</f>
        <v>7</v>
      </c>
      <c r="I35" s="41">
        <f>MROUND(C35-C12,0.5)</f>
        <v>6.5</v>
      </c>
      <c r="J35" s="41">
        <f>MROUND(C35-C13,0.5)</f>
        <v>6</v>
      </c>
      <c r="K35" s="41">
        <f>MROUND(C35-C14,0.5)</f>
        <v>6</v>
      </c>
      <c r="L35" s="41">
        <f>MROUND(C35-C15,0.5)</f>
        <v>6</v>
      </c>
      <c r="M35" s="41">
        <f>MROUND(C35-C16,0.5)</f>
        <v>5.5</v>
      </c>
      <c r="N35" s="41">
        <f>MROUND(C35-C17,0.5)</f>
        <v>5</v>
      </c>
      <c r="O35" s="41">
        <f>MROUND(C35-C18,0.5)</f>
        <v>5</v>
      </c>
      <c r="P35" s="41">
        <f>MROUND(C35-C19,0.5)</f>
        <v>4.5</v>
      </c>
      <c r="Q35" s="41">
        <f>MROUND(C35-C20,0.5)</f>
        <v>4</v>
      </c>
      <c r="R35" s="41">
        <f>MROUND(C35-C21,0.5)</f>
        <v>3.5</v>
      </c>
      <c r="S35" s="41">
        <f>MROUND(C35-C22,0.5)</f>
        <v>3.5</v>
      </c>
      <c r="T35" s="41">
        <f>MROUND(C35-C23,0.5)</f>
        <v>3</v>
      </c>
      <c r="U35" s="41">
        <f>MROUND(C35-C24,0.5)</f>
        <v>3</v>
      </c>
      <c r="V35" s="41">
        <f>MROUND(C35-C25,0.5)</f>
        <v>2</v>
      </c>
      <c r="W35" s="41">
        <f>MROUND(C35-C26,0.5)</f>
        <v>2</v>
      </c>
      <c r="X35" s="41">
        <f>MROUND(C35-C27,0.5)</f>
        <v>1.5</v>
      </c>
      <c r="Y35" s="41">
        <f>MROUND(C35-C28,0.5)</f>
        <v>1</v>
      </c>
      <c r="Z35" s="41">
        <f>MROUND(C35-C29,0.5)</f>
        <v>1</v>
      </c>
      <c r="AA35" s="41">
        <f>MROUND(C35-C30,0.5)</f>
        <v>1</v>
      </c>
      <c r="AB35" s="41">
        <f>MROUND(C35-C31,0.5)</f>
        <v>0.5</v>
      </c>
      <c r="AC35" s="41">
        <f>MROUND(C35-C32,0.5)</f>
        <v>0.5</v>
      </c>
      <c r="AD35" s="41">
        <f>MROUND(C35-C33,0.5)</f>
        <v>0</v>
      </c>
      <c r="AE35" s="57">
        <f>IF(MROUND(C35-C34,0.5)=0,0.5,MROUND(C35-C34,0.5))</f>
        <v>0.5</v>
      </c>
      <c r="AF35" s="58"/>
      <c r="AG35" s="41">
        <f>AF36</f>
        <v>1</v>
      </c>
      <c r="AH35" s="41">
        <f>AF37</f>
        <v>1</v>
      </c>
      <c r="AI35" s="63">
        <f>AF38</f>
        <v>3.5</v>
      </c>
    </row>
    <row r="36" spans="1:35" x14ac:dyDescent="0.25">
      <c r="A36" s="21" t="s">
        <v>50</v>
      </c>
      <c r="B36" s="23">
        <v>93</v>
      </c>
      <c r="C36" s="92">
        <f>IF(B36&lt;=C49,B36*C71*D49,IF(AND(B36&gt;C49,B36&lt;=C50),(C49-B49)*D49*C71+(B36-C49)*C71*D50,IF(AND(B36&gt;C50,B36&lt;=C51),C49*C71*D49+(C50-C49)*C71*D50+(B36 -C50)*C71*D51,IF(AND(B36&gt;C51,B36&lt;=C52),C49*C71*D49+(C50-C49)*C71*D50+(C51-C50)*C71*D51+(B36 -C51)*C71*D52,IF(AND(B36&gt;C52,B36&lt;=C53),C49*C71*D49+(C50-C49)*C71*D50+(C51-C50)*C71*D51+(C52-C51)*C71*D52+(B36 -C52)*C71*D53,IF(AND(B36&gt;C53,B36&lt;=C54),C49*C71*D49+(C50-C49)*C71*D50+(C51-C50)*C71*D51+(C52-C51)*C71*D52+(C53-C52)*C71*D53+(B36 -C53)*C71*D54,IF(AND(B36&gt;C54,B36&lt;=C55),C49*C71*D49+(C50-C49)*C71*D50+(C51-C50)*C71*D51+(C52-C51)*C71*D52+(C53-C52)*C71*D53+(C54-C53)*C71*D54+(B36-C54)*C71*D55,IF(AND(B36&gt;C55,B36&lt;=C56),C49*C71*D49+(C50-C49)*C71*D50+(C51-C50)*C71*D51+(C52-C51)*C71*D52+(C53-C52)*C71*D53+(C54-C53)*C71*D54+(C53-C54)*C71*D55+(B36-C55)*C71*D56,0))))))))</f>
        <v>9.9</v>
      </c>
      <c r="D36" s="41">
        <f>MROUND(IF(B36&lt;=C49,B36*C71*D49,IF(AND(B36&gt;C49,B36&lt;=C50),(C49-B49)*D49*C71+(B36-C49)*C71*D50,IF(AND(B36&gt;C50,B36&lt;=C51),C49*C71*D49+(C50-C49)*C71*D50+(B36 -C50)*C71*D51,IF(AND(B36&gt;C51,B36&lt;=C52),C49*C71*D49+(C50-C49)*C71*D50+(C51-C50)*C71*D51+(B36 -C51)*C71*D52,IF(AND(B36&gt;C52,B36&lt;=C53),C49*C71*D49+(C50-C49)*C71*D50+(C51-C50)*C71*D51+(C52-C51)*C71*D52+(B36 -C52)*C71*D53,IF(AND(B36&gt;C53,B36&lt;=C54),C49*C71*D49+(C50-C49)*C71*D50+(C51-C50)*C71*D51+(C52-C51)*C71*D52+(C53-C52)*C71*D53+(B36 -C53)*C71*D54,IF(AND(B36&gt;C54,B36&lt;=C55),C49*C71*D49+(C50-C49)*C71*D50+(C51-C50)*C71*D51+(C52-C51)*C71*D52+(C53-C52)*C71*D53+(C54-C53)*C71*D54+(B36-C54)*C71*D55,IF(AND(B36&gt;C55,B36&lt;=C56),C49*C71*D49+(C50-C49)*C71*D50+(C51-C50)*C71*D51+(C52-C51)*C71*D52+(C53-C52)*C71*D53+(C54-C53)*C71*D54+(C53-C54)*C71*D55+(B36-C55)*C71*D56,0)))))))),0.5)</f>
        <v>10</v>
      </c>
      <c r="E36" s="41">
        <f>MROUND(C36-C8,0.5)</f>
        <v>9</v>
      </c>
      <c r="F36" s="41">
        <f>MROUND(C36-C9,0.5)</f>
        <v>8.5</v>
      </c>
      <c r="G36" s="41">
        <f>MROUND(C36-C10,0.5)</f>
        <v>8.5</v>
      </c>
      <c r="H36" s="41">
        <f>MROUND(C36-C11,0.5)</f>
        <v>8</v>
      </c>
      <c r="I36" s="41">
        <f>MROUND(C36-C12,0.5)</f>
        <v>7.5</v>
      </c>
      <c r="J36" s="41">
        <f>MROUND(C36-C13,0.5)</f>
        <v>7.5</v>
      </c>
      <c r="K36" s="41">
        <f>MROUND(C36-C14,0.5)</f>
        <v>7</v>
      </c>
      <c r="L36" s="41">
        <f>MROUND(C36-C15,0.5)</f>
        <v>7</v>
      </c>
      <c r="M36" s="41">
        <f>MROUND(C36-C16,0.5)</f>
        <v>6.5</v>
      </c>
      <c r="N36" s="41">
        <f>MROUND(C36-C17,0.5)</f>
        <v>6</v>
      </c>
      <c r="O36" s="41">
        <f>MROUND(C36-C18,0.5)</f>
        <v>6</v>
      </c>
      <c r="P36" s="41">
        <f>MROUND(C36-C19,0.5)</f>
        <v>5.5</v>
      </c>
      <c r="Q36" s="41">
        <f>MROUND(C36-C20,0.5)</f>
        <v>5</v>
      </c>
      <c r="R36" s="41">
        <f>MROUND(C36-C21,0.5)</f>
        <v>4.5</v>
      </c>
      <c r="S36" s="41">
        <f>MROUND(C36-C22,0.5)</f>
        <v>4.5</v>
      </c>
      <c r="T36" s="41">
        <f>MROUND(C36-C23,0.5)</f>
        <v>4</v>
      </c>
      <c r="U36" s="41">
        <f>MROUND(C36-C24,0.5)</f>
        <v>4</v>
      </c>
      <c r="V36" s="41">
        <f>MROUND(C36-C25,0.5)</f>
        <v>3</v>
      </c>
      <c r="W36" s="41">
        <f>MROUND(C36-C26,0.5)</f>
        <v>3</v>
      </c>
      <c r="X36" s="41">
        <f>MROUND(C36-C27,0.5)</f>
        <v>2.5</v>
      </c>
      <c r="Y36" s="41">
        <f>MROUND(C36-C28,0.5)</f>
        <v>2</v>
      </c>
      <c r="Z36" s="41">
        <f>MROUND(C36-C29,0.5)</f>
        <v>2</v>
      </c>
      <c r="AA36" s="41">
        <f>MROUND(C36-C30,0.5)</f>
        <v>2</v>
      </c>
      <c r="AB36" s="41">
        <f>MROUND(C36-C31,0.5)</f>
        <v>1.5</v>
      </c>
      <c r="AC36" s="41">
        <f>MROUND(C36-C32,0.5)</f>
        <v>1.5</v>
      </c>
      <c r="AD36" s="41">
        <f>MROUND(C36-C33,0.5)</f>
        <v>1</v>
      </c>
      <c r="AE36" s="41">
        <f>MROUND(C36-C34,0.5)</f>
        <v>1</v>
      </c>
      <c r="AF36" s="41">
        <f>IF(MROUND(C36-C35,0.5)=0,0.5,MROUND(C36-C35,0.5))</f>
        <v>1</v>
      </c>
      <c r="AG36" s="58"/>
      <c r="AH36" s="57">
        <f>AG37</f>
        <v>0.5</v>
      </c>
      <c r="AI36" s="63">
        <f>AG38</f>
        <v>2</v>
      </c>
    </row>
    <row r="37" spans="1:35" x14ac:dyDescent="0.25">
      <c r="A37" s="21" t="s">
        <v>51</v>
      </c>
      <c r="B37" s="23">
        <v>94</v>
      </c>
      <c r="C37" s="92">
        <f>IF(B37&lt;=C49,B37*C71*D49,IF(AND(B37&gt;C49,B37&lt;=C50),(C49-B49)*D49*C71+(B37-C49)*C71*D50,IF(AND(B37&gt;C50,B37&lt;=C51),C49*C71*D49+(C50-C49)*C71*D50+(B37 -C50)*C71*D51,IF(AND(B37&gt;C51,B37&lt;=C52),C49*C71*D49+(C50-C49)*C71*D50+(C51-C50)*C71*D51+(B37 -C51)*C71*D52,IF(AND(B37&gt;C52,B37&lt;=C53),C49*C71*D49+(C50-C49)*C71*D50+(C51-C50)*C71*D51+(C52-C51)*C71*D52+(B37 -C52)*C71*D53,IF(AND(B37&gt;C53,B37&lt;=C54),C49*C71*D49+(C50-C49)*C71*D50+(C51-C50)*C71*D51+(C52-C51)*C71*D52+(C53-C52)*C71*D53+(B37 -C53)*C71*D54,IF(AND(B37&gt;C54,B37&lt;=C55),C49*C71*D49+(C50-C49)*C71*D50+(C51-C50)*C71*D51+(C52-C51)*C71*D52+(C53-C52)*C71*D53+(C54-C53)*C71*D54+(B37-C54)*C71*D55,IF(AND(B37&gt;C55,B37&lt;=C56),C49*C71*D49+(C50-C49)*C71*D50+(C51-C50)*C71*D51+(C52-C51)*C71*D52+(C53-C52)*C71*D53+(C54-C53)*C71*D54+(C53-C54)*C71*D55+(B37-C55)*C71*D56,0))))))))</f>
        <v>10.032</v>
      </c>
      <c r="D37" s="41">
        <f>MROUND(IF(B37&lt;=C49,B37*C71*D49,IF(AND(B37&gt;C49,B37&lt;=C50),(C49-B49)*D49*C71+(B37-C49)*C71*D50,IF(AND(B37&gt;C50,B37&lt;=C51),C49*C71*D49+(C50-C49)*C71*D50+(B37 -C50)*C71*D51,IF(AND(B37&gt;C51,B37&lt;=C52),C49*C71*D49+(C50-C49)*C71*D50+(C51-C50)*C71*D51+(B37 -C51)*C71*D52,IF(AND(B37&gt;C52,B37&lt;=C53),C49*C71*D49+(C50-C49)*C71*D50+(C51-C50)*C71*D51+(C52-C51)*C71*D52+(B37 -C52)*C71*D53,IF(AND(B37&gt;C53,B37&lt;=C54),C49*C71*D49+(C50-C49)*C71*D50+(C51-C50)*C71*D51+(C52-C51)*C71*D52+(C53-C52)*C71*D53+(B37 -C53)*C71*D54,IF(AND(B37&gt;C54,B37&lt;=C55),C49*C71*D49+(C50-C49)*C71*D50+(C51-C50)*C71*D51+(C52-C51)*C71*D52+(C53-C52)*C71*D53+(C54-C53)*C71*D54+(B37-C54)*C71*D55,IF(AND(B37&gt;C55,B37&lt;=C56),C49*C71*D49+(C50-C49)*C71*D50+(C51-C50)*C71*D51+(C52-C51)*C71*D52+(C53-C52)*C71*D53+(C54-C53)*C71*D54+(C53-C54)*C71*D55+(B37-C55)*C71*D56,0)))))))),0.5)</f>
        <v>10</v>
      </c>
      <c r="E37" s="41">
        <f>MROUND(C37-C8,0.5)</f>
        <v>9</v>
      </c>
      <c r="F37" s="41">
        <f>MROUND(C37-C9,0.5)</f>
        <v>8.5</v>
      </c>
      <c r="G37" s="57">
        <f>MROUND(C37-C10,0.5)</f>
        <v>8.5</v>
      </c>
      <c r="H37" s="57">
        <f>MROUND(C37-C11,0.5)</f>
        <v>8</v>
      </c>
      <c r="I37" s="41">
        <f>MROUND(C37-C12,0.5)</f>
        <v>7.5</v>
      </c>
      <c r="J37" s="41">
        <f>MROUND(C37-C13,0.5)</f>
        <v>7.5</v>
      </c>
      <c r="K37" s="41">
        <f>MROUND(C37-C14,0.5)</f>
        <v>7</v>
      </c>
      <c r="L37" s="41">
        <f>MROUND(C37-C15,0.5)</f>
        <v>7</v>
      </c>
      <c r="M37" s="41">
        <f>MROUND(C37-C16,0.5)</f>
        <v>6.5</v>
      </c>
      <c r="N37" s="41">
        <f>MROUND(C37-C17,0.5)</f>
        <v>6</v>
      </c>
      <c r="O37" s="41">
        <f>MROUND(C37-C18,0.5)</f>
        <v>6</v>
      </c>
      <c r="P37" s="41">
        <f>MROUND(C37-C19,0.5)</f>
        <v>5.5</v>
      </c>
      <c r="Q37" s="41">
        <f>MROUND(C37-C20,0.5)</f>
        <v>5.5</v>
      </c>
      <c r="R37" s="41">
        <f>MROUND(C37-C21,0.5)</f>
        <v>5</v>
      </c>
      <c r="S37" s="41">
        <f>MROUND(C37-C22,0.5)</f>
        <v>4.5</v>
      </c>
      <c r="T37" s="41">
        <f>MROUND(C37-C23,0.5)</f>
        <v>4</v>
      </c>
      <c r="U37" s="41">
        <f>MROUND(C37-C24,0.5)</f>
        <v>4</v>
      </c>
      <c r="V37" s="41">
        <f>MROUND(C37-C25,0.5)</f>
        <v>3.5</v>
      </c>
      <c r="W37" s="41">
        <f>MROUND(C37-C26,0.5)</f>
        <v>3</v>
      </c>
      <c r="X37" s="41">
        <f>MROUND(C37-C27,0.5)</f>
        <v>2.5</v>
      </c>
      <c r="Y37" s="41">
        <f>MROUND(C37-C28,0.5)</f>
        <v>2</v>
      </c>
      <c r="Z37" s="41">
        <f>MROUND(C37-C29,0.5)</f>
        <v>2</v>
      </c>
      <c r="AA37" s="41">
        <f>MROUND(C37-C30,0.5)</f>
        <v>2</v>
      </c>
      <c r="AB37" s="41">
        <f>MROUND(C37-C31,0.5)</f>
        <v>2</v>
      </c>
      <c r="AC37" s="41">
        <f>MROUND(C37-C32,0.5)</f>
        <v>1.5</v>
      </c>
      <c r="AD37" s="41">
        <f>MROUND(C37-C33,0.5)</f>
        <v>1.5</v>
      </c>
      <c r="AE37" s="41">
        <f>MROUND(C37-C34,0.5)</f>
        <v>1</v>
      </c>
      <c r="AF37" s="41">
        <f>MROUND(C37-C35,0.5)</f>
        <v>1</v>
      </c>
      <c r="AG37" s="57">
        <f>IF(MROUND(C37-C36,0.5)=0,0.5,MROUND(C37-C36,0.5))</f>
        <v>0.5</v>
      </c>
      <c r="AH37" s="58"/>
      <c r="AI37" s="63">
        <f>AH38</f>
        <v>2</v>
      </c>
    </row>
    <row r="38" spans="1:35" ht="15.75" thickBot="1" x14ac:dyDescent="0.3">
      <c r="A38" s="22" t="s">
        <v>52</v>
      </c>
      <c r="B38" s="16">
        <v>110</v>
      </c>
      <c r="C38" s="93">
        <f>IF(B38&lt;=C49,B38*C71*D49,IF(AND(B38&gt;C49,B38&lt;=C50),(C49-B49)*D49*C71+(B38-C49)*C71*D50,IF(AND(B38&gt;C50,B38&lt;=C51),C49*C71*D49+(C50-C49)*C71*D50+(B38 -C50)*C71*D51,IF(AND(B38&gt;C51,B38&lt;=C52),C49*C71*D49+(C50-C49)*C71*D50+(C51-C50)*C71*D51+(B38 -C51)*C71*D52,IF(AND(B38&gt;C52,B38&lt;=C53),C49*C71*D49+(C50-C49)*C71*D50+(C51-C50)*C71*D51+(C52-C51)*C71*D52+(B38 -C52)*C71*D53,IF(AND(B38&gt;C53,B38&lt;=C54),C49*C71*D49+(C50-C49)*C71*D50+(C51-C50)*C71*D51+(C52-C51)*C71*D52+(C53-C52)*C71*D53+(B38 -C53)*C71*D54,IF(AND(B38&gt;C54,B38&lt;=C55),C49*C71*D49+(C50-C49)*C71*D50+(C51-C50)*C71*D51+(C52-C51)*C71*D52+(C53-C52)*C71*D53+(C54-C53)*C71*D54+(B38-C54)*C71*D55,IF(AND(B38&gt;C55,B38&lt;=C56),C49*C71*D49+(C50-C49)*C71*D50+(C51-C50)*C71*D51+(C52-C51)*C71*D52+(C53-C52)*C71*D53+(C54-C53)*C71*D54+(C53-C54)*C71*D55+(B38-C55)*C71*D56,0))))))))</f>
        <v>12.144</v>
      </c>
      <c r="D38" s="64">
        <f>MROUND(IF(B38&lt;=C49,B38*C71*D49,IF(AND(B38&gt;C49,B38&lt;=C50),(C49-B49)*D49*C71+(B38-C49)*C71*D50,IF(AND(B38&gt;C50,B38&lt;=C51),C49*C71*D49+(C50-C49)*C71*D50+(B38 -C50)*C71*D51,IF(AND(B38&gt;C51,B38&lt;=C52),C49*C71*D49+(C50-C49)*C71*D50+(C51-C50)*C71*D51+(B38 -C51)*C71*D52,IF(AND(B38&gt;C52,B38&lt;=C53),C49*C71*D49+(C50-C49)*C71*D50+(C51-C50)*C71*D51+(C52-C51)*C71*D52+(B38 -C52)*C71*D53,IF(AND(B38&gt;C53,B38&lt;=C54),C49*C71*D49+(C50-C49)*C71*D50+(C51-C50)*C71*D51+(C52-C51)*C71*D52+(C53-C52)*C71*D53+(B38 -C53)*C71*D54,IF(AND(B38&gt;C54,B38&lt;=C55),C49*C71*D49+(C50-C49)*C71*D50+(C51-C50)*C71*D51+(C52-C51)*C71*D52+(C53-C52)*C71*D53+(C54-C53)*C71*D54+(B38-C54)*C71*D55,IF(AND(B38&gt;C55,B38&lt;=C56),C49*C71*D49+(C50-C49)*C71*D50+(C51-C50)*C71*D51+(C52-C51)*C71*D52+(C53-C52)*C71*D53+(C54-C53)*C71*D54+(C53-C54)*C71*D55+(B38-C55)*C71*D56,0)))))))),0.5)</f>
        <v>12</v>
      </c>
      <c r="E38" s="64">
        <f>MROUND(C38-C8,0.5)</f>
        <v>11</v>
      </c>
      <c r="F38" s="64">
        <f>MROUND(C38-C9,0.5)</f>
        <v>11</v>
      </c>
      <c r="G38" s="64">
        <f>MROUND(C38-C10,0.5)</f>
        <v>10.5</v>
      </c>
      <c r="H38" s="64">
        <f>MROUND(C38-C11,0.5)</f>
        <v>10</v>
      </c>
      <c r="I38" s="64">
        <f>MROUND(C38-C12,0.5)</f>
        <v>10</v>
      </c>
      <c r="J38" s="64">
        <f>MROUND(C38-C13,0.5)</f>
        <v>9.5</v>
      </c>
      <c r="K38" s="64">
        <f>MROUND(C38-C14,0.5)</f>
        <v>9</v>
      </c>
      <c r="L38" s="64">
        <f>MROUND(C38-C15,0.5)</f>
        <v>9</v>
      </c>
      <c r="M38" s="64">
        <f>MROUND(C38-C16,0.5)</f>
        <v>8.5</v>
      </c>
      <c r="N38" s="64">
        <f>MROUND(C38-C17,0.5)</f>
        <v>8</v>
      </c>
      <c r="O38" s="64">
        <f>MROUND(C38-C18,0.5)</f>
        <v>8</v>
      </c>
      <c r="P38" s="64">
        <f>MROUND(C38-C19,0.5)</f>
        <v>8</v>
      </c>
      <c r="Q38" s="64">
        <f>MROUND(C38-C20,0.5)</f>
        <v>7.5</v>
      </c>
      <c r="R38" s="64">
        <f>MROUND(C38-C21,0.5)</f>
        <v>7</v>
      </c>
      <c r="S38" s="64">
        <f>MROUND(C38-C22,0.5)</f>
        <v>6.5</v>
      </c>
      <c r="T38" s="64">
        <f>MROUND(C38-C23,0.5)</f>
        <v>6.5</v>
      </c>
      <c r="U38" s="64">
        <f>MROUND(C38-C24,0.5)</f>
        <v>6</v>
      </c>
      <c r="V38" s="64">
        <f>MROUND(C38-C25,0.5)</f>
        <v>5.5</v>
      </c>
      <c r="W38" s="64">
        <f>MROUND(C38-C26,0.5)</f>
        <v>5</v>
      </c>
      <c r="X38" s="64">
        <f>MROUND(C38-C27,0.5)</f>
        <v>5</v>
      </c>
      <c r="Y38" s="64">
        <f>MROUND(C38-C28,0.5)</f>
        <v>4.5</v>
      </c>
      <c r="Z38" s="64">
        <f>MROUND(C38-C29,0.5)</f>
        <v>4</v>
      </c>
      <c r="AA38" s="64">
        <f>MROUND(C38-C30,0.5)</f>
        <v>4</v>
      </c>
      <c r="AB38" s="64">
        <f>MROUND(C38-C31,0.5)</f>
        <v>4</v>
      </c>
      <c r="AC38" s="64">
        <f>MROUND(C38-C32,0.5)</f>
        <v>3.5</v>
      </c>
      <c r="AD38" s="64">
        <f>MROUND(C38-C33,0.5)</f>
        <v>3.5</v>
      </c>
      <c r="AE38" s="64">
        <f>MROUND(C38-C34,0.5)</f>
        <v>3.5</v>
      </c>
      <c r="AF38" s="64">
        <f>MROUND(C38-C35,0.5)</f>
        <v>3.5</v>
      </c>
      <c r="AG38" s="64">
        <f>MROUND(C38-C36,0.5)</f>
        <v>2</v>
      </c>
      <c r="AH38" s="64">
        <f>IF(MROUND(C38-C37,0.5)=0,0.5,MROUND(C38-C37,0.5))</f>
        <v>2</v>
      </c>
      <c r="AI38" s="59"/>
    </row>
    <row r="39" spans="1:35" x14ac:dyDescent="0.25">
      <c r="A39" s="38"/>
      <c r="B39" s="39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42"/>
    </row>
    <row r="40" spans="1:35" hidden="1" x14ac:dyDescent="0.25">
      <c r="A40" s="38"/>
      <c r="B40" s="39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42"/>
    </row>
    <row r="41" spans="1:35" hidden="1" x14ac:dyDescent="0.25">
      <c r="A41" s="38"/>
      <c r="B41" s="39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42"/>
    </row>
    <row r="42" spans="1:35" hidden="1" x14ac:dyDescent="0.25">
      <c r="A42" s="38"/>
      <c r="B42" s="39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42"/>
    </row>
    <row r="43" spans="1:35" hidden="1" x14ac:dyDescent="0.25">
      <c r="A43" s="38"/>
      <c r="B43" s="39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42"/>
    </row>
    <row r="44" spans="1:35" hidden="1" x14ac:dyDescent="0.25">
      <c r="A44" s="38"/>
      <c r="B44" s="39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42"/>
    </row>
    <row r="45" spans="1:35" hidden="1" x14ac:dyDescent="0.25">
      <c r="A45" s="38"/>
      <c r="B45" s="39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42"/>
    </row>
    <row r="46" spans="1:35" hidden="1" x14ac:dyDescent="0.25">
      <c r="A46" s="38"/>
      <c r="B46" s="39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42"/>
    </row>
    <row r="47" spans="1:35" ht="15.75" thickBot="1" x14ac:dyDescent="0.3">
      <c r="A47" s="38"/>
      <c r="B47" s="39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42"/>
      <c r="AI47"/>
    </row>
    <row r="48" spans="1:35" ht="43.5" thickBot="1" x14ac:dyDescent="0.3">
      <c r="A48" s="32" t="s">
        <v>8</v>
      </c>
      <c r="B48" s="32" t="s">
        <v>9</v>
      </c>
      <c r="C48" s="43" t="s">
        <v>3</v>
      </c>
      <c r="D48" s="43" t="s">
        <v>4</v>
      </c>
      <c r="E48" s="42"/>
      <c r="F48" s="42"/>
      <c r="G48" s="42"/>
      <c r="H48" s="42"/>
      <c r="I48" s="42"/>
      <c r="J48" s="42"/>
      <c r="K48" s="42"/>
      <c r="L48" s="42"/>
      <c r="M48" s="42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42"/>
      <c r="AH48"/>
      <c r="AI48"/>
    </row>
    <row r="49" spans="1:35" ht="15.75" thickBot="1" x14ac:dyDescent="0.3">
      <c r="A49" s="30">
        <v>1</v>
      </c>
      <c r="B49" s="26">
        <v>0</v>
      </c>
      <c r="C49" s="44">
        <v>18</v>
      </c>
      <c r="D49" s="44">
        <v>1.2</v>
      </c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2"/>
      <c r="AI49" s="2"/>
    </row>
    <row r="50" spans="1:35" ht="15.75" thickBot="1" x14ac:dyDescent="0.3">
      <c r="A50" s="15">
        <v>2</v>
      </c>
      <c r="B50" s="24">
        <v>18.010000000000002</v>
      </c>
      <c r="C50" s="45">
        <v>36</v>
      </c>
      <c r="D50" s="45">
        <v>0.8</v>
      </c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2"/>
      <c r="AI50" s="2"/>
    </row>
    <row r="51" spans="1:35" ht="15.75" thickBot="1" x14ac:dyDescent="0.3">
      <c r="A51" s="25">
        <v>3</v>
      </c>
      <c r="B51" s="25">
        <v>36.01</v>
      </c>
      <c r="C51" s="46">
        <v>54</v>
      </c>
      <c r="D51" s="46">
        <v>0.8</v>
      </c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2"/>
      <c r="AI51" s="2"/>
    </row>
    <row r="52" spans="1:35" ht="15.75" thickBot="1" x14ac:dyDescent="0.3">
      <c r="A52" s="25">
        <v>4</v>
      </c>
      <c r="B52" s="25">
        <v>54.01</v>
      </c>
      <c r="C52" s="46">
        <v>72</v>
      </c>
      <c r="D52" s="46">
        <v>1.2</v>
      </c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2"/>
      <c r="AI52" s="2"/>
    </row>
    <row r="53" spans="1:35" ht="15.75" thickBot="1" x14ac:dyDescent="0.3">
      <c r="A53" s="25">
        <v>5</v>
      </c>
      <c r="B53" s="25">
        <v>72.010000000000005</v>
      </c>
      <c r="C53" s="46">
        <v>90</v>
      </c>
      <c r="D53" s="46">
        <v>0.8</v>
      </c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2"/>
      <c r="AI53" s="2"/>
    </row>
    <row r="54" spans="1:35" ht="15.75" thickBot="1" x14ac:dyDescent="0.3">
      <c r="A54" s="25">
        <v>6</v>
      </c>
      <c r="B54" s="25">
        <v>90.01</v>
      </c>
      <c r="C54" s="46">
        <v>110</v>
      </c>
      <c r="D54" s="46">
        <v>1.2</v>
      </c>
      <c r="AH54"/>
      <c r="AI54"/>
    </row>
    <row r="55" spans="1:35" ht="17.25" customHeight="1" thickBot="1" x14ac:dyDescent="0.3">
      <c r="A55" s="3"/>
      <c r="B55" s="2"/>
      <c r="C55" s="40"/>
      <c r="D55" s="40"/>
      <c r="E55" s="40"/>
      <c r="AI55"/>
    </row>
    <row r="56" spans="1:35" hidden="1" x14ac:dyDescent="0.25">
      <c r="A56" s="3"/>
      <c r="B56" s="2"/>
      <c r="C56" s="40"/>
      <c r="D56" s="40"/>
      <c r="E56" s="40"/>
      <c r="AI56"/>
    </row>
    <row r="57" spans="1:35" hidden="1" x14ac:dyDescent="0.25">
      <c r="A57" s="3"/>
      <c r="B57" s="2"/>
      <c r="C57" s="40"/>
      <c r="D57" s="40"/>
      <c r="E57" s="40"/>
      <c r="AI57"/>
    </row>
    <row r="58" spans="1:35" hidden="1" x14ac:dyDescent="0.25">
      <c r="A58" s="3"/>
      <c r="B58" s="2"/>
      <c r="C58" s="40"/>
      <c r="D58" s="40"/>
      <c r="E58" s="40"/>
      <c r="AI58"/>
    </row>
    <row r="59" spans="1:35" hidden="1" x14ac:dyDescent="0.25">
      <c r="A59" s="3"/>
      <c r="B59" s="2"/>
      <c r="C59" s="40"/>
      <c r="D59" s="40"/>
      <c r="E59" s="40"/>
      <c r="AI59"/>
    </row>
    <row r="60" spans="1:35" hidden="1" x14ac:dyDescent="0.25">
      <c r="A60" s="3"/>
      <c r="B60" s="2"/>
      <c r="C60" s="40"/>
      <c r="D60" s="40"/>
      <c r="E60" s="40"/>
      <c r="AI60"/>
    </row>
    <row r="61" spans="1:35" hidden="1" x14ac:dyDescent="0.25">
      <c r="A61" s="3"/>
      <c r="B61" s="2"/>
      <c r="C61" s="40"/>
      <c r="D61" s="40"/>
      <c r="E61" s="40"/>
      <c r="AI61"/>
    </row>
    <row r="62" spans="1:35" hidden="1" x14ac:dyDescent="0.25">
      <c r="A62" s="3"/>
      <c r="B62" s="2"/>
      <c r="C62" s="40"/>
      <c r="D62" s="40"/>
      <c r="E62" s="40"/>
      <c r="AI62"/>
    </row>
    <row r="63" spans="1:35" hidden="1" x14ac:dyDescent="0.25">
      <c r="A63" s="3"/>
      <c r="B63" s="2"/>
      <c r="C63" s="40"/>
      <c r="D63" s="40"/>
      <c r="E63" s="40"/>
      <c r="AI63"/>
    </row>
    <row r="64" spans="1:35" hidden="1" x14ac:dyDescent="0.25">
      <c r="A64" s="3"/>
      <c r="B64" s="2"/>
      <c r="C64" s="40"/>
      <c r="D64" s="40"/>
      <c r="E64" s="40"/>
      <c r="AI64"/>
    </row>
    <row r="65" spans="1:37" hidden="1" x14ac:dyDescent="0.25">
      <c r="A65" s="3"/>
      <c r="B65" s="2"/>
      <c r="C65" s="40"/>
      <c r="D65" s="40"/>
      <c r="E65" s="40"/>
      <c r="AI65"/>
    </row>
    <row r="66" spans="1:37" hidden="1" x14ac:dyDescent="0.25">
      <c r="A66" s="3"/>
      <c r="B66" s="2"/>
      <c r="C66" s="40"/>
      <c r="D66" s="40"/>
      <c r="E66" s="40"/>
      <c r="AI66"/>
    </row>
    <row r="67" spans="1:37" hidden="1" x14ac:dyDescent="0.25">
      <c r="A67" s="3"/>
      <c r="B67" s="2"/>
      <c r="C67" s="40"/>
      <c r="D67" s="40"/>
      <c r="E67" s="40"/>
      <c r="AI67"/>
    </row>
    <row r="68" spans="1:37" ht="15.75" hidden="1" thickBot="1" x14ac:dyDescent="0.3">
      <c r="A68" s="3"/>
      <c r="B68" s="2"/>
      <c r="C68" s="40"/>
      <c r="D68" s="40"/>
      <c r="E68" s="40"/>
      <c r="AI68"/>
    </row>
    <row r="69" spans="1:37" x14ac:dyDescent="0.25">
      <c r="A69" s="67" t="s">
        <v>56</v>
      </c>
      <c r="B69" s="68"/>
      <c r="C69" s="97">
        <v>0.09</v>
      </c>
      <c r="D69" s="69" t="s">
        <v>5</v>
      </c>
      <c r="E69" s="40"/>
      <c r="AI69"/>
    </row>
    <row r="70" spans="1:37" x14ac:dyDescent="0.25">
      <c r="A70" s="70" t="s">
        <v>6</v>
      </c>
      <c r="B70" s="66"/>
      <c r="C70" s="98">
        <f>ROUND(C69*0.19,2)</f>
        <v>0.02</v>
      </c>
      <c r="D70" s="71" t="s">
        <v>5</v>
      </c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2"/>
      <c r="AJ70" s="2"/>
    </row>
    <row r="71" spans="1:37" ht="15.75" thickBot="1" x14ac:dyDescent="0.3">
      <c r="A71" s="72" t="s">
        <v>7</v>
      </c>
      <c r="B71" s="73"/>
      <c r="C71" s="99">
        <f>C69+C70</f>
        <v>0.11</v>
      </c>
      <c r="D71" s="74" t="s">
        <v>5</v>
      </c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2"/>
      <c r="AJ71" s="2"/>
    </row>
    <row r="72" spans="1:37" x14ac:dyDescent="0.25">
      <c r="A72" s="2"/>
      <c r="B72" s="2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2"/>
      <c r="AJ72" s="2"/>
    </row>
    <row r="73" spans="1:37" x14ac:dyDescent="0.25">
      <c r="A73" s="2"/>
      <c r="B73" s="2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2"/>
      <c r="AJ73" s="2"/>
    </row>
    <row r="74" spans="1:37" x14ac:dyDescent="0.25"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2"/>
      <c r="AJ74" s="2"/>
    </row>
    <row r="75" spans="1:37" x14ac:dyDescent="0.25"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2"/>
      <c r="AJ75" s="2"/>
    </row>
    <row r="76" spans="1:37" x14ac:dyDescent="0.25"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2"/>
      <c r="AK76" s="2"/>
    </row>
  </sheetData>
  <mergeCells count="2">
    <mergeCell ref="A1:J1"/>
    <mergeCell ref="A5:AI5"/>
  </mergeCells>
  <pageMargins left="0.11811023622047245" right="0" top="0.15748031496062992" bottom="0" header="0.31496062992125984" footer="0.31496062992125984"/>
  <pageSetup paperSize="9" scale="5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FF7E9-814B-44E4-BE33-751D8B2BC928}">
  <sheetPr>
    <pageSetUpPr fitToPage="1"/>
  </sheetPr>
  <dimension ref="A1:T73"/>
  <sheetViews>
    <sheetView zoomScale="112" zoomScaleNormal="112" workbookViewId="0">
      <selection activeCell="A2" sqref="A2"/>
    </sheetView>
  </sheetViews>
  <sheetFormatPr defaultRowHeight="15" x14ac:dyDescent="0.25"/>
  <cols>
    <col min="1" max="1" width="25.140625" customWidth="1"/>
    <col min="2" max="2" width="13.42578125" bestFit="1" customWidth="1"/>
    <col min="3" max="3" width="12.140625" customWidth="1"/>
    <col min="4" max="5" width="11" customWidth="1"/>
    <col min="6" max="6" width="6.42578125" customWidth="1"/>
    <col min="7" max="7" width="6" customWidth="1"/>
    <col min="8" max="8" width="5.7109375" customWidth="1"/>
    <col min="9" max="9" width="7.7109375" customWidth="1"/>
    <col min="10" max="10" width="7.42578125" customWidth="1"/>
    <col min="11" max="11" width="6.5703125" customWidth="1"/>
    <col min="12" max="12" width="6.28515625" customWidth="1"/>
    <col min="13" max="13" width="7" customWidth="1"/>
    <col min="14" max="14" width="6" customWidth="1"/>
    <col min="15" max="15" width="6.5703125" customWidth="1"/>
    <col min="16" max="16" width="6.42578125" customWidth="1"/>
    <col min="17" max="18" width="5.5703125" customWidth="1"/>
    <col min="19" max="19" width="5.42578125" customWidth="1"/>
    <col min="20" max="20" width="5.85546875" customWidth="1"/>
  </cols>
  <sheetData>
    <row r="1" spans="1:20" x14ac:dyDescent="0.25">
      <c r="A1" s="102" t="s">
        <v>59</v>
      </c>
      <c r="B1" s="102"/>
      <c r="C1" s="102"/>
      <c r="D1" s="102"/>
      <c r="E1" s="102"/>
      <c r="F1" s="102"/>
      <c r="G1" s="102"/>
      <c r="H1" s="102"/>
      <c r="I1" s="102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spans="1:20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x14ac:dyDescent="0.25">
      <c r="A3" s="3" t="s">
        <v>60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15.75" thickBot="1" x14ac:dyDescent="0.3">
      <c r="A4" s="14" t="s">
        <v>15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15.75" thickBot="1" x14ac:dyDescent="0.3">
      <c r="A5" s="100" t="s">
        <v>0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3"/>
    </row>
    <row r="6" spans="1:20" ht="81" customHeight="1" thickBot="1" x14ac:dyDescent="0.3">
      <c r="A6" s="4" t="s">
        <v>2</v>
      </c>
      <c r="B6" s="75" t="s">
        <v>1</v>
      </c>
      <c r="C6" s="75"/>
      <c r="D6" s="75" t="s">
        <v>10</v>
      </c>
      <c r="E6" s="76" t="s">
        <v>12</v>
      </c>
      <c r="F6" s="76" t="s">
        <v>16</v>
      </c>
      <c r="G6" s="76" t="s">
        <v>17</v>
      </c>
      <c r="H6" s="77" t="s">
        <v>18</v>
      </c>
      <c r="I6" s="78" t="s">
        <v>19</v>
      </c>
      <c r="J6" s="78" t="s">
        <v>20</v>
      </c>
      <c r="K6" s="78" t="s">
        <v>21</v>
      </c>
      <c r="L6" s="78" t="s">
        <v>22</v>
      </c>
      <c r="M6" s="78" t="s">
        <v>23</v>
      </c>
      <c r="N6" s="78" t="s">
        <v>29</v>
      </c>
      <c r="O6" s="78" t="s">
        <v>25</v>
      </c>
      <c r="P6" s="78" t="s">
        <v>26</v>
      </c>
      <c r="Q6" s="78" t="s">
        <v>27</v>
      </c>
      <c r="R6" s="90" t="s">
        <v>28</v>
      </c>
      <c r="S6" s="89" t="s">
        <v>64</v>
      </c>
      <c r="T6" s="79" t="s">
        <v>65</v>
      </c>
    </row>
    <row r="7" spans="1:20" ht="28.5" x14ac:dyDescent="0.25">
      <c r="A7" s="19" t="s">
        <v>63</v>
      </c>
      <c r="B7" s="20">
        <v>0</v>
      </c>
      <c r="C7" s="91"/>
      <c r="D7" s="80"/>
      <c r="E7" s="81">
        <f>D8</f>
        <v>1</v>
      </c>
      <c r="F7" s="81">
        <f>D9</f>
        <v>1.5</v>
      </c>
      <c r="G7" s="81">
        <f>D10</f>
        <v>1.5</v>
      </c>
      <c r="H7" s="81">
        <f>D11</f>
        <v>2</v>
      </c>
      <c r="I7" s="81">
        <f>D12</f>
        <v>2.5</v>
      </c>
      <c r="J7" s="81">
        <f>D13</f>
        <v>3</v>
      </c>
      <c r="K7" s="81">
        <f>D14</f>
        <v>3.5</v>
      </c>
      <c r="L7" s="81">
        <f>D15</f>
        <v>4</v>
      </c>
      <c r="M7" s="81">
        <f>D16</f>
        <v>4.5</v>
      </c>
      <c r="N7" s="81">
        <f>D17</f>
        <v>5.5</v>
      </c>
      <c r="O7" s="81">
        <f>D18</f>
        <v>6</v>
      </c>
      <c r="P7" s="81">
        <f>D19</f>
        <v>6.5</v>
      </c>
      <c r="Q7" s="81">
        <f>D20</f>
        <v>6.5</v>
      </c>
      <c r="R7" s="81">
        <f>D21</f>
        <v>6.5</v>
      </c>
      <c r="S7" s="81">
        <f>D22</f>
        <v>8</v>
      </c>
      <c r="T7" s="82">
        <f>D23</f>
        <v>8.5</v>
      </c>
    </row>
    <row r="8" spans="1:20" x14ac:dyDescent="0.25">
      <c r="A8" s="9" t="s">
        <v>12</v>
      </c>
      <c r="B8" s="8">
        <v>6</v>
      </c>
      <c r="C8" s="92">
        <f>IF(B8&lt;=C49,B8*C71*D49,IF(AND(B8&gt;C49,B8&lt;=C50),(C49-B49)*D49*C71+(B8-C49)*C71*D50,IF(AND(B8&gt;C50,B8&lt;=C51),C49*C71*D49+(C50-C49)*C71*D50+(B8 -C50)*C71*D51,IF(AND(B8&gt;C51,B8&lt;=C52),C49*C71*D49+(C50-C49)*C71*D50+(C51-C50)*C71*D51+(B8 -C51)*C71*D52,IF(AND(B8&gt;C52,B8&lt;=C53),C49*C71*D49+(C50-C49)*C71*D50+(C51-C50)*C71*D51+(C52-C51)*C71*D52+(B8 -C52)*C71*D53,IF(AND(B8&gt;C53,B8&lt;=C54),C49*C71*D49+(C50-C49)*C71*D50+(C51-C50)*C71*D51+(C52-C51)*C71*D52+(C53-C52)*C71*D53+(B8 -C53)*C71*D54,IF(AND(B8&gt;C54,B8&lt;=C55),C49*C71*D49+(C50-C49)*C71*D50+(C51-C50)*C71*D51+(C52-C51)*C71*D52+(C53-C52)*C71*D53+(C54-C53)*C71*D54+(B8-C54)*C71*D55,IF(AND(B8&gt;C55,B8&lt;=C56),C49*C71*D49+(C50-C49)*C71*D50+(C51-C50)*C71*D51+(C52-C51)*C71*D52+(C53-C52)*C71*D53+(C54-C53)*C71*D54+(C53-C54)*C71*D55+(B8-C55)*C71*D56,0))))))))</f>
        <v>1.0079999999999998</v>
      </c>
      <c r="D8" s="41">
        <f>MROUND(IF(B8&lt;=C49,B8*C71*D49,IF(AND(B8&gt;C49,B8&lt;=C50),(C49-B49)*D49*C71+(B8-C49)*C71*D50,IF(AND(B8&gt;C50,B8&lt;=C51),C49*C71*D49+(C50-C49)*C71*D50+(B8 -C50)*C71*D51,IF(AND(B8&gt;C51,B8&lt;=C52),C49*C71*D49+(C50-C49)*C71*D50+(C51-C50)*C71*D51+(B8 -C51)*C71*D52,IF(AND(B8&gt;C52,B8&lt;=C53),C49*C71*D49+(C50-C49)*C71*D50+(C51-C50)*C71*D51+(C52-C51)*C71*D52+(B8 -C52)*C71*D53,IF(AND(B8&gt;C53,B8&lt;=C54),C49*C71*D49+(C50-C49)*C71*D50+(C51-C50)*C71*D51+(C52-C51)*C71*D52+(C53-C52)*C71*D53+(B8 -C53)*C71*D54,IF(AND(B8&gt;C54,B8&lt;=C55),C49*C71*D49+(C50-C49)*C71*D50+(C51-C50)*C71*D51+(C52-C51)*C71*D52+(C53-C52)*C71*D53+(C54-C53)*C71*D54+(B8-C54)*C71*D55,IF(AND(B8&gt;C55,B8&lt;=C56),C49*C71*D49+(C50-C49)*C71*D50+(C51-C50)*C71*D51+(C52-C51)*C71*D52+(C53-C52)*C71*D53+(C54-C53)*C71*D54+(C53-C54)*C71*D55+(B8-C55)*C71*D56,0)))))))),0.5)</f>
        <v>1</v>
      </c>
      <c r="E8" s="55"/>
      <c r="F8" s="41">
        <f>E9</f>
        <v>0.5</v>
      </c>
      <c r="G8" s="41">
        <f>E10</f>
        <v>0.5</v>
      </c>
      <c r="H8" s="41">
        <f>E11</f>
        <v>1</v>
      </c>
      <c r="I8" s="41">
        <f>E12</f>
        <v>1.5</v>
      </c>
      <c r="J8" s="41">
        <f>E13</f>
        <v>2</v>
      </c>
      <c r="K8" s="41">
        <f>E14</f>
        <v>2.5</v>
      </c>
      <c r="L8" s="41">
        <f>E15</f>
        <v>3</v>
      </c>
      <c r="M8" s="41">
        <f>E16</f>
        <v>3.5</v>
      </c>
      <c r="N8" s="41">
        <f>E17</f>
        <v>4.5</v>
      </c>
      <c r="O8" s="41">
        <f>E18</f>
        <v>5</v>
      </c>
      <c r="P8" s="41">
        <f>E19</f>
        <v>5.5</v>
      </c>
      <c r="Q8" s="41">
        <f>E20</f>
        <v>5.5</v>
      </c>
      <c r="R8" s="41">
        <f>E21</f>
        <v>5.5</v>
      </c>
      <c r="S8" s="41">
        <f>E22</f>
        <v>7</v>
      </c>
      <c r="T8" s="63">
        <f>E23</f>
        <v>7.5</v>
      </c>
    </row>
    <row r="9" spans="1:20" x14ac:dyDescent="0.25">
      <c r="A9" s="9" t="s">
        <v>16</v>
      </c>
      <c r="B9" s="8">
        <v>8</v>
      </c>
      <c r="C9" s="92">
        <f>IF(B9&lt;=C49,B9*C71*D49,IF(AND(B9&gt;C49,B9&lt;=C50),(C49-B49)*D49*C71+(B9-C49)*C71*D50,IF(AND(B9&gt;C50,B9&lt;=C51),C49*C71*D49+(C50-C49)*C71*D50+(B9 -C50)*C71*D51,IF(AND(B9&gt;C51,B9&lt;=C52),C49*C71*D49+(C50-C49)*C71*D50+(C51-C50)*C71*D51+(B9 -C51)*C71*D52,IF(AND(B9&gt;C52,B9&lt;=C53),C49*C71*D49+(C50-C49)*C71*D50+(C51-C50)*C71*D51+(C52-C51)*C71*D52+(B9 -C52)*C71*D53,IF(AND(B9&gt;C53,B9&lt;=C54),C49*C71*D49+(C50-C49)*C71*D50+(C51-C50)*C71*D51+(C52-C51)*C71*D52+(C53-C52)*C71*D53+(B9 -C53)*C71*D54,IF(AND(B9&gt;C54,B9&lt;=C55),C49*C71*D49+(C50-C49)*C71*D50+(C51-C50)*C71*D51+(C52-C51)*C71*D52+(C53-C52)*C71*D53+(C54-C53)*C71*D54+(B9-C54)*C71*D55,IF(AND(B9&gt;C55,B9&lt;=C56),C49*C71*D49+(C50-C49)*C71*D50+(C51-C50)*C71*D51+(C52-C51)*C71*D52+(C53-C52)*C71*D53+(C54-C53)*C71*D54+(C53-C54)*C71*D55+(B9-C55)*C71*D56,0))))))))</f>
        <v>1.3439999999999999</v>
      </c>
      <c r="D9" s="41">
        <f>MROUND(IF(B9&lt;=C49,B9*C71*D49,IF(AND(B9&gt;C49,B9&lt;=C50),(C49-B49)*D49*C71+(B9-C49)*C71*D50,IF(AND(B9&gt;C50,B9&lt;=C51),C49*C71*D49+(C50-C49)*C71*D50+(B9 -C50)*C71*D51,IF(AND(B9&gt;C51,B9&lt;=C52),C49*C71*D49+(C50-C49)*C71*D50+(C51-C50)*C71*D51+(B9 -C51)*C71*D52,IF(AND(B9&gt;C52,B9&lt;=C53),C49*C71*D49+(C50-C49)*C71*D50+(C51-C50)*C71*D51+(C52-C51)*C71*D52+(B9 -C52)*C71*D53,IF(AND(B9&gt;C53,B9&lt;=C54),C49*C71*D49+(C50-C49)*C71*D50+(C51-C50)*C71*D51+(C52-C51)*C71*D52+(C53-C52)*C71*D53+(B9 -C53)*C71*D54,IF(AND(B9&gt;C54,B9&lt;=C55),C49*C71*D49+(C50-C49)*C71*D50+(C51-C50)*C71*D51+(C52-C51)*C71*D52+(C53-C52)*C71*D53+(C54-C53)*C71*D54+(B9-C54)*C71*D55,IF(AND(B9&gt;C55,B9&lt;=C56),C49*C71*D49+(C50-C49)*C71*D50+(C51-C50)*C71*D51+(C52-C51)*C71*D52+(C53-C52)*C71*D53+(C54-C53)*C71*D54+(C53-C54)*C71*D55+(B9-C55)*C71*D56,0)))))))),0.5)</f>
        <v>1.5</v>
      </c>
      <c r="E9" s="41">
        <f>IF(MROUND(C9-C8,0.5)=0,0.5,MROUND(C9-C8,0.5))</f>
        <v>0.5</v>
      </c>
      <c r="F9" s="55"/>
      <c r="G9" s="41">
        <f>F10</f>
        <v>0.5</v>
      </c>
      <c r="H9" s="41">
        <f>F11</f>
        <v>0.5</v>
      </c>
      <c r="I9" s="41">
        <f>F12</f>
        <v>1</v>
      </c>
      <c r="J9" s="41">
        <f>F13</f>
        <v>1.5</v>
      </c>
      <c r="K9" s="41">
        <f>F14</f>
        <v>2</v>
      </c>
      <c r="L9" s="41">
        <f>F15</f>
        <v>2.5</v>
      </c>
      <c r="M9" s="41">
        <f>F16</f>
        <v>3</v>
      </c>
      <c r="N9" s="41">
        <f>F17</f>
        <v>4</v>
      </c>
      <c r="O9" s="41">
        <f>F18</f>
        <v>4.5</v>
      </c>
      <c r="P9" s="41">
        <f>F19</f>
        <v>5</v>
      </c>
      <c r="Q9" s="41">
        <f>F20</f>
        <v>5</v>
      </c>
      <c r="R9" s="41">
        <f>F21</f>
        <v>5.5</v>
      </c>
      <c r="S9" s="41">
        <f>F22</f>
        <v>6.5</v>
      </c>
      <c r="T9" s="63">
        <f>F23</f>
        <v>7</v>
      </c>
    </row>
    <row r="10" spans="1:20" x14ac:dyDescent="0.25">
      <c r="A10" s="9" t="s">
        <v>17</v>
      </c>
      <c r="B10" s="8">
        <v>10</v>
      </c>
      <c r="C10" s="92">
        <f>IF(B10&lt;=C49,B10*C71*D49,IF(AND(B10&gt;C49,B10&lt;=C50),(C49-B49)*D49*C71+(B10-C49)*C71*D50,IF(AND(B10&gt;C50,B10&lt;=C51),C49*C71*D49+(C50-C49)*C71*D50+(B10 -C50)*C71*D51,IF(AND(B10&gt;C51,B10&lt;=C52),C49*C71*D49+(C50-C49)*C71*D50+(C51-C50)*C71*D51+(B10 -C51)*C71*D52,IF(AND(B10&gt;C52,B10&lt;=C53),C49*C71*D49+(C50-C49)*C71*D50+(C51-C50)*C71*D51+(C52-C51)*C71*D52+(B10 -C52)*C71*D53,IF(AND(B10&gt;C53,B10&lt;=C54),C49*C71*D49+(C50-C49)*C71*D50+(C51-C50)*C71*D51+(C52-C51)*C71*D52+(C53-C52)*C71*D53+(B10 -C53)*C71*D54,IF(AND(B10&gt;C54,B10&lt;=C55),C49*C71*D49+(C50-C49)*C71*D50+(C51-C50)*C71*D51+(C52-C51)*C71*D52+(C53-C52)*C71*D53+(C54-C53)*C71*D54+(B10-C54)*C71*D55,IF(AND(B10&gt;C55,B10&lt;=C56),C49*C71*D49+(C50-C49)*C71*D50+(C51-C50)*C71*D51+(C52-C51)*C71*D52+(C53-C52)*C71*D53+(C54-C53)*C71*D54+(C53-C54)*C71*D55+(B10-C55)*C71*D56,0))))))))</f>
        <v>1.68</v>
      </c>
      <c r="D10" s="41">
        <f>MROUND(IF(B10&lt;=C49,B10*C71*D49,IF(AND(B10&gt;C49,B10&lt;=C50),(C49-B49)*D49*C71+(B10-C49)*C71*D50,IF(AND(B10&gt;C50,B10&lt;=C51),C49*C71*D49+(C50-C49)*C71*D50+(B10 -C50)*C71*D51,IF(AND(B10&gt;C51,B10&lt;=C52),C49*C71*D49+(C50-C49)*C71*D50+(C51-C50)*C71*D51+(B10 -C51)*C71*D52,IF(AND(B10&gt;C52,B10&lt;=C53),C49*C71*D49+(C50-C49)*C71*D50+(C51-C50)*C71*D51+(C52-C51)*C71*D52+(B10 -C52)*C71*D53,IF(AND(B10&gt;C53,B10&lt;=C54),C49*C71*D49+(C50-C49)*C71*D50+(C51-C50)*C71*D51+(C52-C51)*C71*D52+(C53-C52)*C71*D53+(B10 -C53)*C71*D54,IF(AND(B10&gt;C54,B10&lt;=C55),C49*C71*D49+(C50-C49)*C71*D50+(C51-C50)*C71*D51+(C52-C51)*C71*D52+(C53-C52)*C71*D53+(C54-C53)*C71*D54+(B10-C54)*C71*D55,IF(AND(B10&gt;C55,B10&lt;=C56),C49*C71*D49+(C50-C49)*C71*D50+(C51-C50)*C71*D51+(C52-C51)*C71*D52+(C53-C52)*C71*D53+(C54-C53)*C71*D54+(C53-C54)*C71*D55+(B10-C55)*C71*D56,0)))))))),0.5)</f>
        <v>1.5</v>
      </c>
      <c r="E10" s="41">
        <f>MROUND(C10-C8,0.5)</f>
        <v>0.5</v>
      </c>
      <c r="F10" s="41">
        <f>IF(MROUND(C10-C9,0.5)=0,0.5,MROUND(C10-C9,0.5))</f>
        <v>0.5</v>
      </c>
      <c r="G10" s="56"/>
      <c r="H10" s="57">
        <f>G11</f>
        <v>0.5</v>
      </c>
      <c r="I10" s="41">
        <f>G12</f>
        <v>1</v>
      </c>
      <c r="J10" s="41">
        <f>G13</f>
        <v>1.5</v>
      </c>
      <c r="K10" s="41">
        <f>G14</f>
        <v>2</v>
      </c>
      <c r="L10" s="41">
        <f>G15</f>
        <v>2.5</v>
      </c>
      <c r="M10" s="41">
        <f>G16</f>
        <v>3</v>
      </c>
      <c r="N10" s="41">
        <f>G17</f>
        <v>3.5</v>
      </c>
      <c r="O10" s="41">
        <f>G18</f>
        <v>4.5</v>
      </c>
      <c r="P10" s="41">
        <f>G19</f>
        <v>4.5</v>
      </c>
      <c r="Q10" s="41">
        <f>G20</f>
        <v>5</v>
      </c>
      <c r="R10" s="41">
        <f>G21</f>
        <v>5</v>
      </c>
      <c r="S10" s="41">
        <f>G22</f>
        <v>6</v>
      </c>
      <c r="T10" s="63">
        <f>G23</f>
        <v>6.5</v>
      </c>
    </row>
    <row r="11" spans="1:20" x14ac:dyDescent="0.25">
      <c r="A11" s="9" t="s">
        <v>18</v>
      </c>
      <c r="B11" s="8">
        <v>12</v>
      </c>
      <c r="C11" s="92">
        <f>IF(B11&lt;=C49,B11*C71*D49,IF(AND(B11&gt;C49,B11&lt;=C50),(C49-B49)*D49*C71+(B11-C49)*C71*D50,IF(AND(B11&gt;C50,B11&lt;=C51),C49*C71*D49+(C50-C49)*C71*D50+(B11 -C50)*C71*D51,IF(AND(B11&gt;C51,B11&lt;=C52),C49*C71*D49+(C50-C49)*C71*D50+(C51-C50)*C71*D51+(B11 -C51)*C71*D52,IF(AND(B11&gt;C52,B11&lt;=C53),C49*C71*D49+(C50-C49)*C71*D50+(C51-C50)*C71*D51+(C52-C51)*C71*D52+(B11 -C52)*C71*D53,IF(AND(B11&gt;C53,B11&lt;=C54),C49*C71*D49+(C50-C49)*C71*D50+(C51-C50)*C71*D51+(C52-C51)*C71*D52+(C53-C52)*C71*D53+(B11 -C53)*C71*D54,IF(AND(B11&gt;C54,B11&lt;=C55),C49*C71*D49+(C50-C49)*C71*D50+(C51-C50)*C71*D51+(C52-C51)*C71*D52+(C53-C52)*C71*D53+(C54-C53)*C71*D54+(B11-C54)*C71*D55,IF(AND(B11&gt;C55,B11&lt;=C56),C49*C71*D49+(C50-C49)*C71*D50+(C51-C50)*C71*D51+(C52-C51)*C71*D52+(C53-C52)*C71*D53+(C54-C53)*C71*D54+(C53-C54)*C71*D55+(B11-C55)*C71*D56,0))))))))</f>
        <v>2.0159999999999996</v>
      </c>
      <c r="D11" s="41">
        <f>MROUND(IF(B11&lt;=C49,B11*C71*D49,IF(AND(B11&gt;C49,B11&lt;=C50),(C49-B49)*D49*C71+(B11-C49)*C71*D50,IF(AND(B11&gt;C50,B11&lt;=C51),C49*C71*D49+(C50-C49)*C71*D50+(B11 -C50)*C71*D51,IF(AND(B11&gt;C51,B11&lt;=C52),C49*C71*D49+(C50-C49)*C71*D50+(C51-C50)*C71*D51+(B11 -C51)*C71*D52,IF(AND(B11&gt;C52,B11&lt;=C53),C49*C71*D49+(C50-C49)*C71*D50+(C51-C50)*C71*D51+(C52-C51)*C71*D52+(B11 -C52)*C71*D53,IF(AND(B11&gt;C53,B11&lt;=C54),C49*C71*D49+(C50-C49)*C71*D50+(C51-C50)*C71*D51+(C52-C51)*C71*D52+(C53-C52)*C71*D53+(B11 -C53)*C71*D54,IF(AND(B11&gt;C54,B11&lt;=C55),C49*C71*D49+(C50-C49)*C71*D50+(C51-C50)*C71*D51+(C52-C51)*C71*D52+(C53-C52)*C71*D53+(C54-C53)*C71*D54+(B11-C54)*C71*D55,IF(AND(B11&gt;C55,B11&lt;=C56),C49*C71*D49+(C50-C49)*C71*D50+(C51-C50)*C71*D51+(C52-C51)*C71*D52+(C53-C52)*C71*D53+(C54-C53)*C71*D54+(C53-C54)*C71*D55+(B11-C55)*C71*D56,0)))))))),0.5)</f>
        <v>2</v>
      </c>
      <c r="E11" s="41">
        <f>MROUND(C11-C8,0.5)</f>
        <v>1</v>
      </c>
      <c r="F11" s="41">
        <f>MROUND(C11-C9,0.5)</f>
        <v>0.5</v>
      </c>
      <c r="G11" s="57">
        <f>IF(MROUND(C11-C10,0.5)=0,0.5,MROUND(C11-C10,0.5))</f>
        <v>0.5</v>
      </c>
      <c r="H11" s="56"/>
      <c r="I11" s="41">
        <f>H12</f>
        <v>0.5</v>
      </c>
      <c r="J11" s="41">
        <f>H13</f>
        <v>1</v>
      </c>
      <c r="K11" s="41">
        <f>H14</f>
        <v>1.5</v>
      </c>
      <c r="L11" s="41">
        <f>H15</f>
        <v>2</v>
      </c>
      <c r="M11" s="41">
        <f>H16</f>
        <v>2.5</v>
      </c>
      <c r="N11" s="41">
        <f>H17</f>
        <v>3.5</v>
      </c>
      <c r="O11" s="41">
        <f>H18</f>
        <v>4</v>
      </c>
      <c r="P11" s="41">
        <f>H19</f>
        <v>4.5</v>
      </c>
      <c r="Q11" s="41">
        <f>H20</f>
        <v>4.5</v>
      </c>
      <c r="R11" s="41">
        <f>H21</f>
        <v>4.5</v>
      </c>
      <c r="S11" s="41">
        <f>H22</f>
        <v>6</v>
      </c>
      <c r="T11" s="63">
        <f>H23</f>
        <v>6.5</v>
      </c>
    </row>
    <row r="12" spans="1:20" x14ac:dyDescent="0.25">
      <c r="A12" s="12" t="s">
        <v>19</v>
      </c>
      <c r="B12" s="13">
        <v>15</v>
      </c>
      <c r="C12" s="92">
        <f>IF(B12&lt;=C49,B12*C71*D49,IF(AND(B12&gt;C49,B12&lt;=C50),(C49-B49)*D49*C71+(B12-C49)*C71*D50,IF(AND(B12&gt;C50,B12&lt;=C51),C49*C71*D49+(C50-C49)*C71*D50+(B12 -C50)*C71*D51,IF(AND(B12&gt;C51,B12&lt;=C52),C49*C71*D49+(C50-C49)*C71*D50+(C51-C50)*C71*D51+(B12 -C51)*C71*D52,IF(AND(B12&gt;C52,B12&lt;=C53),C49*C71*D49+(C50-C49)*C71*D50+(C51-C50)*C71*D51+(C52-C51)*C71*D52+(B12 -C52)*C71*D53,IF(AND(B12&gt;C53,B12&lt;=C54),C49*C71*D49+(C50-C49)*C71*D50+(C51-C50)*C71*D51+(C52-C51)*C71*D52+(C53-C52)*C71*D53+(B12 -C53)*C71*D54,IF(AND(B12&gt;C54,B12&lt;=C55),C49*C71*D49+(C50-C49)*C71*D50+(C51-C50)*C71*D51+(C52-C51)*C71*D52+(C53-C52)*C71*D53+(C54-C53)*C71*D54+(B12-C54)*C71*D55,IF(AND(B12&gt;C55,B12&lt;=C56),C49*C71*D49+(C50-C49)*C71*D50+(C51-C50)*C71*D51+(C52-C51)*C71*D52+(C53-C52)*C71*D53+(C54-C53)*C71*D54+(C53-C54)*C71*D55+(B12-C55)*C71*D56,0))))))))</f>
        <v>2.5199999999999996</v>
      </c>
      <c r="D12" s="41">
        <f>MROUND(IF(B12&lt;=C49,B12*C71*D49,IF(AND(B12&gt;C49,B12&lt;=C50),(C49-B49)*D49*C71+(B12-C49)*C71*D50,IF(AND(B12&gt;C50,B12&lt;=C51),C49*C71*D49+(C50-C49)*C71*D50+(B12 -C50)*C71*D51,IF(AND(B12&gt;C51,B12&lt;=C52),C49*C71*D49+(C50-C49)*C71*D50+(C51-C50)*C71*D51+(B12 -C51)*C71*D52,IF(AND(B12&gt;C52,B12&lt;=C53),C49*C71*D49+(C50-C49)*C71*D50+(C51-C50)*C71*D51+(C52-C51)*C71*D52+(B12 -C52)*C71*D53,IF(AND(B12&gt;C53,B12&lt;=C54),C49*C71*D49+(C50-C49)*C71*D50+(C51-C50)*C71*D51+(C52-C51)*C71*D52+(C53-C52)*C71*D53+(B12 -C53)*C71*D54,IF(AND(B12&gt;C54,B12&lt;=C55),C49*C71*D49+(C50-C49)*C71*D50+(C51-C50)*C71*D51+(C52-C51)*C71*D52+(C53-C52)*C71*D53+(C54-C53)*C71*D54+(B12-C54)*C71*D55,IF(AND(B12&gt;C55,B12&lt;=C56),C49*C71*D49+(C50-C49)*C71*D50+(C51-C50)*C71*D51+(C52-C51)*C71*D52+(C53-C52)*C71*D53+(C54-C53)*C71*D54+(C53-C54)*C71*D55+(B12-C55)*C71*D56,0)))))))),0.5)</f>
        <v>2.5</v>
      </c>
      <c r="E12" s="41">
        <f>MROUND(C12-C8,0.5)</f>
        <v>1.5</v>
      </c>
      <c r="F12" s="41">
        <f>MROUND(C12-C9,0.5)</f>
        <v>1</v>
      </c>
      <c r="G12" s="41">
        <f>MROUND(C12-C10,0.5)</f>
        <v>1</v>
      </c>
      <c r="H12" s="41">
        <f>IF(MROUND(C12-C11,0.5)=0,0.5,MROUND(C12-C11,0.5))</f>
        <v>0.5</v>
      </c>
      <c r="I12" s="55"/>
      <c r="J12" s="41">
        <f>I13</f>
        <v>0.5</v>
      </c>
      <c r="K12" s="41">
        <f>I14</f>
        <v>1</v>
      </c>
      <c r="L12" s="41">
        <f>I15</f>
        <v>1.5</v>
      </c>
      <c r="M12" s="41">
        <f>I16</f>
        <v>2</v>
      </c>
      <c r="N12" s="41">
        <f>I17</f>
        <v>3</v>
      </c>
      <c r="O12" s="41">
        <f>I18</f>
        <v>3.5</v>
      </c>
      <c r="P12" s="41">
        <f>I19</f>
        <v>4</v>
      </c>
      <c r="Q12" s="41">
        <f>I20</f>
        <v>4</v>
      </c>
      <c r="R12" s="41">
        <f>I21</f>
        <v>4</v>
      </c>
      <c r="S12" s="41">
        <f>I22</f>
        <v>5.5</v>
      </c>
      <c r="T12" s="63">
        <f>I23</f>
        <v>6</v>
      </c>
    </row>
    <row r="13" spans="1:20" x14ac:dyDescent="0.25">
      <c r="A13" s="17" t="s">
        <v>20</v>
      </c>
      <c r="B13" s="18">
        <v>18</v>
      </c>
      <c r="C13" s="92">
        <f>IF(B13&lt;=C49,B13*C71*D49,IF(AND(B13&gt;C49,B13&lt;=C50),(C49-B49)*D49*C71+(B13-C49)*C71*D50,IF(AND(B13&gt;C50,B13&lt;=C51),C49*C71*D49+(C50-C49)*C71*D50+(B13 -C50)*C71*D51,IF(AND(B13&gt;C51,B13&lt;=C52),C49*C71*D49+(C50-C49)*C71*D50+(C51-C50)*C71*D51+(B13 -C51)*C71*D52,IF(AND(B13&gt;C52,B13&lt;=C53),C49*C71*D49+(C50-C49)*C71*D50+(C51-C50)*C71*D51+(C52-C51)*C71*D52+(B13 -C52)*C71*D53,IF(AND(B13&gt;C53,B13&lt;=C54),C49*C71*D49+(C50-C49)*C71*D50+(C51-C50)*C71*D51+(C52-C51)*C71*D52+(C53-C52)*C71*D53+(B13 -C53)*C71*D54,IF(AND(B13&gt;C54,B13&lt;=C55),C49*C71*D49+(C50-C49)*C71*D50+(C51-C50)*C71*D51+(C52-C51)*C71*D52+(C53-C52)*C71*D53+(C54-C53)*C71*D54+(B13-C54)*C71*D55,IF(AND(B13&gt;C55,B13&lt;=C56),C49*C71*D49+(C50-C49)*C71*D50+(C51-C50)*C71*D51+(C52-C51)*C71*D52+(C53-C52)*C71*D53+(C54-C53)*C71*D54+(C53-C54)*C71*D55+(B13-C55)*C71*D56,0))))))))</f>
        <v>2.9399999999999995</v>
      </c>
      <c r="D13" s="41">
        <f>MROUND(IF(B13&lt;=C49,B13*C71*D49,IF(AND(B13&gt;C49,B13&lt;=C50),(C49-B49)*D49*C71+(B13-C49)*C71*D50,IF(AND(B13&gt;C50,B13&lt;=C51),C49*C71*D49+(C50-C49)*C71*D50+(B13 -C50)*C71*D51,IF(AND(B13&gt;C51,B13&lt;=C52),C49*C71*D49+(C50-C49)*C71*D50+(C51-C50)*C71*D51+(B13 -C51)*C71*D52,IF(AND(B13&gt;C52,B13&lt;=C53),C49*C71*D49+(C50-C49)*C71*D50+(C51-C50)*C71*D51+(C52-C51)*C71*D52+(B13 -C52)*C71*D53,IF(AND(B13&gt;C53,B13&lt;=C54),C49*C71*D49+(C50-C49)*C71*D50+(C51-C50)*C71*D51+(C52-C51)*C71*D52+(C53-C52)*C71*D53+(B13 -C53)*C71*D54,IF(AND(B13&gt;C54,B13&lt;=C55),C49*C71*D49+(C50-C49)*C71*D50+(C51-C50)*C71*D51+(C52-C51)*C71*D52+(C53-C52)*C71*D53+(C54-C53)*C71*D54+(B13-C54)*C71*D55,IF(AND(B13&gt;C55,B13&lt;=C56),C49*C71*D49+(C50-C49)*C71*D50+(C51-C50)*C71*D51+(C52-C51)*C71*D52+(C53-C52)*C71*D53+(C54-C53)*C71*D54+(C53-C54)*C71*D55+(B13-C55)*C71*D56,0)))))))),0.5)</f>
        <v>3</v>
      </c>
      <c r="E13" s="41">
        <f>MROUND(C13-C8,0.5)</f>
        <v>2</v>
      </c>
      <c r="F13" s="41">
        <f>MROUND(C13-C9,0.5)</f>
        <v>1.5</v>
      </c>
      <c r="G13" s="57">
        <f>MROUND(C13-C10,0.5)</f>
        <v>1.5</v>
      </c>
      <c r="H13" s="57">
        <f>MROUND(C13-C11,0.5)</f>
        <v>1</v>
      </c>
      <c r="I13" s="41">
        <f>IF(MROUND(C13-C12,0.5)=0,0.5,MROUND(C13-C12,0.5))</f>
        <v>0.5</v>
      </c>
      <c r="J13" s="55"/>
      <c r="K13" s="41">
        <f>J14</f>
        <v>0.5</v>
      </c>
      <c r="L13" s="41">
        <f>J15</f>
        <v>1</v>
      </c>
      <c r="M13" s="41">
        <f>J16</f>
        <v>1.5</v>
      </c>
      <c r="N13" s="41">
        <f>J17</f>
        <v>2.5</v>
      </c>
      <c r="O13" s="41">
        <f>J18</f>
        <v>3</v>
      </c>
      <c r="P13" s="41">
        <f>J19</f>
        <v>3.5</v>
      </c>
      <c r="Q13" s="41">
        <f>J20</f>
        <v>3.5</v>
      </c>
      <c r="R13" s="41">
        <f>J21</f>
        <v>4</v>
      </c>
      <c r="S13" s="41">
        <f>J22</f>
        <v>5</v>
      </c>
      <c r="T13" s="63">
        <f>J23</f>
        <v>5.5</v>
      </c>
    </row>
    <row r="14" spans="1:20" x14ac:dyDescent="0.25">
      <c r="A14" s="21" t="s">
        <v>21</v>
      </c>
      <c r="B14" s="23">
        <v>22</v>
      </c>
      <c r="C14" s="92">
        <f>IF(B14&lt;=C49,B14*C71*D49,IF(AND(B14&gt;C49,B14&lt;=C50),(C49-B49)*D49*C71+(B14-C49)*C71*D50,IF(AND(B14&gt;C50,B14&lt;=C51),C49*C71*D49+(C50-C49)*C71*D50+(B14 -C50)*C71*D51,IF(AND(B14&gt;C51,B14&lt;=C52),C49*C71*D49+(C50-C49)*C71*D50+(C51-C50)*C71*D51+(B14 -C51)*C71*D52,IF(AND(B14&gt;C52,B14&lt;=C53),C49*C71*D49+(C50-C49)*C71*D50+(C51-C50)*C71*D51+(C52-C51)*C71*D52+(B14 -C52)*C71*D53,IF(AND(B14&gt;C53,B14&lt;=C54),C49*C71*D49+(C50-C49)*C71*D50+(C51-C50)*C71*D51+(C52-C51)*C71*D52+(C53-C52)*C71*D53+(B14 -C53)*C71*D54,IF(AND(B14&gt;C54,B14&lt;=C55),C49*C71*D49+(C50-C49)*C71*D50+(C51-C50)*C71*D51+(C52-C51)*C71*D52+(C53-C52)*C71*D53+(C54-C53)*C71*D54+(B14-C54)*C71*D55,IF(AND(B14&gt;C55,B14&lt;=C56),C49*C71*D49+(C50-C49)*C71*D50+(C51-C50)*C71*D51+(C52-C51)*C71*D52+(C53-C52)*C71*D53+(C54-C53)*C71*D54+(C53-C54)*C71*D55+(B14-C55)*C71*D56,0))))))))</f>
        <v>3.4999999999999996</v>
      </c>
      <c r="D14" s="41">
        <f>MROUND(IF(B14&lt;=C49,B14*C71*D49,IF(AND(B14&gt;C49,B14&lt;=C50),(C49-B49)*D49*C71+(B14-C49)*C71*D50,IF(AND(B14&gt;C50,B14&lt;=C51),C49*C71*D49+(C50-C49)*C71*D50+(B14 -C50)*C71*D51,IF(AND(B14&gt;C51,B14&lt;=C52),C49*C71*D49+(C50-C49)*C71*D50+(C51-C50)*C71*D51+(B14 -C51)*C71*D52,IF(AND(B14&gt;C52,B14&lt;=C53),C49*C71*D49+(C50-C49)*C71*D50+(C51-C50)*C71*D51+(C52-C51)*C71*D52+(B14 -C52)*C71*D53,IF(AND(B14&gt;C53,B14&lt;=C54),C49*C71*D49+(C50-C49)*C71*D50+(C51-C50)*C71*D51+(C52-C51)*C71*D52+(C53-C52)*C71*D53+(B14 -C53)*C71*D54,IF(AND(B14&gt;C54,B14&lt;=C55),C49*C71*D49+(C50-C49)*C71*D50+(C51-C50)*C71*D51+(C52-C51)*C71*D52+(C53-C52)*C71*D53+(C54-C53)*C71*D54+(B14-C54)*C71*D55,IF(AND(B14&gt;C55,B14&lt;=C56),C49*C71*D49+(C50-C49)*C71*D50+(C51-C50)*C71*D51+(C52-C51)*C71*D52+(C53-C52)*C71*D53+(C54-C53)*C71*D54+(C53-C54)*C71*D55+(B14-C55)*C71*D56,0)))))))),0.5)</f>
        <v>3.5</v>
      </c>
      <c r="E14" s="41">
        <f>MROUND(C14-C8,0.5)</f>
        <v>2.5</v>
      </c>
      <c r="F14" s="41">
        <f>MROUND(C14-C9,0.5)</f>
        <v>2</v>
      </c>
      <c r="G14" s="41">
        <f>MROUND(C14-C10,0.5)</f>
        <v>2</v>
      </c>
      <c r="H14" s="41">
        <f>MROUND(C14-C11,0.5)</f>
        <v>1.5</v>
      </c>
      <c r="I14" s="41">
        <f>MROUND(C14-C12,0.5)</f>
        <v>1</v>
      </c>
      <c r="J14" s="41">
        <f>IF(MROUND(C14-C13,0.5)=0,0.5,MROUND(C14-C13,0.5))</f>
        <v>0.5</v>
      </c>
      <c r="K14" s="55"/>
      <c r="L14" s="41">
        <f>K15</f>
        <v>0.5</v>
      </c>
      <c r="M14" s="41">
        <f>K16</f>
        <v>1</v>
      </c>
      <c r="N14" s="41">
        <f>K17</f>
        <v>2</v>
      </c>
      <c r="O14" s="41">
        <f>K18</f>
        <v>2.5</v>
      </c>
      <c r="P14" s="41">
        <f>K19</f>
        <v>3</v>
      </c>
      <c r="Q14" s="41">
        <f>K20</f>
        <v>3</v>
      </c>
      <c r="R14" s="41">
        <f>K21</f>
        <v>3</v>
      </c>
      <c r="S14" s="41">
        <f>K22</f>
        <v>4.5</v>
      </c>
      <c r="T14" s="63">
        <f>K23</f>
        <v>5</v>
      </c>
    </row>
    <row r="15" spans="1:20" x14ac:dyDescent="0.25">
      <c r="A15" s="21" t="s">
        <v>22</v>
      </c>
      <c r="B15" s="23">
        <v>26</v>
      </c>
      <c r="C15" s="92">
        <f>IF(B15&lt;=C49,B15*C71*D49,IF(AND(B15&gt;C49,B15&lt;=C50),(C49-B49)*D49*C71+(B15-C49)*C71*D50,IF(AND(B15&gt;C50,B15&lt;=C51),C49*C71*D49+(C50-C49)*C71*D50+(B15 -C50)*C71*D51,IF(AND(B15&gt;C51,B15&lt;=C52),C49*C71*D49+(C50-C49)*C71*D50+(C51-C50)*C71*D51+(B15 -C51)*C71*D52,IF(AND(B15&gt;C52,B15&lt;=C53),C49*C71*D49+(C50-C49)*C71*D50+(C51-C50)*C71*D51+(C52-C51)*C71*D52+(B15 -C52)*C71*D53,IF(AND(B15&gt;C53,B15&lt;=C54),C49*C71*D49+(C50-C49)*C71*D50+(C51-C50)*C71*D51+(C52-C51)*C71*D52+(C53-C52)*C71*D53+(B15 -C53)*C71*D54,IF(AND(B15&gt;C54,B15&lt;=C55),C49*C71*D49+(C50-C49)*C71*D50+(C51-C50)*C71*D51+(C52-C51)*C71*D52+(C53-C52)*C71*D53+(C54-C53)*C71*D54+(B15-C54)*C71*D55,IF(AND(B15&gt;C55,B15&lt;=C56),C49*C71*D49+(C50-C49)*C71*D50+(C51-C50)*C71*D51+(C52-C51)*C71*D52+(C53-C52)*C71*D53+(C54-C53)*C71*D54+(C53-C54)*C71*D55+(B15-C55)*C71*D56,0))))))))</f>
        <v>4.0599999999999996</v>
      </c>
      <c r="D15" s="41">
        <f>MROUND(IF(B15&lt;=C49,B15*C71*D49,IF(AND(B15&gt;C49,B15&lt;=C50),(C49-B49)*D49*C71+(B15-C49)*C71*D50,IF(AND(B15&gt;C50,B15&lt;=C51),C49*C71*D49+(C50-C49)*C71*D50+(B15 -C50)*C71*D51,IF(AND(B15&gt;C51,B15&lt;=C52),C49*C71*D49+(C50-C49)*C71*D50+(C51-C50)*C71*D51+(B15 -C51)*C71*D52,IF(AND(B15&gt;C52,B15&lt;=C53),C49*C71*D49+(C50-C49)*C71*D50+(C51-C50)*C71*D51+(C52-C51)*C71*D52+(B15 -C52)*C71*D53,IF(AND(B15&gt;C53,B15&lt;=C54),C49*C71*D49+(C50-C49)*C71*D50+(C51-C50)*C71*D51+(C52-C51)*C71*D52+(C53-C52)*C71*D53+(B15 -C53)*C71*D54,IF(AND(B15&gt;C54,B15&lt;=C55),C49*C71*D49+(C50-C49)*C71*D50+(C51-C50)*C71*D51+(C52-C51)*C71*D52+(C53-C52)*C71*D53+(C54-C53)*C71*D54+(B15-C54)*C71*D55,IF(AND(B15&gt;C55,B15&lt;=C56),C49*C71*D49+(C50-C49)*C71*D50+(C51-C50)*C71*D51+(C52-C51)*C71*D52+(C53-C52)*C71*D53+(C54-C53)*C71*D54+(C53-C54)*C71*D55+(B15-C55)*C71*D56,0)))))))),0.5)</f>
        <v>4</v>
      </c>
      <c r="E15" s="41">
        <f>MROUND(C15-C8,0.5)</f>
        <v>3</v>
      </c>
      <c r="F15" s="41">
        <f>MROUND(C15-C9,0.5)</f>
        <v>2.5</v>
      </c>
      <c r="G15" s="57">
        <f>MROUND(C15-C10,0.5)</f>
        <v>2.5</v>
      </c>
      <c r="H15" s="57">
        <f>MROUND(C15-C11,0.5)</f>
        <v>2</v>
      </c>
      <c r="I15" s="41">
        <f>MROUND(C15-C12,0.5)</f>
        <v>1.5</v>
      </c>
      <c r="J15" s="41">
        <f>MROUND(C15-C13,0.5)</f>
        <v>1</v>
      </c>
      <c r="K15" s="41">
        <f>IF(MROUND(C15-C14,0.5)=0,0.5,MROUND(C15-C14,0.5))</f>
        <v>0.5</v>
      </c>
      <c r="L15" s="55"/>
      <c r="M15" s="41">
        <f>L16</f>
        <v>0.5</v>
      </c>
      <c r="N15" s="41">
        <f>L17</f>
        <v>1.5</v>
      </c>
      <c r="O15" s="41">
        <f>L18</f>
        <v>2</v>
      </c>
      <c r="P15" s="41">
        <f>L19</f>
        <v>2</v>
      </c>
      <c r="Q15" s="41">
        <f>L20</f>
        <v>2.5</v>
      </c>
      <c r="R15" s="41">
        <f>L21</f>
        <v>2.5</v>
      </c>
      <c r="S15" s="41">
        <f>L22</f>
        <v>4</v>
      </c>
      <c r="T15" s="63">
        <f>L23</f>
        <v>4.5</v>
      </c>
    </row>
    <row r="16" spans="1:20" x14ac:dyDescent="0.25">
      <c r="A16" s="21" t="s">
        <v>23</v>
      </c>
      <c r="B16" s="23">
        <v>29</v>
      </c>
      <c r="C16" s="92">
        <f>IF(B16&lt;=C49,B16*C71*D49,IF(AND(B16&gt;C49,B16&lt;=C50),(C49-B49)*D49*C71+(B16-C49)*C71*D50,IF(AND(B16&gt;C50,B16&lt;=C51),C49*C71*D49+(C50-C49)*C71*D50+(B16 -C50)*C71*D51,IF(AND(B16&gt;C51,B16&lt;=C52),C49*C71*D49+(C50-C49)*C71*D50+(C51-C50)*C71*D51+(B16 -C51)*C71*D52,IF(AND(B16&gt;C52,B16&lt;=C53),C49*C71*D49+(C50-C49)*C71*D50+(C51-C50)*C71*D51+(C52-C51)*C71*D52+(B16 -C52)*C71*D53,IF(AND(B16&gt;C53,B16&lt;=C54),C49*C71*D49+(C50-C49)*C71*D50+(C51-C50)*C71*D51+(C52-C51)*C71*D52+(C53-C52)*C71*D53+(B16 -C53)*C71*D54,IF(AND(B16&gt;C54,B16&lt;=C55),C49*C71*D49+(C50-C49)*C71*D50+(C51-C50)*C71*D51+(C52-C51)*C71*D52+(C53-C52)*C71*D53+(C54-C53)*C71*D54+(B16-C54)*C71*D55,IF(AND(B16&gt;C55,B16&lt;=C56),C49*C71*D49+(C50-C49)*C71*D50+(C51-C50)*C71*D51+(C52-C51)*C71*D52+(C53-C52)*C71*D53+(C54-C53)*C71*D54+(C53-C54)*C71*D55+(B16-C55)*C71*D56,0))))))))</f>
        <v>4.4799999999999995</v>
      </c>
      <c r="D16" s="41">
        <f>MROUND(IF(B16&lt;=C49,B16*C71*D49,IF(AND(B16&gt;C49,B16&lt;=C50),(C49-B49)*D49*C71+(B16-C49)*C71*D50,IF(AND(B16&gt;C50,B16&lt;=C51),C49*C71*D49+(C50-C49)*C71*D50+(B16 -C50)*C71*D51,IF(AND(B16&gt;C51,B16&lt;=C52),C49*C71*D49+(C50-C49)*C71*D50+(C51-C50)*C71*D51+(B16 -C51)*C71*D52,IF(AND(B16&gt;C52,B16&lt;=C53),C49*C71*D49+(C50-C49)*C71*D50+(C51-C50)*C71*D51+(C52-C51)*C71*D52+(B16 -C52)*C71*D53,IF(AND(B16&gt;C53,B16&lt;=C54),C49*C71*D49+(C50-C49)*C71*D50+(C51-C50)*C71*D51+(C52-C51)*C71*D52+(C53-C52)*C71*D53+(B16 -C53)*C71*D54,IF(AND(B16&gt;C54,B16&lt;=C55),C49*C71*D49+(C50-C49)*C71*D50+(C51-C50)*C71*D51+(C52-C51)*C71*D52+(C53-C52)*C71*D53+(C54-C53)*C71*D54+(B16-C54)*C71*D55,IF(AND(B16&gt;C55,B16&lt;=C56),C49*C71*D49+(C50-C49)*C71*D50+(C51-C50)*C71*D51+(C52-C51)*C71*D52+(C53-C52)*C71*D53+(C54-C53)*C71*D54+(C53-C54)*C71*D55+(B16-C55)*C71*D56,0)))))))),0.5)</f>
        <v>4.5</v>
      </c>
      <c r="E16" s="41">
        <f>MROUND(C16-C8,0.5)</f>
        <v>3.5</v>
      </c>
      <c r="F16" s="41">
        <f>MROUND(C16-C9,0.5)</f>
        <v>3</v>
      </c>
      <c r="G16" s="41">
        <f>MROUND(C16-C10,0.5)</f>
        <v>3</v>
      </c>
      <c r="H16" s="41">
        <f>MROUND(C16-C11,0.5)</f>
        <v>2.5</v>
      </c>
      <c r="I16" s="41">
        <f>MROUND(C16-C12,0.5)</f>
        <v>2</v>
      </c>
      <c r="J16" s="41">
        <f>MROUND(C16-C13,0.5)</f>
        <v>1.5</v>
      </c>
      <c r="K16" s="41">
        <f>MROUND(C16-C14,0.5)</f>
        <v>1</v>
      </c>
      <c r="L16" s="41">
        <f>IF(MROUND(C16-C15,0.5)=0,0.5,MROUND(C16-C15,0.5))</f>
        <v>0.5</v>
      </c>
      <c r="M16" s="55"/>
      <c r="N16" s="41">
        <f>M17</f>
        <v>1</v>
      </c>
      <c r="O16" s="41">
        <f>M18</f>
        <v>1.5</v>
      </c>
      <c r="P16" s="41">
        <f>M19</f>
        <v>2</v>
      </c>
      <c r="Q16" s="41">
        <f>M20</f>
        <v>2</v>
      </c>
      <c r="R16" s="41">
        <f>M21</f>
        <v>2</v>
      </c>
      <c r="S16" s="41">
        <f>M22</f>
        <v>3.5</v>
      </c>
      <c r="T16" s="63">
        <f>M23</f>
        <v>4</v>
      </c>
    </row>
    <row r="17" spans="1:20" x14ac:dyDescent="0.25">
      <c r="A17" s="21" t="s">
        <v>24</v>
      </c>
      <c r="B17" s="23">
        <v>35</v>
      </c>
      <c r="C17" s="92">
        <f>IF(B17&lt;=C49,B17*C71*D49,IF(AND(B17&gt;C49,B17&lt;=C50),(C49-B49)*D49*C71+(B17-C49)*C71*D50,IF(AND(B17&gt;C50,B17&lt;=C51),C49*C71*D49+(C50-C49)*C71*D50+(B17 -C50)*C71*D51,IF(AND(B17&gt;C51,B17&lt;=C52),C49*C71*D49+(C50-C49)*C71*D50+(C51-C50)*C71*D51+(B17 -C51)*C71*D52,IF(AND(B17&gt;C52,B17&lt;=C53),C49*C71*D49+(C50-C49)*C71*D50+(C51-C50)*C71*D51+(C52-C51)*C71*D52+(B17 -C52)*C71*D53,IF(AND(B17&gt;C53,B17&lt;=C54),C49*C71*D49+(C50-C49)*C71*D50+(C51-C50)*C71*D51+(C52-C51)*C71*D52+(C53-C52)*C71*D53+(B17 -C53)*C71*D54,IF(AND(B17&gt;C54,B17&lt;=C55),C49*C71*D49+(C50-C49)*C71*D50+(C51-C50)*C71*D51+(C52-C51)*C71*D52+(C53-C52)*C71*D53+(C54-C53)*C71*D54+(B17-C54)*C71*D55,IF(AND(B17&gt;C55,B17&lt;=C56),C49*C71*D49+(C50-C49)*C71*D50+(C51-C50)*C71*D51+(C52-C51)*C71*D52+(C53-C52)*C71*D53+(C54-C53)*C71*D54+(C53-C54)*C71*D55+(B17-C55)*C71*D56,0))))))))</f>
        <v>5.3199999999999994</v>
      </c>
      <c r="D17" s="41">
        <f>MROUND(IF(B17&lt;=C49,B17*C71*D49,IF(AND(B17&gt;C49,B17&lt;=C50),(C49-B49)*D49*C71+(B17-C49)*C71*D50,IF(AND(B17&gt;C50,B17&lt;=C51),C49*C71*D49+(C50-C49)*C71*D50+(B17 -C50)*C71*D51,IF(AND(B17&gt;C51,B17&lt;=C52),C49*C71*D49+(C50-C49)*C71*D50+(C51-C50)*C71*D51+(B17 -C51)*C71*D52,IF(AND(B17&gt;C52,B17&lt;=C53),C49*C71*D49+(C50-C49)*C71*D50+(C51-C50)*C71*D51+(C52-C51)*C71*D52+(B17 -C52)*C71*D53,IF(AND(B17&gt;C53,B17&lt;=C54),C49*C71*D49+(C50-C49)*C71*D50+(C51-C50)*C71*D51+(C52-C51)*C71*D52+(C53-C52)*C71*D53+(B17 -C53)*C71*D54,IF(AND(B17&gt;C54,B17&lt;=C55),C49*C71*D49+(C50-C49)*C71*D50+(C51-C50)*C71*D51+(C52-C51)*C71*D52+(C53-C52)*C71*D53+(C54-C53)*C71*D54+(B17-C54)*C71*D55,IF(AND(B17&gt;C55,B17&lt;=C56),C49*C71*D49+(C50-C49)*C71*D50+(C51-C50)*C71*D51+(C52-C51)*C71*D52+(C53-C52)*C71*D53+(C54-C53)*C71*D54+(C53-C54)*C71*D55+(B17-C55)*C71*D56,0)))))))),0.5)</f>
        <v>5.5</v>
      </c>
      <c r="E17" s="41">
        <f>MROUND(C17-C8,0.5)</f>
        <v>4.5</v>
      </c>
      <c r="F17" s="41">
        <f>MROUND(C17-C9,0.5)</f>
        <v>4</v>
      </c>
      <c r="G17" s="57">
        <f>MROUND(C17-C10,0.5)</f>
        <v>3.5</v>
      </c>
      <c r="H17" s="57">
        <f>MROUND(C17-C11,0.5)</f>
        <v>3.5</v>
      </c>
      <c r="I17" s="41">
        <f>MROUND(C17-C12,0.5)</f>
        <v>3</v>
      </c>
      <c r="J17" s="41">
        <f>MROUND(C17-C13,0.5)</f>
        <v>2.5</v>
      </c>
      <c r="K17" s="41">
        <f>MROUND(C17-C14,0.5)</f>
        <v>2</v>
      </c>
      <c r="L17" s="41">
        <f>MROUND(C17-C15,0.5)</f>
        <v>1.5</v>
      </c>
      <c r="M17" s="41">
        <f>IF(MROUND(C17-C16,0.5)=0,0.5,MROUND(C17-C16,0.5))</f>
        <v>1</v>
      </c>
      <c r="N17" s="55"/>
      <c r="O17" s="57">
        <f>N18</f>
        <v>0.5</v>
      </c>
      <c r="P17" s="41">
        <f>N19</f>
        <v>1</v>
      </c>
      <c r="Q17" s="41">
        <f>N20</f>
        <v>1</v>
      </c>
      <c r="R17" s="41">
        <f>N21</f>
        <v>1.5</v>
      </c>
      <c r="S17" s="41">
        <f>N22</f>
        <v>2.5</v>
      </c>
      <c r="T17" s="63">
        <f>N23</f>
        <v>3</v>
      </c>
    </row>
    <row r="18" spans="1:20" x14ac:dyDescent="0.25">
      <c r="A18" s="21" t="s">
        <v>25</v>
      </c>
      <c r="B18" s="23">
        <v>40</v>
      </c>
      <c r="C18" s="92">
        <f>IF(B18&lt;=C49,B18*C71*D49,IF(AND(B18&gt;C49,B18&lt;=C50),(C49-B49)*D49*C71+(B18-C49)*C71*D50,IF(AND(B18&gt;C50,B18&lt;=C51),C49*C71*D49+(C50-C49)*C71*D50+(B18 -C50)*C71*D51,IF(AND(B18&gt;C51,B18&lt;=C52),C49*C71*D49+(C50-C49)*C71*D50+(C51-C50)*C71*D51+(B18 -C51)*C71*D52,IF(AND(B18&gt;C52,B18&lt;=C53),C49*C71*D49+(C50-C49)*C71*D50+(C51-C50)*C71*D51+(C52-C51)*C71*D52+(B18 -C52)*C71*D53,IF(AND(B18&gt;C53,B18&lt;=C54),C49*C71*D49+(C50-C49)*C71*D50+(C51-C50)*C71*D51+(C52-C51)*C71*D52+(C53-C52)*C71*D53+(B18 -C53)*C71*D54,IF(AND(B18&gt;C54,B18&lt;=C55),C49*C71*D49+(C50-C49)*C71*D50+(C51-C50)*C71*D51+(C52-C51)*C71*D52+(C53-C52)*C71*D53+(C54-C53)*C71*D54+(B18-C54)*C71*D55,IF(AND(B18&gt;C55,B18&lt;=C56),C49*C71*D49+(C50-C49)*C71*D50+(C51-C50)*C71*D51+(C52-C51)*C71*D52+(C53-C52)*C71*D53+(C54-C53)*C71*D54+(C53-C54)*C71*D55+(B18-C55)*C71*D56,0))))))))</f>
        <v>6.02</v>
      </c>
      <c r="D18" s="41">
        <f>MROUND(IF(B18&lt;=C49,B18*C71*D49,IF(AND(B18&gt;C49,B18&lt;=C50),(C49-B49)*D49*C71+(B18-C49)*C71*D50,IF(AND(B18&gt;C50,B18&lt;=C51),C49*C71*D49+(C50-C49)*C71*D50+(B18 -C50)*C71*D51,IF(AND(B18&gt;C51,B18&lt;=C52),C49*C71*D49+(C50-C49)*C71*D50+(C51-C50)*C71*D51+(B18 -C51)*C71*D52,IF(AND(B18&gt;C52,B18&lt;=C53),C49*C71*D49+(C50-C49)*C71*D50+(C51-C50)*C71*D51+(C52-C51)*C71*D52+(B18 -C52)*C71*D53,IF(AND(B18&gt;C53,B18&lt;=C54),C49*C71*D49+(C50-C49)*C71*D50+(C51-C50)*C71*D51+(C52-C51)*C71*D52+(C53-C52)*C71*D53+(B18 -C53)*C71*D54,IF(AND(B18&gt;C54,B18&lt;=C55),C49*C71*D49+(C50-C49)*C71*D50+(C51-C50)*C71*D51+(C52-C51)*C71*D52+(C53-C52)*C71*D53+(C54-C53)*C71*D54+(B18-C54)*C71*D55,IF(AND(B18&gt;C55,B18&lt;=C56),C49*C71*D49+(C50-C49)*C71*D50+(C51-C50)*C71*D51+(C52-C51)*C71*D52+(C53-C52)*C71*D53+(C54-C53)*C71*D54+(C53-C54)*C71*D55+(B18-C55)*C71*D56,0)))))))),0.5)</f>
        <v>6</v>
      </c>
      <c r="E18" s="41">
        <f>MROUND(C18-C8,0.5)</f>
        <v>5</v>
      </c>
      <c r="F18" s="41">
        <f>MROUND(C18-C9,0.5)</f>
        <v>4.5</v>
      </c>
      <c r="G18" s="41">
        <f>MROUND(C18-C10,0.5)</f>
        <v>4.5</v>
      </c>
      <c r="H18" s="41">
        <f>MROUND(C18-C11,0.5)</f>
        <v>4</v>
      </c>
      <c r="I18" s="41">
        <f>MROUND(C18-C12,0.5)</f>
        <v>3.5</v>
      </c>
      <c r="J18" s="41">
        <f>MROUND(C18-C13,0.5)</f>
        <v>3</v>
      </c>
      <c r="K18" s="41">
        <f>MROUND(C18-C14,0.5)</f>
        <v>2.5</v>
      </c>
      <c r="L18" s="41">
        <f>MROUND(C18-C15,0.5)</f>
        <v>2</v>
      </c>
      <c r="M18" s="41">
        <f>MROUND(C18-C16,0.5)</f>
        <v>1.5</v>
      </c>
      <c r="N18" s="57">
        <f>IF(MROUND(C18-C17,0.5)=0,0.5,MROUND(C18-C17,0.5))</f>
        <v>0.5</v>
      </c>
      <c r="O18" s="55"/>
      <c r="P18" s="57">
        <f>O19</f>
        <v>0.5</v>
      </c>
      <c r="Q18" s="41">
        <f>O20</f>
        <v>0.5</v>
      </c>
      <c r="R18" s="41">
        <f>O21</f>
        <v>0.5</v>
      </c>
      <c r="S18" s="41">
        <f>O22</f>
        <v>2</v>
      </c>
      <c r="T18" s="63">
        <f>O23</f>
        <v>2.5</v>
      </c>
    </row>
    <row r="19" spans="1:20" x14ac:dyDescent="0.25">
      <c r="A19" s="21" t="s">
        <v>26</v>
      </c>
      <c r="B19" s="23">
        <v>42</v>
      </c>
      <c r="C19" s="92">
        <f>IF(B19&lt;=C49,B19*C71*D49,IF(AND(B19&gt;C49,B19&lt;=C50),(C49-B49)*D49*C71+(B19-C49)*C71*D50,IF(AND(B19&gt;C50,B19&lt;=C51),C49*C71*D49+(C50-C49)*C71*D50+(B19 -C50)*C71*D51,IF(AND(B19&gt;C51,B19&lt;=C52),C49*C71*D49+(C50-C49)*C71*D50+(C51-C50)*C71*D51+(B19 -C51)*C71*D52,IF(AND(B19&gt;C52,B19&lt;=C53),C49*C71*D49+(C50-C49)*C71*D50+(C51-C50)*C71*D51+(C52-C51)*C71*D52+(B19 -C52)*C71*D53,IF(AND(B19&gt;C53,B19&lt;=C54),C49*C71*D49+(C50-C49)*C71*D50+(C51-C50)*C71*D51+(C52-C51)*C71*D52+(C53-C52)*C71*D53+(B19 -C53)*C71*D54,IF(AND(B19&gt;C54,B19&lt;=C55),C49*C71*D49+(C50-C49)*C71*D50+(C51-C50)*C71*D51+(C52-C51)*C71*D52+(C53-C52)*C71*D53+(C54-C53)*C71*D54+(B19-C54)*C71*D55,IF(AND(B19&gt;C55,B19&lt;=C56),C49*C71*D49+(C50-C49)*C71*D50+(C51-C50)*C71*D51+(C52-C51)*C71*D52+(C53-C52)*C71*D53+(C54-C53)*C71*D54+(C53-C54)*C71*D55+(B19-C55)*C71*D56,0))))))))</f>
        <v>6.2999999999999989</v>
      </c>
      <c r="D19" s="41">
        <f>MROUND(IF(B19&lt;=C49,B19*C71*D49,IF(AND(B19&gt;C49,B19&lt;=C50),(C49-B49)*D49*C71+(B19-C49)*C71*D50,IF(AND(B19&gt;C50,B19&lt;=C51),C49*C71*D49+(C50-C49)*C71*D50+(B19 -C50)*C71*D51,IF(AND(B19&gt;C51,B19&lt;=C52),C49*C71*D49+(C50-C49)*C71*D50+(C51-C50)*C71*D51+(B19 -C51)*C71*D52,IF(AND(B19&gt;C52,B19&lt;=C53),C49*C71*D49+(C50-C49)*C71*D50+(C51-C50)*C71*D51+(C52-C51)*C71*D52+(B19 -C52)*C71*D53,IF(AND(B19&gt;C53,B19&lt;=C54),C49*C71*D49+(C50-C49)*C71*D50+(C51-C50)*C71*D51+(C52-C51)*C71*D52+(C53-C52)*C71*D53+(B19 -C53)*C71*D54,IF(AND(B19&gt;C54,B19&lt;=C55),C49*C71*D49+(C50-C49)*C71*D50+(C51-C50)*C71*D51+(C52-C51)*C71*D52+(C53-C52)*C71*D53+(C54-C53)*C71*D54+(B19-C54)*C71*D55,IF(AND(B19&gt;C55,B19&lt;=C56),C49*C71*D49+(C50-C49)*C71*D50+(C51-C50)*C71*D51+(C52-C51)*C71*D52+(C53-C52)*C71*D53+(C54-C53)*C71*D54+(C53-C54)*C71*D55+(B19-C55)*C71*D56,0)))))))),0.5)</f>
        <v>6.5</v>
      </c>
      <c r="E19" s="41">
        <f>MROUND(C19-C8,0.5)</f>
        <v>5.5</v>
      </c>
      <c r="F19" s="41">
        <f>MROUND(C19-C9,0.5)</f>
        <v>5</v>
      </c>
      <c r="G19" s="57">
        <f>MROUND(C19-C10,0.5)</f>
        <v>4.5</v>
      </c>
      <c r="H19" s="57">
        <f>MROUND(C19-C11,0.5)</f>
        <v>4.5</v>
      </c>
      <c r="I19" s="41">
        <f>MROUND(C19-C12,0.5)</f>
        <v>4</v>
      </c>
      <c r="J19" s="41">
        <f>MROUND(C19-C13,0.5)</f>
        <v>3.5</v>
      </c>
      <c r="K19" s="41">
        <f>MROUND(C19-C14,0.5)</f>
        <v>3</v>
      </c>
      <c r="L19" s="41">
        <f>MROUND(C19-C15,0.5)</f>
        <v>2</v>
      </c>
      <c r="M19" s="41">
        <f>MROUND(C19-C16,0.5)</f>
        <v>2</v>
      </c>
      <c r="N19" s="41">
        <f>MROUND(C19-C17,0.5)</f>
        <v>1</v>
      </c>
      <c r="O19" s="57">
        <f>IF(MROUND(C19-C18,0.5)=0,0.5,MROUND(C19-C18,0.5))</f>
        <v>0.5</v>
      </c>
      <c r="P19" s="55"/>
      <c r="Q19" s="41">
        <f>P20</f>
        <v>0.5</v>
      </c>
      <c r="R19" s="41">
        <f>P21</f>
        <v>0.5</v>
      </c>
      <c r="S19" s="41">
        <f>P22</f>
        <v>1.5</v>
      </c>
      <c r="T19" s="63">
        <f>P23</f>
        <v>2</v>
      </c>
    </row>
    <row r="20" spans="1:20" x14ac:dyDescent="0.25">
      <c r="A20" s="21" t="s">
        <v>27</v>
      </c>
      <c r="B20" s="23">
        <v>43</v>
      </c>
      <c r="C20" s="92">
        <f>IF(B20&lt;=C49,B20*C71*D49,IF(AND(B20&gt;C49,B20&lt;=C50),(C49-B49)*D49*C71+(B20-C49)*C71*D50,IF(AND(B20&gt;C50,B20&lt;=C51),C49*C71*D49+(C50-C49)*C71*D50+(B20 -C50)*C71*D51,IF(AND(B20&gt;C51,B20&lt;=C52),C49*C71*D49+(C50-C49)*C71*D50+(C51-C50)*C71*D51+(B20 -C51)*C71*D52,IF(AND(B20&gt;C52,B20&lt;=C53),C49*C71*D49+(C50-C49)*C71*D50+(C51-C50)*C71*D51+(C52-C51)*C71*D52+(B20 -C52)*C71*D53,IF(AND(B20&gt;C53,B20&lt;=C54),C49*C71*D49+(C50-C49)*C71*D50+(C51-C50)*C71*D51+(C52-C51)*C71*D52+(C53-C52)*C71*D53+(B20 -C53)*C71*D54,IF(AND(B20&gt;C54,B20&lt;=C55),C49*C71*D49+(C50-C49)*C71*D50+(C51-C50)*C71*D51+(C52-C51)*C71*D52+(C53-C52)*C71*D53+(C54-C53)*C71*D54+(B20-C54)*C71*D55,IF(AND(B20&gt;C55,B20&lt;=C56),C49*C71*D49+(C50-C49)*C71*D50+(C51-C50)*C71*D51+(C52-C51)*C71*D52+(C53-C52)*C71*D53+(C54-C53)*C71*D54+(C53-C54)*C71*D55+(B20-C55)*C71*D56,0))))))))</f>
        <v>6.4399999999999995</v>
      </c>
      <c r="D20" s="41">
        <f>MROUND(IF(B20&lt;=C49,B20*C71*D49,IF(AND(B20&gt;C49,B20&lt;=C50),(C49-B49)*D49*C71+(B20-C49)*C71*D50,IF(AND(B20&gt;C50,B20&lt;=C51),C49*C71*D49+(C50-C49)*C71*D50+(B20 -C50)*C71*D51,IF(AND(B20&gt;C51,B20&lt;=C52),C49*C71*D49+(C50-C49)*C71*D50+(C51-C50)*C71*D51+(B20 -C51)*C71*D52,IF(AND(B20&gt;C52,B20&lt;=C53),C49*C71*D49+(C50-C49)*C71*D50+(C51-C50)*C71*D51+(C52-C51)*C71*D52+(B20 -C52)*C71*D53,IF(AND(B20&gt;C53,B20&lt;=C54),C49*C71*D49+(C50-C49)*C71*D50+(C51-C50)*C71*D51+(C52-C51)*C71*D52+(C53-C52)*C71*D53+(B20 -C53)*C71*D54,IF(AND(B20&gt;C54,B20&lt;=C55),C49*C71*D49+(C50-C49)*C71*D50+(C51-C50)*C71*D51+(C52-C51)*C71*D52+(C53-C52)*C71*D53+(C54-C53)*C71*D54+(B20-C54)*C71*D55,IF(AND(B20&gt;C55,B20&lt;=C56),C49*C71*D49+(C50-C49)*C71*D50+(C51-C50)*C71*D51+(C52-C51)*C71*D52+(C53-C52)*C71*D53+(C54-C53)*C71*D54+(C53-C54)*C71*D55+(B20-C55)*C71*D56,0)))))))),0.5)</f>
        <v>6.5</v>
      </c>
      <c r="E20" s="41">
        <f>MROUND(C20-C8,0.5)</f>
        <v>5.5</v>
      </c>
      <c r="F20" s="41">
        <f>MROUND(C20-C9,0.5)</f>
        <v>5</v>
      </c>
      <c r="G20" s="41">
        <f>MROUND(C20-C10,0.5)</f>
        <v>5</v>
      </c>
      <c r="H20" s="41">
        <f>MROUND(C20-C11,0.5)</f>
        <v>4.5</v>
      </c>
      <c r="I20" s="41">
        <f>MROUND(C20-C12,0.5)</f>
        <v>4</v>
      </c>
      <c r="J20" s="41">
        <f>MROUND(C20-C13,0.5)</f>
        <v>3.5</v>
      </c>
      <c r="K20" s="41">
        <f>MROUND(C20-C14,0.5)</f>
        <v>3</v>
      </c>
      <c r="L20" s="41">
        <f>MROUND(C20-C15,0.5)</f>
        <v>2.5</v>
      </c>
      <c r="M20" s="41">
        <f>MROUND(C20-C16,0.5)</f>
        <v>2</v>
      </c>
      <c r="N20" s="41">
        <f>MROUND(C20-C17,0.5)</f>
        <v>1</v>
      </c>
      <c r="O20" s="41">
        <f>MROUND(C20-C18,0.5)</f>
        <v>0.5</v>
      </c>
      <c r="P20" s="41">
        <f>IF(MROUND(C20-C19,0.5)=0,0.5,MROUND(C20-C19,0.5))</f>
        <v>0.5</v>
      </c>
      <c r="Q20" s="55"/>
      <c r="R20" s="41">
        <f>Q21</f>
        <v>0.5</v>
      </c>
      <c r="S20" s="41">
        <f>Q22</f>
        <v>1.5</v>
      </c>
      <c r="T20" s="63">
        <f>Q23</f>
        <v>2</v>
      </c>
    </row>
    <row r="21" spans="1:20" x14ac:dyDescent="0.25">
      <c r="A21" s="27" t="s">
        <v>28</v>
      </c>
      <c r="B21" s="18">
        <v>45</v>
      </c>
      <c r="C21" s="92">
        <f>IF(B21&lt;=C49,B21*C71*D49,IF(AND(B21&gt;C49,B21&lt;=C50),(C49-B49)*D49*C71+(B21-C49)*C71*D50,IF(AND(B21&gt;C50,B21&lt;=C51),C49*C71*D49+(C50-C49)*C71*D50+(B21 -C50)*C71*D51,IF(AND(B21&gt;C51,B21&lt;=C52),C49*C71*D49+(C50-C49)*C71*D50+(C51-C50)*C71*D51+(B21 -C51)*C71*D52,IF(AND(B21&gt;C52,B21&lt;=C53),C49*C71*D49+(C50-C49)*C71*D50+(C51-C50)*C71*D51+(C52-C51)*C71*D52+(B21 -C52)*C71*D53,IF(AND(B21&gt;C53,B21&lt;=C54),C49*C71*D49+(C50-C49)*C71*D50+(C51-C50)*C71*D51+(C52-C51)*C71*D52+(C53-C52)*C71*D53+(B21 -C53)*C71*D54,IF(AND(B21&gt;C54,B21&lt;=C55),C49*C71*D49+(C50-C49)*C71*D50+(C51-C50)*C71*D51+(C52-C51)*C71*D52+(C53-C52)*C71*D53+(C54-C53)*C71*D54+(B21-C54)*C71*D55,IF(AND(B21&gt;C55,B21&lt;=C56),C49*C71*D49+(C50-C49)*C71*D50+(C51-C50)*C71*D51+(C52-C51)*C71*D52+(C53-C52)*C71*D53+(C54-C53)*C71*D54+(C53-C54)*C71*D55+(B21-C55)*C71*D56,0))))))))</f>
        <v>6.7199999999999989</v>
      </c>
      <c r="D21" s="41">
        <f>MROUND(IF(B21&lt;=C49,B21*C71*D49,IF(AND(B21&gt;C49,B21&lt;=C50),(C49-B49)*D49*C71+(B21-C49)*C71*D50,IF(AND(B21&gt;C50,B21&lt;=C51),C49*C71*D49+(C50-C49)*C71*D50+(B21 -C50)*C71*D51,IF(AND(B21&gt;C51,B21&lt;=C52),C49*C71*D49+(C50-C49)*C71*D50+(C51-C50)*C71*D51+(B21 -C51)*C71*D52,IF(AND(B21&gt;C52,B21&lt;=C53),C49*C71*D49+(C50-C49)*C71*D50+(C51-C50)*C71*D51+(C52-C51)*C71*D52+(B21 -C52)*C71*D53,IF(AND(B21&gt;C53,B21&lt;=C54),C49*C71*D49+(C50-C49)*C71*D50+(C51-C50)*C71*D51+(C52-C51)*C71*D52+(C53-C52)*C71*D53+(B21 -C53)*C71*D54,IF(AND(B21&gt;C54,B21&lt;=C55),C49*C71*D49+(C50-C49)*C71*D50+(C51-C50)*C71*D51+(C52-C51)*C71*D52+(C53-C52)*C71*D53+(C54-C53)*C71*D54+(B21-C54)*C71*D55,IF(AND(B21&gt;C55,B21&lt;=C56),C49*C71*D49+(C50-C49)*C71*D50+(C51-C50)*C71*D51+(C52-C51)*C71*D52+(C53-C52)*C71*D53+(C54-C53)*C71*D54+(C53-C54)*C71*D55+(B21-C55)*C71*D56,0)))))))),0.5)</f>
        <v>6.5</v>
      </c>
      <c r="E21" s="41">
        <f>MROUND(C21-C8,0.5)</f>
        <v>5.5</v>
      </c>
      <c r="F21" s="41">
        <f>MROUND(C21-C9,0.5)</f>
        <v>5.5</v>
      </c>
      <c r="G21" s="57">
        <f>MROUND(C21-C10,0.5)</f>
        <v>5</v>
      </c>
      <c r="H21" s="57">
        <f>MROUND(C21-C11,0.5)</f>
        <v>4.5</v>
      </c>
      <c r="I21" s="41">
        <f>MROUND(C21-C12,0.5)</f>
        <v>4</v>
      </c>
      <c r="J21" s="41">
        <f>MROUND(C21-C13,0.5)</f>
        <v>4</v>
      </c>
      <c r="K21" s="41">
        <f>MROUND(C21-C14,0.5)</f>
        <v>3</v>
      </c>
      <c r="L21" s="41">
        <f>MROUND(C21-C15,0.5)</f>
        <v>2.5</v>
      </c>
      <c r="M21" s="41">
        <f>MROUND(C21-C16,0.5)</f>
        <v>2</v>
      </c>
      <c r="N21" s="41">
        <f>MROUND(C21-C17,0.5)</f>
        <v>1.5</v>
      </c>
      <c r="O21" s="41">
        <f>MROUND(C21-C18,0.5)</f>
        <v>0.5</v>
      </c>
      <c r="P21" s="41">
        <f>MROUND(C21-C19,0.5)</f>
        <v>0.5</v>
      </c>
      <c r="Q21" s="41">
        <f>IF(MROUND(C21-C20,0.5)=0,0.5,MROUND(C21-C20,0.5))</f>
        <v>0.5</v>
      </c>
      <c r="R21" s="55"/>
      <c r="S21" s="41">
        <f>R22</f>
        <v>1</v>
      </c>
      <c r="T21" s="63">
        <f>R23</f>
        <v>1.5</v>
      </c>
    </row>
    <row r="22" spans="1:20" x14ac:dyDescent="0.25">
      <c r="A22" s="21" t="s">
        <v>64</v>
      </c>
      <c r="B22" s="23">
        <v>55</v>
      </c>
      <c r="C22" s="92">
        <f>IF(B22&lt;=C49,B22*C71*D49,IF(AND(B22&gt;C49,B22&lt;=C50),(C49-B49)*D49*C71+(B22-C49)*C71*D50,IF(AND(B22&gt;C50,B22&lt;=C51),C49*C71*D49+(C50-C49)*C71*D50+(B22 -C50)*C71*D51,IF(AND(B22&gt;C51,B22&lt;=C52),C49*C71*D49+(C50-C49)*C71*D50+(C51-C50)*C71*D51+(B22 -C51)*C71*D52,IF(AND(B22&gt;C52,B22&lt;=C53),C49*C71*D49+(C50-C49)*C71*D50+(C51-C50)*C71*D51+(C52-C51)*C71*D52+(B22 -C52)*C71*D53,IF(AND(B22&gt;C53,B22&lt;=C54),C49*C71*D49+(C50-C49)*C71*D50+(C51-C50)*C71*D51+(C52-C51)*C71*D52+(C53-C52)*C71*D53+(B22 -C53)*C71*D54,IF(AND(B22&gt;C54,B22&lt;=C55),C49*C71*D49+(C50-C49)*C71*D50+(C51-C50)*C71*D51+(C52-C51)*C71*D52+(C53-C52)*C71*D53+(C54-C53)*C71*D54+(B22-C54)*C71*D55,IF(AND(B22&gt;C55,B22&lt;=C56),C49*C71*D49+(C50-C49)*C71*D50+(C51-C50)*C71*D51+(C52-C51)*C71*D52+(C53-C52)*C71*D53+(C54-C53)*C71*D54+(C53-C54)*C71*D55+(B22-C55)*C71*D56,0))))))))</f>
        <v>7.839999999999999</v>
      </c>
      <c r="D22" s="41">
        <f>MROUND(IF(B22&lt;=C49,B22*C71*D49,IF(AND(B22&gt;C49,B22&lt;=C50),(C49-B49)*D49*C71+(B22-C49)*C71*D50,IF(AND(B22&gt;C50,B22&lt;=C51),C49*C71*D49+(C50-C49)*C71*D50+(B22 -C50)*C71*D51,IF(AND(B22&gt;C51,B22&lt;=C52),C49*C71*D49+(C50-C49)*C71*D50+(C51-C50)*C71*D51+(B22 -C51)*C71*D52,IF(AND(B22&gt;C52,B22&lt;=C53),C49*C71*D49+(C50-C49)*C71*D50+(C51-C50)*C71*D51+(C52-C51)*C71*D52+(B22 -C52)*C71*D53,IF(AND(B22&gt;C53,B22&lt;=C54),C49*C71*D49+(C50-C49)*C71*D50+(C51-C50)*C71*D51+(C52-C51)*C71*D52+(C53-C52)*C71*D53+(B22 -C53)*C71*D54,IF(AND(B22&gt;C54,B22&lt;=C55),C49*C71*D49+(C50-C49)*C71*D50+(C51-C50)*C71*D51+(C52-C51)*C71*D52+(C53-C52)*C71*D53+(C54-C53)*C71*D54+(B22-C54)*C71*D55,IF(AND(B22&gt;C55,B22&lt;=C56),C49*C71*D49+(C50-C49)*C71*D50+(C51-C50)*C71*D51+(C52-C51)*C71*D52+(C53-C52)*C71*D53+(C54-C53)*C71*D54+(C53-C54)*C71*D55+(B22-C55)*C71*D56,0)))))))),0.5)</f>
        <v>8</v>
      </c>
      <c r="E22" s="41">
        <f>MROUND(C22-C8,0.5)</f>
        <v>7</v>
      </c>
      <c r="F22" s="41">
        <f>MROUND(C22-C9,0.5)</f>
        <v>6.5</v>
      </c>
      <c r="G22" s="41">
        <f>MROUND(C22-C10,0.5)</f>
        <v>6</v>
      </c>
      <c r="H22" s="41">
        <f>MROUND(C22-C11,0.5)</f>
        <v>6</v>
      </c>
      <c r="I22" s="41">
        <f>MROUND(C22-C12,0.5)</f>
        <v>5.5</v>
      </c>
      <c r="J22" s="41">
        <f>MROUND(C22-C13,0.5)</f>
        <v>5</v>
      </c>
      <c r="K22" s="41">
        <f>MROUND(C22-C14,0.5)</f>
        <v>4.5</v>
      </c>
      <c r="L22" s="41">
        <f>MROUND(C22-C15,0.5)</f>
        <v>4</v>
      </c>
      <c r="M22" s="41">
        <f>MROUND(C22-C16,0.5)</f>
        <v>3.5</v>
      </c>
      <c r="N22" s="41">
        <f>MROUND(C22-C17,0.5)</f>
        <v>2.5</v>
      </c>
      <c r="O22" s="41">
        <f>MROUND(C22-C18,0.5)</f>
        <v>2</v>
      </c>
      <c r="P22" s="41">
        <f>MROUND(C22-C19,0.5)</f>
        <v>1.5</v>
      </c>
      <c r="Q22" s="41">
        <f>MROUND(C22-C20,0.5)</f>
        <v>1.5</v>
      </c>
      <c r="R22" s="41">
        <f>IF(MROUND(C22-C21,0.5)=0,0.5,MROUND(C22-C21,0.5))</f>
        <v>1</v>
      </c>
      <c r="S22" s="55"/>
      <c r="T22" s="63">
        <f>S23</f>
        <v>0.5</v>
      </c>
    </row>
    <row r="23" spans="1:20" ht="15.75" thickBot="1" x14ac:dyDescent="0.3">
      <c r="A23" s="22" t="s">
        <v>65</v>
      </c>
      <c r="B23" s="16">
        <v>60</v>
      </c>
      <c r="C23" s="93">
        <f>IF(B23&lt;=C49,B23*C71*D49,IF(AND(B23&gt;C49,B23&lt;=C50),(C49-B49)*D49*C71+(B23-C49)*C71*D50,IF(AND(B23&gt;C50,B23&lt;=C51),C49*C71*D49+(C50-C49)*C71*D50+(B23 -C50)*C71*D51,IF(AND(B23&gt;C51,B23&lt;=C52),C49*C71*D49+(C50-C49)*C71*D50+(C51-C50)*C71*D51+(B23 -C51)*C71*D52,IF(AND(B23&gt;C52,B23&lt;=C53),C49*C71*D49+(C50-C49)*C71*D50+(C51-C50)*C71*D51+(C52-C51)*C71*D52+(B23 -C52)*C71*D53,IF(AND(B23&gt;C53,B23&lt;=C54),C49*C71*D49+(C50-C49)*C71*D50+(C51-C50)*C71*D51+(C52-C51)*C71*D52+(C53-C52)*C71*D53+(B23 -C53)*C71*D54,IF(AND(B23&gt;C54,B23&lt;=C55),C49*C71*D49+(C50-C49)*C71*D50+(C51-C50)*C71*D51+(C52-C51)*C71*D52+(C53-C52)*C71*D53+(C54-C53)*C71*D54+(B23-C54)*C71*D55,IF(AND(B23&gt;C55,B23&lt;=C56),C49*C71*D49+(C50-C49)*C71*D50+(C51-C50)*C71*D51+(C52-C51)*C71*D52+(C53-C52)*C71*D53+(C54-C53)*C71*D54+(C53-C54)*C71*D55+(B23-C55)*C71*D56,0))))))))</f>
        <v>8.3999999999999986</v>
      </c>
      <c r="D23" s="64">
        <f>MROUND(IF(B23&lt;=C49,B23*C71*D49,IF(AND(B23&gt;C49,B23&lt;=C50),(C49-B49)*D49*C71+(B23-C49)*C71*D50,IF(AND(B23&gt;C50,B23&lt;=C51),C49*C71*D49+(C50-C49)*C71*D50+(B23 -C50)*C71*D51,IF(AND(B23&gt;C51,B23&lt;=C52),C49*C71*D49+(C50-C49)*C71*D50+(C51-C50)*C71*D51+(B23 -C51)*C71*D52,IF(AND(B23&gt;C52,B23&lt;=C53),C49*C71*D49+(C50-C49)*C71*D50+(C51-C50)*C71*D51+(C52-C51)*C71*D52+(B23 -C52)*C71*D53,IF(AND(B23&gt;C53,B23&lt;=C54),C49*C71*D49+(C50-C49)*C71*D50+(C51-C50)*C71*D51+(C52-C51)*C71*D52+(C53-C52)*C71*D53+(B23 -C53)*C71*D54,IF(AND(B23&gt;C54,B23&lt;=C55),C49*C71*D49+(C50-C49)*C71*D50+(C51-C50)*C71*D51+(C52-C51)*C71*D52+(C53-C52)*C71*D53+(C54-C53)*C71*D54+(B23-C54)*C71*D55,IF(AND(B23&gt;C55,B23&lt;=C56),C49*C71*D49+(C50-C49)*C71*D50+(C51-C50)*C71*D51+(C52-C51)*C71*D52+(C53-C52)*C71*D53+(C54-C53)*C71*D54+(C53-C54)*C71*D55+(B23-C55)*C71*D56,0)))))))),0.5)</f>
        <v>8.5</v>
      </c>
      <c r="E23" s="64">
        <f>MROUND(C23-C8,0.5)</f>
        <v>7.5</v>
      </c>
      <c r="F23" s="64">
        <f>MROUND(C23-C9,0.5)</f>
        <v>7</v>
      </c>
      <c r="G23" s="83">
        <f>MROUND(C23-C10,0.5)</f>
        <v>6.5</v>
      </c>
      <c r="H23" s="83">
        <f>MROUND(C23-C11,0.5)</f>
        <v>6.5</v>
      </c>
      <c r="I23" s="64">
        <f>MROUND(C23-C12,0.5)</f>
        <v>6</v>
      </c>
      <c r="J23" s="64">
        <f>MROUND(C23-C13,0.5)</f>
        <v>5.5</v>
      </c>
      <c r="K23" s="64">
        <f>MROUND(C23-C14,0.5)</f>
        <v>5</v>
      </c>
      <c r="L23" s="64">
        <f>MROUND(C23-C15,0.5)</f>
        <v>4.5</v>
      </c>
      <c r="M23" s="64">
        <f>MROUND(C23-C16,0.5)</f>
        <v>4</v>
      </c>
      <c r="N23" s="64">
        <f>MROUND(C23-C17,0.5)</f>
        <v>3</v>
      </c>
      <c r="O23" s="64">
        <f>MROUND(C23-C18,0.5)</f>
        <v>2.5</v>
      </c>
      <c r="P23" s="64">
        <f>MROUND(C23-C19,0.5)</f>
        <v>2</v>
      </c>
      <c r="Q23" s="64">
        <f>MROUND(C23-C20,0.5)</f>
        <v>2</v>
      </c>
      <c r="R23" s="64">
        <f>MROUND(C23-C21,0.5)</f>
        <v>1.5</v>
      </c>
      <c r="S23" s="64">
        <f>IF(MROUND(C23-C22,0.5)=0,0.5,MROUND(C23-C22,0.5))</f>
        <v>0.5</v>
      </c>
      <c r="T23" s="84"/>
    </row>
    <row r="24" spans="1:20" ht="14.25" customHeight="1" x14ac:dyDescent="0.25">
      <c r="A24" s="1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hidden="1" x14ac:dyDescent="0.25">
      <c r="A25" s="1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ht="1.5" customHeight="1" x14ac:dyDescent="0.25">
      <c r="A26" s="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hidden="1" x14ac:dyDescent="0.25">
      <c r="A27" s="1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ht="7.5" hidden="1" customHeight="1" x14ac:dyDescent="0.25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hidden="1" x14ac:dyDescent="0.25">
      <c r="A29" s="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hidden="1" x14ac:dyDescent="0.25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hidden="1" x14ac:dyDescent="0.25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hidden="1" x14ac:dyDescent="0.25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hidden="1" x14ac:dyDescent="0.25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hidden="1" x14ac:dyDescent="0.25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hidden="1" x14ac:dyDescent="0.25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hidden="1" x14ac:dyDescent="0.25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hidden="1" x14ac:dyDescent="0.25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hidden="1" x14ac:dyDescent="0.25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hidden="1" x14ac:dyDescent="0.25">
      <c r="A39" s="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hidden="1" x14ac:dyDescent="0.25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hidden="1" x14ac:dyDescent="0.25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hidden="1" x14ac:dyDescent="0.25">
      <c r="A42" s="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hidden="1" x14ac:dyDescent="0.25">
      <c r="A43" s="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hidden="1" x14ac:dyDescent="0.25">
      <c r="A44" s="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hidden="1" x14ac:dyDescent="0.25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hidden="1" x14ac:dyDescent="0.25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ht="15.75" thickBot="1" x14ac:dyDescent="0.3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ht="50.25" customHeight="1" thickBot="1" x14ac:dyDescent="0.3">
      <c r="A48" s="30" t="s">
        <v>8</v>
      </c>
      <c r="B48" s="30" t="s">
        <v>9</v>
      </c>
      <c r="C48" s="30" t="s">
        <v>3</v>
      </c>
      <c r="D48" s="30" t="s">
        <v>4</v>
      </c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20" ht="15.75" thickBot="1" x14ac:dyDescent="0.3">
      <c r="A49" s="4">
        <v>1</v>
      </c>
      <c r="B49" s="5">
        <v>0</v>
      </c>
      <c r="C49" s="5">
        <v>15</v>
      </c>
      <c r="D49" s="5">
        <v>1.2</v>
      </c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20" ht="15.75" thickBot="1" x14ac:dyDescent="0.3">
      <c r="A50" s="15">
        <v>2</v>
      </c>
      <c r="B50" s="24">
        <v>15.01</v>
      </c>
      <c r="C50" s="24">
        <v>30</v>
      </c>
      <c r="D50" s="24">
        <v>1</v>
      </c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20" ht="15.75" thickBot="1" x14ac:dyDescent="0.3">
      <c r="A51" s="25">
        <v>3</v>
      </c>
      <c r="B51" s="25">
        <v>30.01</v>
      </c>
      <c r="C51" s="25">
        <v>45</v>
      </c>
      <c r="D51" s="25">
        <v>1</v>
      </c>
    </row>
    <row r="52" spans="1:20" ht="15.75" thickBot="1" x14ac:dyDescent="0.3">
      <c r="A52" s="25">
        <v>4</v>
      </c>
      <c r="B52" s="25">
        <v>45.01</v>
      </c>
      <c r="C52" s="25">
        <v>60</v>
      </c>
      <c r="D52" s="25">
        <v>0.8</v>
      </c>
    </row>
    <row r="53" spans="1:20" ht="14.25" customHeight="1" x14ac:dyDescent="0.25">
      <c r="A53" s="3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1:20" ht="4.5" hidden="1" customHeight="1" x14ac:dyDescent="0.25">
      <c r="A54" s="3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1:20" hidden="1" x14ac:dyDescent="0.25">
      <c r="A55" s="3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1:20" hidden="1" x14ac:dyDescent="0.25">
      <c r="A56" s="3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1:20" hidden="1" x14ac:dyDescent="0.25">
      <c r="A57" s="3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1:20" hidden="1" x14ac:dyDescent="0.25">
      <c r="A58" s="3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1:20" hidden="1" x14ac:dyDescent="0.25">
      <c r="A59" s="3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 hidden="1" x14ac:dyDescent="0.25">
      <c r="A60" s="3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1:20" hidden="1" x14ac:dyDescent="0.25">
      <c r="A61" s="3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1:20" hidden="1" x14ac:dyDescent="0.25">
      <c r="A62" s="3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1:20" hidden="1" x14ac:dyDescent="0.25">
      <c r="A63" s="3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1:20" hidden="1" x14ac:dyDescent="0.25">
      <c r="A64" s="3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1:20" hidden="1" x14ac:dyDescent="0.25">
      <c r="A65" s="3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1:20" hidden="1" x14ac:dyDescent="0.25">
      <c r="A66" s="3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1:20" hidden="1" x14ac:dyDescent="0.25">
      <c r="A67" s="3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1:20" x14ac:dyDescent="0.25">
      <c r="A68" s="3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1:20" x14ac:dyDescent="0.25">
      <c r="A69" s="14" t="s">
        <v>61</v>
      </c>
      <c r="B69" s="2"/>
      <c r="C69" s="94">
        <v>0.12</v>
      </c>
      <c r="D69" s="6" t="s">
        <v>5</v>
      </c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1:20" x14ac:dyDescent="0.25">
      <c r="A70" s="3" t="s">
        <v>6</v>
      </c>
      <c r="B70" s="2"/>
      <c r="C70" s="7">
        <f>ROUND(C69*0.19,2)</f>
        <v>0.02</v>
      </c>
      <c r="D70" s="6" t="s">
        <v>5</v>
      </c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1:20" x14ac:dyDescent="0.25">
      <c r="A71" s="3" t="s">
        <v>7</v>
      </c>
      <c r="B71" s="2"/>
      <c r="C71" s="7">
        <f>C69+C70</f>
        <v>0.13999999999999999</v>
      </c>
      <c r="D71" s="6" t="s">
        <v>5</v>
      </c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1:20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1:20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</sheetData>
  <mergeCells count="2">
    <mergeCell ref="A1:I1"/>
    <mergeCell ref="A5:T5"/>
  </mergeCells>
  <pageMargins left="0" right="0" top="0.15748031496062992" bottom="0" header="0.31496062992125984" footer="0.31496062992125984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EF7A4-96F8-41A6-B0CC-9A641E953519}">
  <dimension ref="A1:Q73"/>
  <sheetViews>
    <sheetView zoomScale="96" zoomScaleNormal="96" workbookViewId="0">
      <selection activeCell="C69" sqref="C69"/>
    </sheetView>
  </sheetViews>
  <sheetFormatPr defaultRowHeight="15" x14ac:dyDescent="0.25"/>
  <cols>
    <col min="1" max="1" width="34.7109375" customWidth="1"/>
    <col min="2" max="2" width="13.42578125" bestFit="1" customWidth="1"/>
    <col min="3" max="3" width="13.5703125" customWidth="1"/>
    <col min="4" max="4" width="12.28515625" customWidth="1"/>
    <col min="5" max="5" width="12.42578125" customWidth="1"/>
    <col min="6" max="6" width="6.42578125" customWidth="1"/>
    <col min="7" max="17" width="7.7109375" customWidth="1"/>
  </cols>
  <sheetData>
    <row r="1" spans="1:17" x14ac:dyDescent="0.25">
      <c r="A1" s="102" t="s">
        <v>66</v>
      </c>
      <c r="B1" s="102"/>
      <c r="C1" s="102"/>
      <c r="D1" s="102"/>
      <c r="E1" s="102"/>
      <c r="F1" s="102"/>
      <c r="G1" s="102"/>
      <c r="H1" s="102"/>
      <c r="I1" s="102"/>
      <c r="J1" s="11"/>
      <c r="K1" s="11"/>
      <c r="L1" s="11"/>
      <c r="M1" s="11"/>
      <c r="N1" s="11"/>
      <c r="O1" s="11"/>
      <c r="P1" s="11"/>
      <c r="Q1" s="11"/>
    </row>
    <row r="2" spans="1:17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x14ac:dyDescent="0.25">
      <c r="A3" s="3" t="s">
        <v>67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5.75" thickBot="1" x14ac:dyDescent="0.3">
      <c r="A4" s="14" t="s">
        <v>15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ht="15.75" thickBot="1" x14ac:dyDescent="0.3">
      <c r="A5" s="100" t="s">
        <v>0</v>
      </c>
      <c r="B5" s="101"/>
      <c r="C5" s="101"/>
      <c r="D5" s="101"/>
      <c r="E5" s="101"/>
      <c r="F5" s="101"/>
      <c r="G5" s="101"/>
      <c r="H5" s="101"/>
      <c r="I5" s="103"/>
      <c r="J5" s="7"/>
      <c r="K5" s="7"/>
      <c r="L5" s="7"/>
      <c r="M5" s="7"/>
      <c r="N5" s="7"/>
      <c r="O5" s="7"/>
      <c r="P5" s="7"/>
      <c r="Q5" s="7"/>
    </row>
    <row r="6" spans="1:17" ht="75" customHeight="1" thickBot="1" x14ac:dyDescent="0.3">
      <c r="A6" s="4" t="s">
        <v>2</v>
      </c>
      <c r="B6" s="75" t="s">
        <v>1</v>
      </c>
      <c r="C6" s="75"/>
      <c r="D6" s="75" t="s">
        <v>10</v>
      </c>
      <c r="E6" s="76" t="s">
        <v>12</v>
      </c>
      <c r="F6" s="76" t="s">
        <v>16</v>
      </c>
      <c r="G6" s="76" t="s">
        <v>17</v>
      </c>
      <c r="H6" s="77" t="s">
        <v>18</v>
      </c>
      <c r="I6" s="88" t="s">
        <v>19</v>
      </c>
    </row>
    <row r="7" spans="1:17" x14ac:dyDescent="0.25">
      <c r="A7" s="19" t="s">
        <v>11</v>
      </c>
      <c r="B7" s="85">
        <v>0</v>
      </c>
      <c r="C7" s="91"/>
      <c r="D7" s="80"/>
      <c r="E7" s="81">
        <f>D8</f>
        <v>1</v>
      </c>
      <c r="F7" s="81">
        <f>D9</f>
        <v>1.5</v>
      </c>
      <c r="G7" s="81">
        <f>D10</f>
        <v>1.5</v>
      </c>
      <c r="H7" s="81">
        <f>D11</f>
        <v>2</v>
      </c>
      <c r="I7" s="82">
        <f>D12</f>
        <v>2</v>
      </c>
    </row>
    <row r="8" spans="1:17" x14ac:dyDescent="0.25">
      <c r="A8" s="9" t="s">
        <v>12</v>
      </c>
      <c r="B8" s="86">
        <v>6</v>
      </c>
      <c r="C8" s="92">
        <f>IF(B8&lt;=C49,B8*C71*D49,IF(AND(B8&gt;C49,B8&lt;=C50),(C49-B49)*D49*C71+(B8-C49)*C71*D50,IF(AND(B8&gt;C50,B8&lt;=C51),C49*C71*D49+(C50-C49)*C71*D50+(B8 -C50)*C71*D51,IF(AND(B8&gt;C51,B8&lt;=C52),C49*C71*D49+(C50-C49)*C71*D50+(C51-C50)*C71*D51+(B8 -C51)*C71*D52,IF(AND(B8&gt;C52,B8&lt;=C53),C49*C71*D49+(C50-C49)*C71*D50+(C51-C50)*C71*D51+(C52-C51)*C71*D52+(B8 -C52)*C71*D53,IF(AND(B8&gt;C53,B8&lt;=C54),C49*C71*D49+(C50-C49)*C71*D50+(C51-C50)*C71*D51+(C52-C51)*C71*D52+(C53-C52)*C71*D53+(B8 -C53)*C71*D54,IF(AND(B8&gt;C54,B8&lt;=C55),C49*C71*D49+(C50-C49)*C71*D50+(C51-C50)*C71*D51+(C52-C51)*C71*D52+(C53-C52)*C71*D53+(C54-C53)*C71*D54+(B8-C54)*C71*D55,IF(AND(B8&gt;C55,B8&lt;=C56),C49*C71*D49+(C50-C49)*C71*D50+(C51-C50)*C71*D51+(C52-C51)*C71*D52+(C53-C52)*C71*D53+(C54-C53)*C71*D54+(C53-C54)*C71*D55+(B8-C55)*C71*D56,0))))))))</f>
        <v>1.0079999999999998</v>
      </c>
      <c r="D8" s="41">
        <f>MROUND(IF(B8&lt;=C49,B8*C71*D49,IF(AND(B8&gt;C49,B8&lt;=C50),(C49-B49)*D49*C71+(B8-C49)*C71*D50,IF(AND(B8&gt;C50,B8&lt;=C51),C49*C71*D49+(C50-C49)*C71*D50+(B8 -C50)*C71*D51,IF(AND(B8&gt;C51,B8&lt;=C52),C49*C71*D49+(C50-C49)*C71*D50+(C51-C50)*C71*D51+(B8 -C51)*C71*D52,IF(AND(B8&gt;C52,B8&lt;=C53),C49*C71*D49+(C50-C49)*C71*D50+(C51-C50)*C71*D51+(C52-C51)*C71*D52+(B8 -C52)*C71*D53,IF(AND(B8&gt;C53,B8&lt;=C54),C49*C71*D49+(C50-C49)*C71*D50+(C51-C50)*C71*D51+(C52-C51)*C71*D52+(C53-C52)*C71*D53+(B8 -C53)*C71*D54,IF(AND(B8&gt;C54,B8&lt;=C55),C49*C71*D49+(C50-C49)*C71*D50+(C51-C50)*C71*D51+(C52-C51)*C71*D52+(C53-C52)*C71*D53+(C54-C53)*C71*D54+(B8-C54)*C71*D55,IF(AND(B8&gt;C55,B8&lt;=C56),C49*C71*D49+(C50-C49)*C71*D50+(C51-C50)*C71*D51+(C52-C51)*C71*D52+(C53-C52)*C71*D53+(C54-C53)*C71*D54+(C53-C54)*C71*D55+(B8-C55)*C71*D56,0)))))))),0.5)</f>
        <v>1</v>
      </c>
      <c r="E8" s="55"/>
      <c r="F8" s="41">
        <f>E9</f>
        <v>0.5</v>
      </c>
      <c r="G8" s="41">
        <f>E10</f>
        <v>0.5</v>
      </c>
      <c r="H8" s="41">
        <f>E11</f>
        <v>1</v>
      </c>
      <c r="I8" s="63">
        <f>E12</f>
        <v>1</v>
      </c>
    </row>
    <row r="9" spans="1:17" x14ac:dyDescent="0.25">
      <c r="A9" s="9" t="s">
        <v>16</v>
      </c>
      <c r="B9" s="86">
        <v>8</v>
      </c>
      <c r="C9" s="92">
        <f>IF(B9&lt;=C49,B9*C71*D49,IF(AND(B9&gt;C49,B9&lt;=C50),(C49-B49)*D49*C71+(B9-C49)*C71*D50,IF(AND(B9&gt;C50,B9&lt;=C51),C49*C71*D49+(C50-C49)*C71*D50+(B9 -C50)*C71*D51,IF(AND(B9&gt;C51,B9&lt;=C52),C49*C71*D49+(C50-C49)*C71*D50+(C51-C50)*C71*D51+(B9 -C51)*C71*D52,IF(AND(B9&gt;C52,B9&lt;=C53),C49*C71*D49+(C50-C49)*C71*D50+(C51-C50)*C71*D51+(C52-C51)*C71*D52+(B9 -C52)*C71*D53,IF(AND(B9&gt;C53,B9&lt;=C54),C49*C71*D49+(C50-C49)*C71*D50+(C51-C50)*C71*D51+(C52-C51)*C71*D52+(C53-C52)*C71*D53+(B9 -C53)*C71*D54,IF(AND(B9&gt;C54,B9&lt;=C55),C49*C71*D49+(C50-C49)*C71*D50+(C51-C50)*C71*D51+(C52-C51)*C71*D52+(C53-C52)*C71*D53+(C54-C53)*C71*D54+(B9-C54)*C71*D55,IF(AND(B9&gt;C55,B9&lt;=C56),C49*C71*D49+(C50-C49)*C71*D50+(C51-C50)*C71*D51+(C52-C51)*C71*D52+(C53-C52)*C71*D53+(C54-C53)*C71*D54+(C53-C54)*C71*D55+(B9-C55)*C71*D56,0))))))))</f>
        <v>1.3439999999999999</v>
      </c>
      <c r="D9" s="41">
        <f>MROUND(IF(B9&lt;=C49,B9*C71*D49,IF(AND(B9&gt;C49,B9&lt;=C50),(C49-B49)*D49*C71+(B9-C49)*C71*D50,IF(AND(B9&gt;C50,B9&lt;=C51),C49*C71*D49+(C50-C49)*C71*D50+(B9 -C50)*C71*D51,IF(AND(B9&gt;C51,B9&lt;=C52),C49*C71*D49+(C50-C49)*C71*D50+(C51-C50)*C71*D51+(B9 -C51)*C71*D52,IF(AND(B9&gt;C52,B9&lt;=C53),C49*C71*D49+(C50-C49)*C71*D50+(C51-C50)*C71*D51+(C52-C51)*C71*D52+(B9 -C52)*C71*D53,IF(AND(B9&gt;C53,B9&lt;=C54),C49*C71*D49+(C50-C49)*C71*D50+(C51-C50)*C71*D51+(C52-C51)*C71*D52+(C53-C52)*C71*D53+(B9 -C53)*C71*D54,IF(AND(B9&gt;C54,B9&lt;=C55),C49*C71*D49+(C50-C49)*C71*D50+(C51-C50)*C71*D51+(C52-C51)*C71*D52+(C53-C52)*C71*D53+(C54-C53)*C71*D54+(B9-C54)*C71*D55,IF(AND(B9&gt;C55,B9&lt;=C56),C49*C71*D49+(C50-C49)*C71*D50+(C51-C50)*C71*D51+(C52-C51)*C71*D52+(C53-C52)*C71*D53+(C54-C53)*C71*D54+(C53-C54)*C71*D55+(B9-C55)*C71*D56,0)))))))),0.5)</f>
        <v>1.5</v>
      </c>
      <c r="E9" s="41">
        <f>IF(MROUND(C9-C8,0.5)=0,0.5,MROUND(C9-C8,0.5))</f>
        <v>0.5</v>
      </c>
      <c r="F9" s="55"/>
      <c r="G9" s="41">
        <f>F10</f>
        <v>0.5</v>
      </c>
      <c r="H9" s="41">
        <f>F11</f>
        <v>0.5</v>
      </c>
      <c r="I9" s="63">
        <f>F12</f>
        <v>1</v>
      </c>
    </row>
    <row r="10" spans="1:17" x14ac:dyDescent="0.25">
      <c r="A10" s="9" t="s">
        <v>17</v>
      </c>
      <c r="B10" s="86">
        <v>10</v>
      </c>
      <c r="C10" s="92">
        <f>IF(B10&lt;=C49,B10*C71*D49,IF(AND(B10&gt;C49,B10&lt;=C50),(C49-B49)*D49*C71+(B10-C49)*C71*D50,IF(AND(B10&gt;C50,B10&lt;=C51),C49*C71*D49+(C50-C49)*C71*D50+(B10 -C50)*C71*D51,IF(AND(B10&gt;C51,B10&lt;=C52),C49*C71*D49+(C50-C49)*C71*D50+(C51-C50)*C71*D51+(B10 -C51)*C71*D52,IF(AND(B10&gt;C52,B10&lt;=C53),C49*C71*D49+(C50-C49)*C71*D50+(C51-C50)*C71*D51+(C52-C51)*C71*D52+(B10 -C52)*C71*D53,IF(AND(B10&gt;C53,B10&lt;=C54),C49*C71*D49+(C50-C49)*C71*D50+(C51-C50)*C71*D51+(C52-C51)*C71*D52+(C53-C52)*C71*D53+(B10 -C53)*C71*D54,IF(AND(B10&gt;C54,B10&lt;=C55),C49*C71*D49+(C50-C49)*C71*D50+(C51-C50)*C71*D51+(C52-C51)*C71*D52+(C53-C52)*C71*D53+(C54-C53)*C71*D54+(B10-C54)*C71*D55,IF(AND(B10&gt;C55,B10&lt;=C56),C49*C71*D49+(C50-C49)*C71*D50+(C51-C50)*C71*D51+(C52-C51)*C71*D52+(C53-C52)*C71*D53+(C54-C53)*C71*D54+(C53-C54)*C71*D55+(B10-C55)*C71*D56,0))))))))</f>
        <v>1.5679999999999998</v>
      </c>
      <c r="D10" s="41">
        <f>MROUND(IF(B10&lt;=C49,B10*C71*D49,IF(AND(B10&gt;C49,B10&lt;=C50),(C49-B49)*D49*C71+(B10-C49)*C71*D50,IF(AND(B10&gt;C50,B10&lt;=C51),C49*C71*D49+(C50-C49)*C71*D50+(B10 -C50)*C71*D51,IF(AND(B10&gt;C51,B10&lt;=C52),C49*C71*D49+(C50-C49)*C71*D50+(C51-C50)*C71*D51+(B10 -C51)*C71*D52,IF(AND(B10&gt;C52,B10&lt;=C53),C49*C71*D49+(C50-C49)*C71*D50+(C51-C50)*C71*D51+(C52-C51)*C71*D52+(B10 -C52)*C71*D53,IF(AND(B10&gt;C53,B10&lt;=C54),C49*C71*D49+(C50-C49)*C71*D50+(C51-C50)*C71*D51+(C52-C51)*C71*D52+(C53-C52)*C71*D53+(B10 -C53)*C71*D54,IF(AND(B10&gt;C54,B10&lt;=C55),C49*C71*D49+(C50-C49)*C71*D50+(C51-C50)*C71*D51+(C52-C51)*C71*D52+(C53-C52)*C71*D53+(C54-C53)*C71*D54+(B10-C54)*C71*D55,IF(AND(B10&gt;C55,B10&lt;=C56),C49*C71*D49+(C50-C49)*C71*D50+(C51-C50)*C71*D51+(C52-C51)*C71*D52+(C53-C52)*C71*D53+(C54-C53)*C71*D54+(C53-C54)*C71*D55+(B10-C55)*C71*D56,0)))))))),0.5)</f>
        <v>1.5</v>
      </c>
      <c r="E10" s="41">
        <f>MROUND(C10-C8,0.5)</f>
        <v>0.5</v>
      </c>
      <c r="F10" s="41">
        <f>IF(MROUND(C10-C9,0.5)=0,0.5,MROUND(C10-C9,0.5))</f>
        <v>0.5</v>
      </c>
      <c r="G10" s="56"/>
      <c r="H10" s="57">
        <f>G11</f>
        <v>0.5</v>
      </c>
      <c r="I10" s="63">
        <f>G12</f>
        <v>0.5</v>
      </c>
    </row>
    <row r="11" spans="1:17" x14ac:dyDescent="0.25">
      <c r="A11" s="9" t="s">
        <v>18</v>
      </c>
      <c r="B11" s="86">
        <v>12</v>
      </c>
      <c r="C11" s="92">
        <f>IF(B11&lt;=C49,B11*C71*D49,IF(AND(B11&gt;C49,B11&lt;=C50),(C49-B49)*D49*C71+(B11-C49)*C71*D50,IF(AND(B11&gt;C50,B11&lt;=C51),C49*C71*D49+(C50-C49)*C71*D50+(B11 -C50)*C71*D51,IF(AND(B11&gt;C51,B11&lt;=C52),C49*C71*D49+(C50-C49)*C71*D50+(C51-C50)*C71*D51+(B11 -C51)*C71*D52,IF(AND(B11&gt;C52,B11&lt;=C53),C49*C71*D49+(C50-C49)*C71*D50+(C51-C50)*C71*D51+(C52-C51)*C71*D52+(B11 -C52)*C71*D53,IF(AND(B11&gt;C53,B11&lt;=C54),C49*C71*D49+(C50-C49)*C71*D50+(C51-C50)*C71*D51+(C52-C51)*C71*D52+(C53-C52)*C71*D53+(B11 -C53)*C71*D54,IF(AND(B11&gt;C54,B11&lt;=C55),C49*C71*D49+(C50-C49)*C71*D50+(C51-C50)*C71*D51+(C52-C51)*C71*D52+(C53-C52)*C71*D53+(C54-C53)*C71*D54+(B11-C54)*C71*D55,IF(AND(B11&gt;C55,B11&lt;=C56),C49*C71*D49+(C50-C49)*C71*D50+(C51-C50)*C71*D51+(C52-C51)*C71*D52+(C53-C52)*C71*D53+(C54-C53)*C71*D54+(C53-C54)*C71*D55+(B11-C55)*C71*D56,0))))))))</f>
        <v>1.7919999999999998</v>
      </c>
      <c r="D11" s="41">
        <f>MROUND(IF(B11&lt;=C49,B11*C71*D49,IF(AND(B11&gt;C49,B11&lt;=C50),(C49-B49)*D49*C71+(B11-C49)*C71*D50,IF(AND(B11&gt;C50,B11&lt;=C51),C49*C71*D49+(C50-C49)*C71*D50+(B11 -C50)*C71*D51,IF(AND(B11&gt;C51,B11&lt;=C52),C49*C71*D49+(C50-C49)*C71*D50+(C51-C50)*C71*D51+(B11 -C51)*C71*D52,IF(AND(B11&gt;C52,B11&lt;=C53),C49*C71*D49+(C50-C49)*C71*D50+(C51-C50)*C71*D51+(C52-C51)*C71*D52+(B11 -C52)*C71*D53,IF(AND(B11&gt;C53,B11&lt;=C54),C49*C71*D49+(C50-C49)*C71*D50+(C51-C50)*C71*D51+(C52-C51)*C71*D52+(C53-C52)*C71*D53+(B11 -C53)*C71*D54,IF(AND(B11&gt;C54,B11&lt;=C55),C49*C71*D49+(C50-C49)*C71*D50+(C51-C50)*C71*D51+(C52-C51)*C71*D52+(C53-C52)*C71*D53+(C54-C53)*C71*D54+(B11-C54)*C71*D55,IF(AND(B11&gt;C55,B11&lt;=C56),C49*C71*D49+(C50-C49)*C71*D50+(C51-C50)*C71*D51+(C52-C51)*C71*D52+(C53-C52)*C71*D53+(C54-C53)*C71*D54+(C53-C54)*C71*D55+(B11-C55)*C71*D56,0)))))))),0.5)</f>
        <v>2</v>
      </c>
      <c r="E11" s="41">
        <f>MROUND(C11-C8,0.5)</f>
        <v>1</v>
      </c>
      <c r="F11" s="41">
        <f>MROUND(C11-C9,0.5)</f>
        <v>0.5</v>
      </c>
      <c r="G11" s="57">
        <f>IF(MROUND(C11-C10,0.5)=0,0.5,MROUND(C11-C10,0.5))</f>
        <v>0.5</v>
      </c>
      <c r="H11" s="56"/>
      <c r="I11" s="63">
        <f>H12</f>
        <v>0.5</v>
      </c>
    </row>
    <row r="12" spans="1:17" ht="15.75" thickBot="1" x14ac:dyDescent="0.3">
      <c r="A12" s="31" t="s">
        <v>19</v>
      </c>
      <c r="B12" s="87">
        <v>15</v>
      </c>
      <c r="C12" s="93">
        <f>IF(B12&lt;=C49,B12*C71*D49,IF(AND(B12&gt;C49,B12&lt;=C50),(C49-B49)*D49*C71+(B12-C49)*C71*D50,IF(AND(B12&gt;C50,B12&lt;=C51),C49*C71*D49+(C50-C49)*C71*D50+(B12 -C50)*C71*D51,IF(AND(B12&gt;C51,B12&lt;=C52),C49*C71*D49+(C50-C49)*C71*D50+(C51-C50)*C71*D51+(B12 -C51)*C71*D52,IF(AND(B12&gt;C52,B12&lt;=C53),C49*C71*D49+(C50-C49)*C71*D50+(C51-C50)*C71*D51+(C52-C51)*C71*D52+(B12 -C52)*C71*D53,IF(AND(B12&gt;C53,B12&lt;=C54),C49*C71*D49+(C50-C49)*C71*D50+(C51-C50)*C71*D51+(C52-C51)*C71*D52+(C53-C52)*C71*D53+(B12 -C53)*C71*D54,IF(AND(B12&gt;C54,B12&lt;=C55),C49*C71*D49+(C50-C49)*C71*D50+(C51-C50)*C71*D51+(C52-C51)*C71*D52+(C53-C52)*C71*D53+(C54-C53)*C71*D54+(B12-C54)*C71*D55,IF(AND(B12&gt;C55,B12&lt;=C56),C49*C71*D49+(C50-C49)*C71*D50+(C51-C50)*C71*D51+(C52-C51)*C71*D52+(C53-C52)*C71*D53+(C54-C53)*C71*D54+(C53-C54)*C71*D55+(B12-C55)*C71*D56,0))))))))</f>
        <v>2.1279999999999997</v>
      </c>
      <c r="D12" s="64">
        <f>MROUND(IF(B12&lt;=C49,B12*C71*D49,IF(AND(B12&gt;C49,B12&lt;=C50),(C49-B49)*D49*C71+(B12-C49)*C71*D50,IF(AND(B12&gt;C50,B12&lt;=C51),C49*C71*D49+(C50-C49)*C71*D50+(B12 -C50)*C71*D51,IF(AND(B12&gt;C51,B12&lt;=C52),C49*C71*D49+(C50-C49)*C71*D50+(C51-C50)*C71*D51+(B12 -C51)*C71*D52,IF(AND(B12&gt;C52,B12&lt;=C53),C49*C71*D49+(C50-C49)*C71*D50+(C51-C50)*C71*D51+(C52-C51)*C71*D52+(B12 -C52)*C71*D53,IF(AND(B12&gt;C53,B12&lt;=C54),C49*C71*D49+(C50-C49)*C71*D50+(C51-C50)*C71*D51+(C52-C51)*C71*D52+(C53-C52)*C71*D53+(B12 -C53)*C71*D54,IF(AND(B12&gt;C54,B12&lt;=C55),C49*C71*D49+(C50-C49)*C71*D50+(C51-C50)*C71*D51+(C52-C51)*C71*D52+(C53-C52)*C71*D53+(C54-C53)*C71*D54+(B12-C54)*C71*D55,IF(AND(B12&gt;C55,B12&lt;=C56),C49*C71*D49+(C50-C49)*C71*D50+(C51-C50)*C71*D51+(C52-C51)*C71*D52+(C53-C52)*C71*D53+(C54-C53)*C71*D54+(C53-C54)*C71*D55+(B12-C55)*C71*D56,0)))))))),0.5)</f>
        <v>2</v>
      </c>
      <c r="E12" s="64">
        <f>MROUND(C12-C8,0.5)</f>
        <v>1</v>
      </c>
      <c r="F12" s="64">
        <f>MROUND(C12-C9,0.5)</f>
        <v>1</v>
      </c>
      <c r="G12" s="64">
        <f>MROUND(C12-C10,0.5)</f>
        <v>0.5</v>
      </c>
      <c r="H12" s="64">
        <f>IF(MROUND(C12-C11,0.5)=0,0.5,MROUND(C12-C11,0.5))</f>
        <v>0.5</v>
      </c>
      <c r="I12" s="84"/>
    </row>
    <row r="13" spans="1:17" x14ac:dyDescent="0.25">
      <c r="A13" s="1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 ht="12.75" customHeight="1" x14ac:dyDescent="0.25">
      <c r="A14" s="1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17" hidden="1" x14ac:dyDescent="0.25">
      <c r="A15" s="1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17" hidden="1" x14ac:dyDescent="0.25">
      <c r="A16" s="1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7" hidden="1" x14ac:dyDescent="0.25">
      <c r="A17" s="1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ht="5.25" customHeight="1" thickBot="1" x14ac:dyDescent="0.3">
      <c r="A18" s="1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15.75" hidden="1" thickBot="1" x14ac:dyDescent="0.3">
      <c r="A19" s="1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7" ht="15.75" hidden="1" thickBot="1" x14ac:dyDescent="0.3">
      <c r="A20" s="1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7" ht="15.75" hidden="1" thickBot="1" x14ac:dyDescent="0.3">
      <c r="A21" s="1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7" ht="15.75" hidden="1" thickBot="1" x14ac:dyDescent="0.3">
      <c r="A22" s="1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7" ht="15.75" hidden="1" thickBot="1" x14ac:dyDescent="0.3">
      <c r="A23" s="1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 ht="15.75" hidden="1" thickBot="1" x14ac:dyDescent="0.3">
      <c r="A24" s="1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 ht="15.75" hidden="1" thickBot="1" x14ac:dyDescent="0.3">
      <c r="A25" s="1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ht="15.75" hidden="1" thickBot="1" x14ac:dyDescent="0.3">
      <c r="A26" s="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15.75" hidden="1" thickBot="1" x14ac:dyDescent="0.3">
      <c r="A27" s="1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ht="15.75" hidden="1" thickBot="1" x14ac:dyDescent="0.3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17" ht="15.75" hidden="1" thickBot="1" x14ac:dyDescent="0.3">
      <c r="A29" s="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7" ht="15.75" hidden="1" thickBot="1" x14ac:dyDescent="0.3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7" ht="15.75" hidden="1" thickBot="1" x14ac:dyDescent="0.3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7" ht="15.75" hidden="1" thickBot="1" x14ac:dyDescent="0.3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 ht="15.75" hidden="1" thickBot="1" x14ac:dyDescent="0.3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ht="15.75" hidden="1" thickBot="1" x14ac:dyDescent="0.3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ht="15.75" hidden="1" thickBot="1" x14ac:dyDescent="0.3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17" ht="15.75" hidden="1" thickBot="1" x14ac:dyDescent="0.3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1:17" hidden="1" x14ac:dyDescent="0.25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17" hidden="1" x14ac:dyDescent="0.25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1:17" hidden="1" x14ac:dyDescent="0.25">
      <c r="A39" s="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1:17" hidden="1" x14ac:dyDescent="0.25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1:17" hidden="1" x14ac:dyDescent="0.25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1:17" hidden="1" x14ac:dyDescent="0.25">
      <c r="A42" s="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1:17" hidden="1" x14ac:dyDescent="0.25">
      <c r="A43" s="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1:17" hidden="1" x14ac:dyDescent="0.25">
      <c r="A44" s="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1:17" hidden="1" x14ac:dyDescent="0.25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  <row r="46" spans="1:17" hidden="1" x14ac:dyDescent="0.25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</row>
    <row r="47" spans="1:17" ht="15.75" hidden="1" thickBot="1" x14ac:dyDescent="0.3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</row>
    <row r="48" spans="1:17" ht="51.75" customHeight="1" thickBot="1" x14ac:dyDescent="0.3">
      <c r="A48" s="32" t="s">
        <v>8</v>
      </c>
      <c r="B48" s="32" t="s">
        <v>9</v>
      </c>
      <c r="C48" s="32" t="s">
        <v>3</v>
      </c>
      <c r="D48" s="32" t="s">
        <v>4</v>
      </c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7" ht="15.75" thickBot="1" x14ac:dyDescent="0.3">
      <c r="A49" s="30">
        <v>1</v>
      </c>
      <c r="B49" s="26">
        <v>0</v>
      </c>
      <c r="C49" s="26">
        <v>8</v>
      </c>
      <c r="D49" s="26">
        <v>1.2</v>
      </c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1:17" ht="15.75" thickBot="1" x14ac:dyDescent="0.3">
      <c r="A50" s="30">
        <v>2</v>
      </c>
      <c r="B50" s="26">
        <v>8.01</v>
      </c>
      <c r="C50" s="26">
        <v>15</v>
      </c>
      <c r="D50" s="26">
        <v>0.8</v>
      </c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7" x14ac:dyDescent="0.25">
      <c r="A51" s="3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</row>
    <row r="52" spans="1:17" hidden="1" x14ac:dyDescent="0.25">
      <c r="A52" s="3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</row>
    <row r="53" spans="1:17" hidden="1" x14ac:dyDescent="0.25">
      <c r="A53" s="3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1:17" hidden="1" x14ac:dyDescent="0.25">
      <c r="A54" s="3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</row>
    <row r="55" spans="1:17" ht="3.75" hidden="1" customHeight="1" x14ac:dyDescent="0.25">
      <c r="A55" s="3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</row>
    <row r="56" spans="1:17" hidden="1" x14ac:dyDescent="0.25">
      <c r="A56" s="3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</row>
    <row r="57" spans="1:17" hidden="1" x14ac:dyDescent="0.25">
      <c r="A57" s="3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</row>
    <row r="58" spans="1:17" hidden="1" x14ac:dyDescent="0.25">
      <c r="A58" s="3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</row>
    <row r="59" spans="1:17" hidden="1" x14ac:dyDescent="0.25">
      <c r="A59" s="3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</row>
    <row r="60" spans="1:17" hidden="1" x14ac:dyDescent="0.25">
      <c r="A60" s="3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</row>
    <row r="61" spans="1:17" hidden="1" x14ac:dyDescent="0.25">
      <c r="A61" s="3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  <row r="62" spans="1:17" hidden="1" x14ac:dyDescent="0.25">
      <c r="A62" s="3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</row>
    <row r="63" spans="1:17" hidden="1" x14ac:dyDescent="0.25">
      <c r="A63" s="3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</row>
    <row r="64" spans="1:17" hidden="1" x14ac:dyDescent="0.25">
      <c r="A64" s="3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</row>
    <row r="65" spans="1:17" hidden="1" x14ac:dyDescent="0.25">
      <c r="A65" s="3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</row>
    <row r="66" spans="1:17" hidden="1" x14ac:dyDescent="0.25">
      <c r="A66" s="3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</row>
    <row r="67" spans="1:17" hidden="1" x14ac:dyDescent="0.25">
      <c r="A67" s="3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</row>
    <row r="68" spans="1:17" x14ac:dyDescent="0.25">
      <c r="A68" s="3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</row>
    <row r="69" spans="1:17" x14ac:dyDescent="0.25">
      <c r="A69" s="14" t="s">
        <v>68</v>
      </c>
      <c r="B69" s="2"/>
      <c r="C69" s="94">
        <v>0.12</v>
      </c>
      <c r="D69" s="6" t="s">
        <v>5</v>
      </c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1:17" x14ac:dyDescent="0.25">
      <c r="A70" s="3" t="s">
        <v>6</v>
      </c>
      <c r="B70" s="2"/>
      <c r="C70" s="7">
        <f>ROUND(C69*0.19,2)</f>
        <v>0.02</v>
      </c>
      <c r="D70" s="6" t="s">
        <v>5</v>
      </c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</row>
    <row r="71" spans="1:17" x14ac:dyDescent="0.25">
      <c r="A71" s="3" t="s">
        <v>7</v>
      </c>
      <c r="B71" s="2"/>
      <c r="C71" s="7">
        <f>C69+C70</f>
        <v>0.13999999999999999</v>
      </c>
      <c r="D71" s="6" t="s">
        <v>5</v>
      </c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</row>
    <row r="72" spans="1:17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</row>
    <row r="73" spans="1:17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</row>
  </sheetData>
  <mergeCells count="2">
    <mergeCell ref="A1:I1"/>
    <mergeCell ref="A5:I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T073</vt:lpstr>
      <vt:lpstr>T074</vt:lpstr>
      <vt:lpstr>T075</vt:lpstr>
      <vt:lpstr>T076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Octavian David</dc:creator>
  <cp:lastModifiedBy>Octavian David</cp:lastModifiedBy>
  <cp:lastPrinted>2024-06-20T12:01:02Z</cp:lastPrinted>
  <dcterms:created xsi:type="dcterms:W3CDTF">2015-06-05T18:17:20Z</dcterms:created>
  <dcterms:modified xsi:type="dcterms:W3CDTF">2024-06-20T12:01:18Z</dcterms:modified>
</cp:coreProperties>
</file>