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D\2024\hotarari 2024\octombrie\BVC CAS\site\"/>
    </mc:Choice>
  </mc:AlternateContent>
  <xr:revisionPtr revIDLastSave="0" documentId="13_ncr:1_{1B9AEFE6-A605-4B17-8846-9B0FFF21420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69" i="1"/>
  <c r="H66" i="1"/>
  <c r="H65" i="1"/>
  <c r="H64" i="1"/>
  <c r="H63" i="1"/>
  <c r="H62" i="1"/>
  <c r="H61" i="1"/>
  <c r="H59" i="1"/>
  <c r="H57" i="1"/>
  <c r="H56" i="1"/>
  <c r="H43" i="1"/>
  <c r="H31" i="1"/>
  <c r="H29" i="1"/>
  <c r="H28" i="1"/>
  <c r="H27" i="1"/>
  <c r="H26" i="1"/>
  <c r="H25" i="1"/>
  <c r="H24" i="1"/>
  <c r="H23" i="1"/>
  <c r="H22" i="1"/>
  <c r="H21" i="1"/>
  <c r="H20" i="1" s="1"/>
  <c r="H19" i="1"/>
  <c r="H18" i="1"/>
  <c r="H17" i="1" s="1"/>
  <c r="H16" i="1" s="1"/>
  <c r="H68" i="1" s="1"/>
  <c r="H15" i="1"/>
  <c r="H14" i="1"/>
  <c r="H13" i="1"/>
  <c r="H12" i="1"/>
  <c r="H11" i="1"/>
  <c r="H30" i="1" l="1"/>
  <c r="H36" i="1" s="1"/>
  <c r="H42" i="1" s="1"/>
  <c r="H48" i="1" s="1"/>
</calcChain>
</file>

<file path=xl/sharedStrings.xml><?xml version="1.0" encoding="utf-8"?>
<sst xmlns="http://schemas.openxmlformats.org/spreadsheetml/2006/main" count="105" uniqueCount="99">
  <si>
    <t>mii lei</t>
  </si>
  <si>
    <t>INDICATORI</t>
  </si>
  <si>
    <t>Nr. rd.</t>
  </si>
  <si>
    <t>I.</t>
  </si>
  <si>
    <t>VENITURI TOTALE (Rd.1=Rd.2+Rd.5)</t>
  </si>
  <si>
    <t>Venituri totale din exploatare, din care:</t>
  </si>
  <si>
    <t>a)</t>
  </si>
  <si>
    <t>subvenţii,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</si>
  <si>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</si>
  <si>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</si>
  <si>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</si>
  <si>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</si>
  <si>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</si>
  <si>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 (Rd.7=Rd.8+Rd.9+Rd.10+Rd.18), din care:</t>
  </si>
  <si>
    <t>A.</t>
  </si>
  <si>
    <t>cheltuieli cu bunuri şi servicii</t>
  </si>
  <si>
    <t>B.</t>
  </si>
  <si>
    <t>cheltuieli cu impozite, taxe şi vărsăminte asimilate</t>
  </si>
  <si>
    <t>C.</t>
  </si>
  <si>
    <t>cheltuieli cu personalul, (Rd.10=Rd.11+Rd.14+Rd.16+Rd.17) din care:</t>
  </si>
  <si>
    <t>C0</t>
  </si>
  <si>
    <t>Cheltuieli de natură salarială 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</si>
  <si>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</si>
  <si>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</si>
  <si>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</si>
  <si>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</si>
  <si>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</si>
  <si>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</si>
  <si>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plăţi compensatorii aferente disponibilizărilor de personal</t>
  </si>
  <si>
    <t>C4</t>
  </si>
  <si>
    <t>Cheltuieli aferente contractului de mandat şi a altor organe de conducere şi control, comisii şi comitete</t>
  </si>
  <si>
    <t>C5</t>
  </si>
  <si>
    <t>Cheltuieli cu contribuţiile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</si>
  <si>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</si>
  <si>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</si>
  <si>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</si>
  <si>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</si>
  <si>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</si>
  <si>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</si>
  <si>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</si>
  <si>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</si>
  <si>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</si>
  <si>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ACTIVITĂŢI</t>
  </si>
  <si>
    <t>ALTE IMPOZITE NEPREZENTATE LA ELEMENTELE DE MAI SUS</t>
  </si>
  <si>
    <t>V</t>
  </si>
  <si>
    <t>PROFITUL/PIERDEREA NETĂ A PERIOADEI DE RAPORTARE (Rd.26=Rd.20-Rd.21-Rd.22+Rd.23-Rd.24-Rd.25),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</si>
  <si>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</si>
  <si>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</si>
  <si>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</si>
  <si>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</si>
  <si>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Alte repartizări prevăzute de lege</t>
  </si>
  <si>
    <t>Profitul contabil rămas după deducerea sumelor de la Rd. 27, 28, 29, 30, 31 (Rd.32=Rd.26-(Rd.27 la Rd.31) &gt; = 0)</t>
  </si>
  <si>
    <t>Participarea salariaţilor la profit în limita a 10% din profitul net, dar nu mai mult de nivelul unui salariu de bază mediu lunar realizat la nivelul operatorului economic în exerciţiul financiar de referinţă</t>
  </si>
  <si>
    <t>Minimum 50% vărsăminte la bugetul de stat sau local în cazul regiilor autonome, ori dividende cuvenite acţionarilor, în cazul societăţilor/companiilor naţionale şi societăţilor cu capital integral sau majoritar de stat, din care:</t>
  </si>
  <si>
    <t>- dividende cuvenite bugetului de stat</t>
  </si>
  <si>
    <t>- dividende cuvenite bugetului local</t>
  </si>
  <si>
    <t>c)</t>
  </si>
  <si>
    <t>- dividende cuvenite altor acţionari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</si>
  <si>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</si>
  <si>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</si>
  <si>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</si>
  <si>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</si>
  <si>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</si>
  <si>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</si>
  <si>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</si>
  <si>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prestările de servicii</t>
  </si>
  <si>
    <t>d)</t>
  </si>
  <si>
    <t>cheltuieli cu reclamă şi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</si>
  <si>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</si>
  <si>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</si>
  <si>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</si>
  <si>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</si>
  <si>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</si>
  <si>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</si>
  <si>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</si>
  <si>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</si>
  <si>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</si>
  <si>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</si>
  <si>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</si>
  <si>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</si>
  <si>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>Câştigul mediu lunar pe salariat (lei/persoană) determinat pe baza cheltuielilor de natură salarială*)</t>
  </si>
  <si>
    <t>Câştigul mediu lunar pe salariat (lei/persoană) determinat pe baza cheltuielilor de natură salarială, recalculat cf. Legii anuale a bugetului de stat**)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</si>
  <si>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</si>
  <si>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</si>
  <si>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>Productivitatea muncii în unităţi fizice pe total personal mediu (cantitate produse finite/persoană)</t>
  </si>
  <si>
    <t>Cheltuieli totale la 1000 lei venituri totale (Rd.57=(Rd.6/Rd.1)x1000)</t>
  </si>
  <si>
    <t>Plăţi restante</t>
  </si>
  <si>
    <t>Creanţe restante</t>
  </si>
  <si>
    <t>al societății Compania de Apă Someș S.A.</t>
  </si>
  <si>
    <t>Președinte</t>
  </si>
  <si>
    <t>Contrasemnează</t>
  </si>
  <si>
    <t>Alin Tișe</t>
  </si>
  <si>
    <t xml:space="preserve">     Secretar General al Județului</t>
  </si>
  <si>
    <t xml:space="preserve"> Simona Gaci</t>
  </si>
  <si>
    <t>ROMÂNIA                                                                                                Anexa</t>
  </si>
  <si>
    <r>
      <t xml:space="preserve">CONSILIUL JUDEȚEAN CLUJ                                                          </t>
    </r>
    <r>
      <rPr>
        <sz val="11"/>
        <rFont val="Montserrat Light"/>
      </rPr>
      <t>pt publicare</t>
    </r>
  </si>
  <si>
    <r>
      <t xml:space="preserve">JUDEȚUL CLUJ                                                   </t>
    </r>
    <r>
      <rPr>
        <sz val="11"/>
        <rFont val="Montserrat Light"/>
      </rPr>
      <t xml:space="preserve"> la Hotărârea nr.__________/2024</t>
    </r>
  </si>
  <si>
    <t>Bugetul de Venituri și Cheltuieli pe anul 2024, rectificat</t>
  </si>
  <si>
    <t>Propuneri rectificare an curent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</si>
</sst>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b/>
      <sz val="11"/>
      <color theme="1"/>
      <name val="Montserrat Light"/>
    </font>
    <font>
      <b/>
      <sz val="11"/>
      <color rgb="FF000000"/>
      <name val="Montserrat Light"/>
    </font>
    <font>
      <sz val="11"/>
      <color rgb="FF000000"/>
      <name val="Montserrat Light"/>
    </font>
    <font>
      <i/>
      <sz val="11"/>
      <color rgb="FF000000"/>
      <name val="Montserrat Light"/>
    </font>
    <font>
      <i/>
      <sz val="11"/>
      <name val="Montserrat Light"/>
    </font>
    <font>
      <sz val="11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0" fillId="0" borderId="0" xfId="0" applyFont="1"/>
    <xf numFmtId="3" fontId="4" fillId="2" borderId="11" xfId="0" applyNumberFormat="1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vertical="center" wrapText="1"/>
    </xf>
    <xf numFmtId="3" fontId="9" fillId="2" borderId="11" xfId="0" applyNumberFormat="1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VC sint. v.23.01.2013" xfId="1" xr:uid="{96F919C4-7083-4268-B4A1-228C21DE3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2024\hotarari%202024\octombrie\BVC%20CAS\ANEXELE%201-5%20RECTIFICARE%20BVC%202024%20-%20nr.2.xlsx" TargetMode="External"/><Relationship Id="rId1" Type="http://schemas.openxmlformats.org/officeDocument/2006/relationships/externalLinkPath" Target="/D/2024/hotarari%202024/octombrie/BVC%20CAS/ANEXELE%201-5%20RECTIFICARE%20BVC%202024%20-%20nr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nr.1"/>
      <sheetName val="Anexa nr.2"/>
      <sheetName val="Anexa nr.3"/>
      <sheetName val="Anexa nr.4"/>
      <sheetName val="Anexa nr.5"/>
    </sheetNames>
    <sheetDataSet>
      <sheetData sheetId="0"/>
      <sheetData sheetId="1">
        <row r="14">
          <cell r="M14">
            <v>401350</v>
          </cell>
        </row>
        <row r="34">
          <cell r="M34">
            <v>2933</v>
          </cell>
        </row>
        <row r="42">
          <cell r="M42">
            <v>123600.6</v>
          </cell>
        </row>
        <row r="90">
          <cell r="M90">
            <v>38094</v>
          </cell>
        </row>
        <row r="99">
          <cell r="M99">
            <v>152694</v>
          </cell>
        </row>
        <row r="103">
          <cell r="M103">
            <v>26829</v>
          </cell>
        </row>
        <row r="109">
          <cell r="M109">
            <v>800</v>
          </cell>
        </row>
        <row r="115">
          <cell r="M115">
            <v>3444</v>
          </cell>
        </row>
        <row r="124">
          <cell r="M124">
            <v>3656.2049999999999</v>
          </cell>
        </row>
        <row r="125">
          <cell r="M125">
            <v>29690</v>
          </cell>
        </row>
        <row r="142">
          <cell r="M142">
            <v>12681</v>
          </cell>
        </row>
        <row r="153">
          <cell r="M153">
            <v>2759.2312000000011</v>
          </cell>
        </row>
        <row r="168">
          <cell r="M168">
            <v>2043</v>
          </cell>
        </row>
        <row r="169">
          <cell r="M169">
            <v>1930</v>
          </cell>
        </row>
        <row r="170">
          <cell r="M170">
            <v>7751.4248704663205</v>
          </cell>
        </row>
        <row r="172">
          <cell r="M172">
            <v>7474.1364421416238</v>
          </cell>
        </row>
        <row r="173">
          <cell r="M173">
            <v>207.95336787564767</v>
          </cell>
        </row>
        <row r="174">
          <cell r="M174">
            <v>207.95336787564767</v>
          </cell>
        </row>
        <row r="182">
          <cell r="M182">
            <v>2500</v>
          </cell>
        </row>
      </sheetData>
      <sheetData sheetId="2"/>
      <sheetData sheetId="3">
        <row r="6">
          <cell r="G6">
            <v>1112996</v>
          </cell>
        </row>
        <row r="11">
          <cell r="G11">
            <v>349856</v>
          </cell>
        </row>
        <row r="24">
          <cell r="G24">
            <v>1112996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6"/>
  <sheetViews>
    <sheetView tabSelected="1" workbookViewId="0">
      <selection activeCell="P24" sqref="P24"/>
    </sheetView>
  </sheetViews>
  <sheetFormatPr defaultRowHeight="16.8" x14ac:dyDescent="0.4"/>
  <cols>
    <col min="1" max="1" width="3.5546875" customWidth="1"/>
    <col min="2" max="2" width="4.44140625" customWidth="1"/>
    <col min="3" max="3" width="3.5546875" customWidth="1"/>
    <col min="4" max="4" width="5.33203125" customWidth="1"/>
    <col min="5" max="5" width="3.21875" customWidth="1"/>
    <col min="6" max="6" width="46.77734375" customWidth="1"/>
    <col min="7" max="7" width="4.44140625" customWidth="1"/>
    <col min="8" max="8" width="15.77734375" style="53" customWidth="1"/>
  </cols>
  <sheetData>
    <row r="1" spans="2:8" x14ac:dyDescent="0.4">
      <c r="B1" s="46" t="s">
        <v>94</v>
      </c>
      <c r="C1" s="47"/>
      <c r="D1" s="47"/>
      <c r="E1" s="47"/>
      <c r="F1" s="47"/>
      <c r="G1" s="47"/>
      <c r="H1" s="48"/>
    </row>
    <row r="2" spans="2:8" x14ac:dyDescent="0.3">
      <c r="B2" s="49" t="s">
        <v>96</v>
      </c>
      <c r="C2" s="49"/>
      <c r="D2" s="49"/>
      <c r="E2" s="49"/>
      <c r="F2" s="49"/>
      <c r="G2" s="49"/>
      <c r="H2" s="49"/>
    </row>
    <row r="3" spans="2:8" x14ac:dyDescent="0.3">
      <c r="B3" s="49" t="s">
        <v>95</v>
      </c>
      <c r="C3" s="49"/>
      <c r="D3" s="49"/>
      <c r="E3" s="49"/>
      <c r="F3" s="49"/>
      <c r="G3" s="49"/>
      <c r="H3" s="49"/>
    </row>
    <row r="4" spans="2:8" x14ac:dyDescent="0.3">
      <c r="B4" s="19"/>
      <c r="C4" s="19"/>
      <c r="D4" s="19"/>
      <c r="E4" s="19"/>
      <c r="F4" s="19"/>
      <c r="G4" s="19"/>
      <c r="H4" s="19"/>
    </row>
    <row r="5" spans="2:8" x14ac:dyDescent="0.3">
      <c r="B5" s="45" t="s">
        <v>97</v>
      </c>
      <c r="C5" s="45"/>
      <c r="D5" s="45"/>
      <c r="E5" s="45"/>
      <c r="F5" s="45"/>
      <c r="G5" s="45"/>
      <c r="H5" s="45"/>
    </row>
    <row r="6" spans="2:8" x14ac:dyDescent="0.3">
      <c r="B6" s="45" t="s">
        <v>88</v>
      </c>
      <c r="C6" s="45"/>
      <c r="D6" s="45"/>
      <c r="E6" s="45"/>
      <c r="F6" s="45"/>
      <c r="G6" s="45"/>
      <c r="H6" s="45"/>
    </row>
    <row r="7" spans="2:8" x14ac:dyDescent="0.3">
      <c r="B7" s="32" t="s">
        <v>0</v>
      </c>
      <c r="C7" s="32"/>
      <c r="D7" s="32"/>
      <c r="E7" s="32"/>
      <c r="F7" s="32"/>
      <c r="G7" s="32"/>
      <c r="H7" s="33"/>
    </row>
    <row r="8" spans="2:8" ht="14.4" x14ac:dyDescent="0.3">
      <c r="B8" s="34"/>
      <c r="C8" s="35"/>
      <c r="D8" s="36"/>
      <c r="E8" s="40" t="s">
        <v>1</v>
      </c>
      <c r="F8" s="41"/>
      <c r="G8" s="40" t="s">
        <v>2</v>
      </c>
      <c r="H8" s="44" t="s">
        <v>98</v>
      </c>
    </row>
    <row r="9" spans="2:8" ht="33" customHeight="1" x14ac:dyDescent="0.3">
      <c r="B9" s="37"/>
      <c r="C9" s="38"/>
      <c r="D9" s="39"/>
      <c r="E9" s="42"/>
      <c r="F9" s="43"/>
      <c r="G9" s="42"/>
      <c r="H9" s="44"/>
    </row>
    <row r="10" spans="2:8" x14ac:dyDescent="0.3">
      <c r="B10" s="3">
        <v>0</v>
      </c>
      <c r="C10" s="30">
        <v>1</v>
      </c>
      <c r="D10" s="31"/>
      <c r="E10" s="30">
        <v>2</v>
      </c>
      <c r="F10" s="31"/>
      <c r="G10" s="4">
        <v>3</v>
      </c>
      <c r="H10" s="5">
        <v>4</v>
      </c>
    </row>
    <row r="11" spans="2:8" x14ac:dyDescent="0.3">
      <c r="B11" s="3" t="s">
        <v>3</v>
      </c>
      <c r="C11" s="6"/>
      <c r="D11" s="6"/>
      <c r="E11" s="20" t="s">
        <v>4</v>
      </c>
      <c r="F11" s="21"/>
      <c r="G11" s="4">
        <v>1</v>
      </c>
      <c r="H11" s="54">
        <f>H12+H15</f>
        <v>404283</v>
      </c>
    </row>
    <row r="12" spans="2:8" x14ac:dyDescent="0.3">
      <c r="B12" s="26"/>
      <c r="C12" s="3">
        <v>1</v>
      </c>
      <c r="D12" s="6"/>
      <c r="E12" s="20" t="s">
        <v>5</v>
      </c>
      <c r="F12" s="21"/>
      <c r="G12" s="4">
        <v>2</v>
      </c>
      <c r="H12" s="55">
        <f>'[1]Anexa nr.2'!M14</f>
        <v>401350</v>
      </c>
    </row>
    <row r="13" spans="2:8" ht="24.6" customHeight="1" x14ac:dyDescent="0.3">
      <c r="B13" s="27"/>
      <c r="C13" s="26"/>
      <c r="D13" s="6"/>
      <c r="E13" s="3" t="s">
        <v>6</v>
      </c>
      <c r="F13" s="7" t="s">
        <v>7</v>
      </c>
      <c r="G13" s="4">
        <v>3</v>
      </c>
      <c r="H13" s="55">
        <f>'[1]Anexa nr.2'!M21</f>
        <v>0</v>
      </c>
    </row>
    <row r="14" spans="2:8" ht="21" customHeight="1" x14ac:dyDescent="0.3">
      <c r="B14" s="27"/>
      <c r="C14" s="29"/>
      <c r="D14" s="6"/>
      <c r="E14" s="3" t="s">
        <v>8</v>
      </c>
      <c r="F14" s="7" t="s">
        <v>9</v>
      </c>
      <c r="G14" s="4">
        <v>4</v>
      </c>
      <c r="H14" s="55">
        <f>'[1]Anexa nr.2'!M22</f>
        <v>0</v>
      </c>
    </row>
    <row r="15" spans="2:8" x14ac:dyDescent="0.3">
      <c r="B15" s="29"/>
      <c r="C15" s="3">
        <v>2</v>
      </c>
      <c r="D15" s="6"/>
      <c r="E15" s="20" t="s">
        <v>10</v>
      </c>
      <c r="F15" s="21"/>
      <c r="G15" s="4">
        <v>5</v>
      </c>
      <c r="H15" s="55">
        <f>'[1]Anexa nr.2'!M34</f>
        <v>2933</v>
      </c>
    </row>
    <row r="16" spans="2:8" x14ac:dyDescent="0.3">
      <c r="B16" s="3" t="s">
        <v>11</v>
      </c>
      <c r="C16" s="6"/>
      <c r="D16" s="6"/>
      <c r="E16" s="20" t="s">
        <v>12</v>
      </c>
      <c r="F16" s="21"/>
      <c r="G16" s="8">
        <v>6</v>
      </c>
      <c r="H16" s="54">
        <f>H17+H29</f>
        <v>390688.80499999999</v>
      </c>
    </row>
    <row r="17" spans="2:8" ht="34.799999999999997" customHeight="1" x14ac:dyDescent="0.3">
      <c r="B17" s="26"/>
      <c r="C17" s="3">
        <v>1</v>
      </c>
      <c r="D17" s="6"/>
      <c r="E17" s="20" t="s">
        <v>13</v>
      </c>
      <c r="F17" s="21"/>
      <c r="G17" s="4">
        <v>7</v>
      </c>
      <c r="H17" s="55">
        <f>H18+H19+H20+H28</f>
        <v>378007.80499999999</v>
      </c>
    </row>
    <row r="18" spans="2:8" x14ac:dyDescent="0.3">
      <c r="B18" s="27"/>
      <c r="C18" s="26"/>
      <c r="D18" s="9" t="s">
        <v>14</v>
      </c>
      <c r="E18" s="22" t="s">
        <v>15</v>
      </c>
      <c r="F18" s="23"/>
      <c r="G18" s="4">
        <v>8</v>
      </c>
      <c r="H18" s="55">
        <f>'[1]Anexa nr.2'!M42</f>
        <v>123600.6</v>
      </c>
    </row>
    <row r="19" spans="2:8" x14ac:dyDescent="0.3">
      <c r="B19" s="27"/>
      <c r="C19" s="27"/>
      <c r="D19" s="9" t="s">
        <v>16</v>
      </c>
      <c r="E19" s="22" t="s">
        <v>17</v>
      </c>
      <c r="F19" s="23"/>
      <c r="G19" s="4">
        <v>9</v>
      </c>
      <c r="H19" s="55">
        <f>'[1]Anexa nr.2'!M90</f>
        <v>38094</v>
      </c>
    </row>
    <row r="20" spans="2:8" ht="34.200000000000003" customHeight="1" x14ac:dyDescent="0.3">
      <c r="B20" s="27"/>
      <c r="C20" s="27"/>
      <c r="D20" s="9" t="s">
        <v>18</v>
      </c>
      <c r="E20" s="22" t="s">
        <v>19</v>
      </c>
      <c r="F20" s="23"/>
      <c r="G20" s="4">
        <v>10</v>
      </c>
      <c r="H20" s="56">
        <f>H21+H24+H26+H27</f>
        <v>186623.20499999999</v>
      </c>
    </row>
    <row r="21" spans="2:8" ht="35.4" customHeight="1" x14ac:dyDescent="0.3">
      <c r="B21" s="27"/>
      <c r="C21" s="27"/>
      <c r="D21" s="26"/>
      <c r="E21" s="3" t="s">
        <v>20</v>
      </c>
      <c r="F21" s="10" t="s">
        <v>21</v>
      </c>
      <c r="G21" s="8">
        <v>11</v>
      </c>
      <c r="H21" s="54">
        <f>H22+H23</f>
        <v>179523</v>
      </c>
    </row>
    <row r="22" spans="2:8" x14ac:dyDescent="0.3">
      <c r="B22" s="27"/>
      <c r="C22" s="27"/>
      <c r="D22" s="27"/>
      <c r="E22" s="3" t="s">
        <v>22</v>
      </c>
      <c r="F22" s="7" t="s">
        <v>23</v>
      </c>
      <c r="G22" s="4">
        <v>12</v>
      </c>
      <c r="H22" s="55">
        <f>'[1]Anexa nr.2'!M99</f>
        <v>152694</v>
      </c>
    </row>
    <row r="23" spans="2:8" ht="33.6" x14ac:dyDescent="0.3">
      <c r="B23" s="27"/>
      <c r="C23" s="27"/>
      <c r="D23" s="27"/>
      <c r="E23" s="3" t="s">
        <v>24</v>
      </c>
      <c r="F23" s="7" t="s">
        <v>25</v>
      </c>
      <c r="G23" s="4">
        <v>13</v>
      </c>
      <c r="H23" s="55">
        <f>'[1]Anexa nr.2'!M103</f>
        <v>26829</v>
      </c>
    </row>
    <row r="24" spans="2:8" ht="33.6" x14ac:dyDescent="0.3">
      <c r="B24" s="27"/>
      <c r="C24" s="27"/>
      <c r="D24" s="27"/>
      <c r="E24" s="3" t="s">
        <v>26</v>
      </c>
      <c r="F24" s="7" t="s">
        <v>27</v>
      </c>
      <c r="G24" s="4">
        <v>14</v>
      </c>
      <c r="H24" s="55">
        <f>'[1]Anexa nr.2'!M111</f>
        <v>0</v>
      </c>
    </row>
    <row r="25" spans="2:8" ht="33.6" x14ac:dyDescent="0.3">
      <c r="B25" s="27"/>
      <c r="C25" s="27"/>
      <c r="D25" s="27"/>
      <c r="E25" s="6"/>
      <c r="F25" s="7" t="s">
        <v>28</v>
      </c>
      <c r="G25" s="4">
        <v>15</v>
      </c>
      <c r="H25" s="55">
        <f>'[1]Anexa nr.2'!M112</f>
        <v>0</v>
      </c>
    </row>
    <row r="26" spans="2:8" ht="50.4" x14ac:dyDescent="0.3">
      <c r="B26" s="27"/>
      <c r="C26" s="27"/>
      <c r="D26" s="27"/>
      <c r="E26" s="3" t="s">
        <v>29</v>
      </c>
      <c r="F26" s="7" t="s">
        <v>30</v>
      </c>
      <c r="G26" s="4">
        <v>16</v>
      </c>
      <c r="H26" s="55">
        <f>'[1]Anexa nr.2'!M115</f>
        <v>3444</v>
      </c>
    </row>
    <row r="27" spans="2:8" ht="33.6" x14ac:dyDescent="0.3">
      <c r="B27" s="27"/>
      <c r="C27" s="27"/>
      <c r="D27" s="29"/>
      <c r="E27" s="3" t="s">
        <v>31</v>
      </c>
      <c r="F27" s="7" t="s">
        <v>32</v>
      </c>
      <c r="G27" s="4">
        <v>17</v>
      </c>
      <c r="H27" s="55">
        <f>'[1]Anexa nr.2'!M124</f>
        <v>3656.2049999999999</v>
      </c>
    </row>
    <row r="28" spans="2:8" x14ac:dyDescent="0.3">
      <c r="B28" s="27"/>
      <c r="C28" s="29"/>
      <c r="D28" s="3" t="s">
        <v>33</v>
      </c>
      <c r="E28" s="22" t="s">
        <v>34</v>
      </c>
      <c r="F28" s="23"/>
      <c r="G28" s="4">
        <v>18</v>
      </c>
      <c r="H28" s="55">
        <f>'[1]Anexa nr.2'!M125</f>
        <v>29690</v>
      </c>
    </row>
    <row r="29" spans="2:8" x14ac:dyDescent="0.3">
      <c r="B29" s="29"/>
      <c r="C29" s="3">
        <v>2</v>
      </c>
      <c r="D29" s="6"/>
      <c r="E29" s="22" t="s">
        <v>35</v>
      </c>
      <c r="F29" s="23"/>
      <c r="G29" s="4">
        <v>19</v>
      </c>
      <c r="H29" s="55">
        <f>'[1]Anexa nr.2'!M142</f>
        <v>12681</v>
      </c>
    </row>
    <row r="30" spans="2:8" x14ac:dyDescent="0.3">
      <c r="B30" s="3" t="s">
        <v>36</v>
      </c>
      <c r="C30" s="6"/>
      <c r="D30" s="6"/>
      <c r="E30" s="20" t="s">
        <v>37</v>
      </c>
      <c r="F30" s="21"/>
      <c r="G30" s="4">
        <v>20</v>
      </c>
      <c r="H30" s="54">
        <f>H11-H16</f>
        <v>13594.195000000007</v>
      </c>
    </row>
    <row r="31" spans="2:8" x14ac:dyDescent="0.3">
      <c r="B31" s="3" t="s">
        <v>38</v>
      </c>
      <c r="C31" s="3">
        <v>1</v>
      </c>
      <c r="D31" s="6"/>
      <c r="E31" s="22" t="s">
        <v>39</v>
      </c>
      <c r="F31" s="23"/>
      <c r="G31" s="4">
        <v>21</v>
      </c>
      <c r="H31" s="55">
        <f>'[1]Anexa nr.2'!M153</f>
        <v>2759.2312000000011</v>
      </c>
    </row>
    <row r="32" spans="2:8" x14ac:dyDescent="0.3">
      <c r="B32" s="26"/>
      <c r="C32" s="3">
        <v>2</v>
      </c>
      <c r="D32" s="6"/>
      <c r="E32" s="22" t="s">
        <v>40</v>
      </c>
      <c r="F32" s="23"/>
      <c r="G32" s="4">
        <v>22</v>
      </c>
      <c r="H32" s="55">
        <v>0</v>
      </c>
    </row>
    <row r="33" spans="2:8" x14ac:dyDescent="0.3">
      <c r="B33" s="27"/>
      <c r="C33" s="3">
        <v>3</v>
      </c>
      <c r="D33" s="6"/>
      <c r="E33" s="22" t="s">
        <v>41</v>
      </c>
      <c r="F33" s="23"/>
      <c r="G33" s="4">
        <v>23</v>
      </c>
      <c r="H33" s="55">
        <v>0</v>
      </c>
    </row>
    <row r="34" spans="2:8" x14ac:dyDescent="0.3">
      <c r="B34" s="27"/>
      <c r="C34" s="3">
        <v>4</v>
      </c>
      <c r="D34" s="6"/>
      <c r="E34" s="22" t="s">
        <v>42</v>
      </c>
      <c r="F34" s="23"/>
      <c r="G34" s="4">
        <v>24</v>
      </c>
      <c r="H34" s="55">
        <v>0</v>
      </c>
    </row>
    <row r="35" spans="2:8" x14ac:dyDescent="0.3">
      <c r="B35" s="29"/>
      <c r="C35" s="3">
        <v>5</v>
      </c>
      <c r="D35" s="6"/>
      <c r="E35" s="22" t="s">
        <v>43</v>
      </c>
      <c r="F35" s="23"/>
      <c r="G35" s="4">
        <v>25</v>
      </c>
      <c r="H35" s="55">
        <v>0</v>
      </c>
    </row>
    <row r="36" spans="2:8" ht="51" customHeight="1" x14ac:dyDescent="0.3">
      <c r="B36" s="3" t="s">
        <v>44</v>
      </c>
      <c r="C36" s="6"/>
      <c r="D36" s="6"/>
      <c r="E36" s="22" t="s">
        <v>45</v>
      </c>
      <c r="F36" s="23"/>
      <c r="G36" s="4">
        <v>26</v>
      </c>
      <c r="H36" s="54">
        <f>H30-H31-H32+H33-H34-H35</f>
        <v>10834.963800000005</v>
      </c>
    </row>
    <row r="37" spans="2:8" x14ac:dyDescent="0.3">
      <c r="B37" s="26"/>
      <c r="C37" s="3">
        <v>1</v>
      </c>
      <c r="D37" s="6"/>
      <c r="E37" s="22" t="s">
        <v>46</v>
      </c>
      <c r="F37" s="23"/>
      <c r="G37" s="4">
        <v>27</v>
      </c>
      <c r="H37" s="55">
        <v>0</v>
      </c>
    </row>
    <row r="38" spans="2:8" x14ac:dyDescent="0.3">
      <c r="B38" s="27"/>
      <c r="C38" s="3">
        <v>2</v>
      </c>
      <c r="D38" s="6"/>
      <c r="E38" s="22" t="s">
        <v>47</v>
      </c>
      <c r="F38" s="23"/>
      <c r="G38" s="4">
        <v>28</v>
      </c>
      <c r="H38" s="55"/>
    </row>
    <row r="39" spans="2:8" x14ac:dyDescent="0.3">
      <c r="B39" s="27"/>
      <c r="C39" s="3">
        <v>3</v>
      </c>
      <c r="D39" s="6"/>
      <c r="E39" s="22" t="s">
        <v>48</v>
      </c>
      <c r="F39" s="23"/>
      <c r="G39" s="4">
        <v>29</v>
      </c>
      <c r="H39" s="55">
        <v>0</v>
      </c>
    </row>
    <row r="40" spans="2:8" ht="99" customHeight="1" x14ac:dyDescent="0.3">
      <c r="B40" s="27"/>
      <c r="C40" s="3">
        <v>4</v>
      </c>
      <c r="D40" s="6"/>
      <c r="E40" s="22" t="s">
        <v>49</v>
      </c>
      <c r="F40" s="23"/>
      <c r="G40" s="4">
        <v>30</v>
      </c>
      <c r="H40" s="55"/>
    </row>
    <row r="41" spans="2:8" ht="21.6" customHeight="1" x14ac:dyDescent="0.3">
      <c r="B41" s="27"/>
      <c r="C41" s="3">
        <v>5</v>
      </c>
      <c r="D41" s="6"/>
      <c r="E41" s="22" t="s">
        <v>50</v>
      </c>
      <c r="F41" s="23"/>
      <c r="G41" s="4">
        <v>31</v>
      </c>
      <c r="H41" s="55">
        <v>0</v>
      </c>
    </row>
    <row r="42" spans="2:8" ht="55.8" customHeight="1" x14ac:dyDescent="0.3">
      <c r="B42" s="27"/>
      <c r="C42" s="3">
        <v>6</v>
      </c>
      <c r="D42" s="6"/>
      <c r="E42" s="20" t="s">
        <v>51</v>
      </c>
      <c r="F42" s="21"/>
      <c r="G42" s="8">
        <v>32</v>
      </c>
      <c r="H42" s="54">
        <f>H36-(H37+H38+H39+H40+H41)</f>
        <v>10834.963800000005</v>
      </c>
    </row>
    <row r="43" spans="2:8" ht="87" customHeight="1" x14ac:dyDescent="0.3">
      <c r="B43" s="27"/>
      <c r="C43" s="3">
        <v>7</v>
      </c>
      <c r="D43" s="6"/>
      <c r="E43" s="22" t="s">
        <v>52</v>
      </c>
      <c r="F43" s="23"/>
      <c r="G43" s="4">
        <v>33</v>
      </c>
      <c r="H43" s="55">
        <f>'[1]Anexa nr.2'!M109</f>
        <v>800</v>
      </c>
    </row>
    <row r="44" spans="2:8" ht="50.4" customHeight="1" x14ac:dyDescent="0.3">
      <c r="B44" s="27"/>
      <c r="C44" s="3">
        <v>8</v>
      </c>
      <c r="D44" s="6"/>
      <c r="E44" s="22" t="s">
        <v>53</v>
      </c>
      <c r="F44" s="23"/>
      <c r="G44" s="4">
        <v>34</v>
      </c>
      <c r="H44" s="55">
        <v>0</v>
      </c>
    </row>
    <row r="45" spans="2:8" x14ac:dyDescent="0.3">
      <c r="B45" s="27"/>
      <c r="C45" s="6"/>
      <c r="D45" s="3" t="s">
        <v>6</v>
      </c>
      <c r="E45" s="22" t="s">
        <v>54</v>
      </c>
      <c r="F45" s="23"/>
      <c r="G45" s="4">
        <v>35</v>
      </c>
      <c r="H45" s="55">
        <v>0</v>
      </c>
    </row>
    <row r="46" spans="2:8" x14ac:dyDescent="0.3">
      <c r="B46" s="27"/>
      <c r="C46" s="6"/>
      <c r="D46" s="3" t="s">
        <v>8</v>
      </c>
      <c r="E46" s="22" t="s">
        <v>55</v>
      </c>
      <c r="F46" s="23"/>
      <c r="G46" s="4">
        <v>36</v>
      </c>
      <c r="H46" s="55">
        <v>0</v>
      </c>
    </row>
    <row r="47" spans="2:8" x14ac:dyDescent="0.3">
      <c r="B47" s="27"/>
      <c r="C47" s="6"/>
      <c r="D47" s="3" t="s">
        <v>56</v>
      </c>
      <c r="E47" s="22" t="s">
        <v>57</v>
      </c>
      <c r="F47" s="23"/>
      <c r="G47" s="4">
        <v>37</v>
      </c>
      <c r="H47" s="55">
        <v>0</v>
      </c>
    </row>
    <row r="48" spans="2:8" ht="48" customHeight="1" x14ac:dyDescent="0.3">
      <c r="B48" s="29"/>
      <c r="C48" s="3">
        <v>9</v>
      </c>
      <c r="D48" s="6"/>
      <c r="E48" s="22" t="s">
        <v>58</v>
      </c>
      <c r="F48" s="23"/>
      <c r="G48" s="4">
        <v>38</v>
      </c>
      <c r="H48" s="55">
        <f>H42</f>
        <v>10834.963800000005</v>
      </c>
    </row>
    <row r="49" spans="2:8" x14ac:dyDescent="0.3">
      <c r="B49" s="3" t="s">
        <v>59</v>
      </c>
      <c r="C49" s="6"/>
      <c r="D49" s="6"/>
      <c r="E49" s="22" t="s">
        <v>60</v>
      </c>
      <c r="F49" s="23"/>
      <c r="G49" s="4">
        <v>39</v>
      </c>
      <c r="H49" s="55">
        <v>0</v>
      </c>
    </row>
    <row r="50" spans="2:8" x14ac:dyDescent="0.3">
      <c r="B50" s="3" t="s">
        <v>61</v>
      </c>
      <c r="C50" s="6"/>
      <c r="D50" s="6"/>
      <c r="E50" s="22" t="s">
        <v>62</v>
      </c>
      <c r="F50" s="23"/>
      <c r="G50" s="4">
        <v>40</v>
      </c>
      <c r="H50" s="55">
        <v>0</v>
      </c>
    </row>
    <row r="51" spans="2:8" x14ac:dyDescent="0.3">
      <c r="B51" s="26"/>
      <c r="C51" s="6"/>
      <c r="D51" s="3" t="s">
        <v>6</v>
      </c>
      <c r="E51" s="22" t="s">
        <v>63</v>
      </c>
      <c r="F51" s="23"/>
      <c r="G51" s="4">
        <v>41</v>
      </c>
      <c r="H51" s="55">
        <v>0</v>
      </c>
    </row>
    <row r="52" spans="2:8" x14ac:dyDescent="0.3">
      <c r="B52" s="27"/>
      <c r="C52" s="6"/>
      <c r="D52" s="3" t="s">
        <v>8</v>
      </c>
      <c r="E52" s="22" t="s">
        <v>64</v>
      </c>
      <c r="F52" s="23"/>
      <c r="G52" s="4">
        <v>42</v>
      </c>
      <c r="H52" s="55">
        <v>0</v>
      </c>
    </row>
    <row r="53" spans="2:8" x14ac:dyDescent="0.3">
      <c r="B53" s="27"/>
      <c r="C53" s="6"/>
      <c r="D53" s="3" t="s">
        <v>56</v>
      </c>
      <c r="E53" s="22" t="s">
        <v>65</v>
      </c>
      <c r="F53" s="23"/>
      <c r="G53" s="4">
        <v>43</v>
      </c>
      <c r="H53" s="55">
        <v>0</v>
      </c>
    </row>
    <row r="54" spans="2:8" x14ac:dyDescent="0.3">
      <c r="B54" s="27"/>
      <c r="C54" s="6"/>
      <c r="D54" s="3" t="s">
        <v>66</v>
      </c>
      <c r="E54" s="22" t="s">
        <v>67</v>
      </c>
      <c r="F54" s="23"/>
      <c r="G54" s="4">
        <v>44</v>
      </c>
      <c r="H54" s="55">
        <v>0</v>
      </c>
    </row>
    <row r="55" spans="2:8" x14ac:dyDescent="0.3">
      <c r="B55" s="29"/>
      <c r="C55" s="6"/>
      <c r="D55" s="3" t="s">
        <v>68</v>
      </c>
      <c r="E55" s="22" t="s">
        <v>69</v>
      </c>
      <c r="F55" s="23"/>
      <c r="G55" s="4">
        <v>45</v>
      </c>
      <c r="H55" s="55">
        <v>0</v>
      </c>
    </row>
    <row r="56" spans="2:8" x14ac:dyDescent="0.3">
      <c r="B56" s="3" t="s">
        <v>70</v>
      </c>
      <c r="C56" s="6"/>
      <c r="D56" s="6"/>
      <c r="E56" s="20" t="s">
        <v>71</v>
      </c>
      <c r="F56" s="21"/>
      <c r="G56" s="8">
        <v>46</v>
      </c>
      <c r="H56" s="55">
        <f>'[1]Anexa nr.4'!G6</f>
        <v>1112996</v>
      </c>
    </row>
    <row r="57" spans="2:8" x14ac:dyDescent="0.3">
      <c r="B57" s="26"/>
      <c r="C57" s="3">
        <v>1</v>
      </c>
      <c r="D57" s="6"/>
      <c r="E57" s="22" t="s">
        <v>72</v>
      </c>
      <c r="F57" s="23"/>
      <c r="G57" s="4">
        <v>47</v>
      </c>
      <c r="H57" s="55">
        <f>'[1]Anexa nr.4'!G11</f>
        <v>349856</v>
      </c>
    </row>
    <row r="58" spans="2:8" ht="33.6" x14ac:dyDescent="0.3">
      <c r="B58" s="29"/>
      <c r="C58" s="6"/>
      <c r="D58" s="6"/>
      <c r="E58" s="6"/>
      <c r="F58" s="7" t="s">
        <v>73</v>
      </c>
      <c r="G58" s="4">
        <v>48</v>
      </c>
      <c r="H58" s="55">
        <v>0</v>
      </c>
    </row>
    <row r="59" spans="2:8" x14ac:dyDescent="0.3">
      <c r="B59" s="3" t="s">
        <v>74</v>
      </c>
      <c r="C59" s="6"/>
      <c r="D59" s="6"/>
      <c r="E59" s="20" t="s">
        <v>75</v>
      </c>
      <c r="F59" s="21"/>
      <c r="G59" s="8">
        <v>49</v>
      </c>
      <c r="H59" s="55">
        <f>'[1]Anexa nr.4'!G24</f>
        <v>1112996</v>
      </c>
    </row>
    <row r="60" spans="2:8" x14ac:dyDescent="0.3">
      <c r="B60" s="3" t="s">
        <v>76</v>
      </c>
      <c r="C60" s="6"/>
      <c r="D60" s="6"/>
      <c r="E60" s="22" t="s">
        <v>77</v>
      </c>
      <c r="F60" s="23"/>
      <c r="G60" s="11"/>
      <c r="H60" s="55"/>
    </row>
    <row r="61" spans="2:8" x14ac:dyDescent="0.3">
      <c r="B61" s="26"/>
      <c r="C61" s="3">
        <v>1</v>
      </c>
      <c r="D61" s="6"/>
      <c r="E61" s="20" t="s">
        <v>78</v>
      </c>
      <c r="F61" s="21"/>
      <c r="G61" s="4">
        <v>50</v>
      </c>
      <c r="H61" s="55">
        <f>'[1]Anexa nr.2'!M168</f>
        <v>2043</v>
      </c>
    </row>
    <row r="62" spans="2:8" x14ac:dyDescent="0.3">
      <c r="B62" s="27"/>
      <c r="C62" s="3">
        <v>2</v>
      </c>
      <c r="D62" s="6"/>
      <c r="E62" s="22" t="s">
        <v>79</v>
      </c>
      <c r="F62" s="23"/>
      <c r="G62" s="4">
        <v>51</v>
      </c>
      <c r="H62" s="55">
        <f>'[1]Anexa nr.2'!M169</f>
        <v>1930</v>
      </c>
    </row>
    <row r="63" spans="2:8" ht="56.4" customHeight="1" x14ac:dyDescent="0.3">
      <c r="B63" s="27"/>
      <c r="C63" s="3">
        <v>3</v>
      </c>
      <c r="D63" s="6"/>
      <c r="E63" s="20" t="s">
        <v>80</v>
      </c>
      <c r="F63" s="21"/>
      <c r="G63" s="4">
        <v>52</v>
      </c>
      <c r="H63" s="55">
        <f>'[1]Anexa nr.2'!M170</f>
        <v>7751.4248704663205</v>
      </c>
    </row>
    <row r="64" spans="2:8" ht="72" customHeight="1" x14ac:dyDescent="0.3">
      <c r="B64" s="27"/>
      <c r="C64" s="3">
        <v>4</v>
      </c>
      <c r="D64" s="6"/>
      <c r="E64" s="22" t="s">
        <v>81</v>
      </c>
      <c r="F64" s="23"/>
      <c r="G64" s="4">
        <v>53</v>
      </c>
      <c r="H64" s="55">
        <f>'[1]Anexa nr.2'!M172</f>
        <v>7474.1364421416238</v>
      </c>
    </row>
    <row r="65" spans="2:8" ht="52.8" customHeight="1" x14ac:dyDescent="0.3">
      <c r="B65" s="27"/>
      <c r="C65" s="3">
        <v>5</v>
      </c>
      <c r="D65" s="6"/>
      <c r="E65" s="20" t="s">
        <v>82</v>
      </c>
      <c r="F65" s="21"/>
      <c r="G65" s="4">
        <v>54</v>
      </c>
      <c r="H65" s="55">
        <f>'[1]Anexa nr.2'!M173</f>
        <v>207.95336787564767</v>
      </c>
    </row>
    <row r="66" spans="2:8" ht="51" customHeight="1" x14ac:dyDescent="0.3">
      <c r="B66" s="27"/>
      <c r="C66" s="3">
        <v>6</v>
      </c>
      <c r="D66" s="6"/>
      <c r="E66" s="22" t="s">
        <v>83</v>
      </c>
      <c r="F66" s="23"/>
      <c r="G66" s="4">
        <v>55</v>
      </c>
      <c r="H66" s="55">
        <f>'[1]Anexa nr.2'!M174</f>
        <v>207.95336787564767</v>
      </c>
    </row>
    <row r="67" spans="2:8" ht="52.2" customHeight="1" x14ac:dyDescent="0.3">
      <c r="B67" s="27"/>
      <c r="C67" s="3">
        <v>7</v>
      </c>
      <c r="D67" s="6"/>
      <c r="E67" s="22" t="s">
        <v>84</v>
      </c>
      <c r="F67" s="23"/>
      <c r="G67" s="4">
        <v>56</v>
      </c>
      <c r="H67" s="57" t="s">
        <v>76</v>
      </c>
    </row>
    <row r="68" spans="2:8" x14ac:dyDescent="0.3">
      <c r="B68" s="27"/>
      <c r="C68" s="3">
        <v>8</v>
      </c>
      <c r="D68" s="6"/>
      <c r="E68" s="22" t="s">
        <v>85</v>
      </c>
      <c r="F68" s="23"/>
      <c r="G68" s="4">
        <v>57</v>
      </c>
      <c r="H68" s="55">
        <f>H16/H11*1000</f>
        <v>966.3745569316543</v>
      </c>
    </row>
    <row r="69" spans="2:8" x14ac:dyDescent="0.3">
      <c r="B69" s="27"/>
      <c r="C69" s="3">
        <v>9</v>
      </c>
      <c r="D69" s="6"/>
      <c r="E69" s="22" t="s">
        <v>86</v>
      </c>
      <c r="F69" s="23"/>
      <c r="G69" s="4">
        <v>58</v>
      </c>
      <c r="H69" s="55">
        <f>'[1]Anexa nr.2'!M181</f>
        <v>0</v>
      </c>
    </row>
    <row r="70" spans="2:8" x14ac:dyDescent="0.3">
      <c r="B70" s="28"/>
      <c r="C70" s="16">
        <v>10</v>
      </c>
      <c r="D70" s="17"/>
      <c r="E70" s="24" t="s">
        <v>87</v>
      </c>
      <c r="F70" s="25"/>
      <c r="G70" s="18">
        <v>59</v>
      </c>
      <c r="H70" s="55">
        <f>'[1]Anexa nr.2'!M182</f>
        <v>2500</v>
      </c>
    </row>
    <row r="71" spans="2:8" x14ac:dyDescent="0.3">
      <c r="B71" s="12"/>
      <c r="C71" s="13"/>
      <c r="D71" s="12"/>
      <c r="E71" s="14"/>
      <c r="F71" s="14"/>
      <c r="G71" s="13"/>
      <c r="H71" s="15"/>
    </row>
    <row r="72" spans="2:8" x14ac:dyDescent="0.3">
      <c r="B72" s="19"/>
      <c r="C72" s="19"/>
      <c r="D72" s="19"/>
      <c r="E72" s="19"/>
      <c r="F72" s="19"/>
      <c r="G72" s="19"/>
      <c r="H72" s="19"/>
    </row>
    <row r="73" spans="2:8" x14ac:dyDescent="0.3">
      <c r="B73" s="19"/>
      <c r="C73" s="19"/>
      <c r="D73" s="19"/>
      <c r="E73" s="19"/>
      <c r="F73" s="19"/>
      <c r="G73" s="19"/>
      <c r="H73" s="19"/>
    </row>
    <row r="74" spans="2:8" x14ac:dyDescent="0.4">
      <c r="B74" s="50" t="s">
        <v>89</v>
      </c>
      <c r="C74" s="50"/>
      <c r="D74" s="50"/>
      <c r="E74" s="1"/>
      <c r="F74" s="2"/>
      <c r="G74" s="51" t="s">
        <v>90</v>
      </c>
      <c r="H74" s="51"/>
    </row>
    <row r="75" spans="2:8" x14ac:dyDescent="0.4">
      <c r="B75" s="51" t="s">
        <v>91</v>
      </c>
      <c r="C75" s="51"/>
      <c r="D75" s="51"/>
      <c r="E75" s="1"/>
      <c r="F75" s="52" t="s">
        <v>92</v>
      </c>
      <c r="G75" s="52"/>
      <c r="H75" s="52"/>
    </row>
    <row r="76" spans="2:8" x14ac:dyDescent="0.4">
      <c r="B76" s="1"/>
      <c r="C76" s="1"/>
      <c r="D76" s="1"/>
      <c r="E76" s="1"/>
      <c r="F76" s="2"/>
      <c r="G76" s="50" t="s">
        <v>93</v>
      </c>
      <c r="H76" s="50"/>
    </row>
  </sheetData>
  <mergeCells count="80">
    <mergeCell ref="B74:D74"/>
    <mergeCell ref="G74:H74"/>
    <mergeCell ref="B75:D75"/>
    <mergeCell ref="F75:H75"/>
    <mergeCell ref="G76:H76"/>
    <mergeCell ref="B6:H6"/>
    <mergeCell ref="B1:H1"/>
    <mergeCell ref="B2:H2"/>
    <mergeCell ref="B3:H3"/>
    <mergeCell ref="B4:H4"/>
    <mergeCell ref="B5:H5"/>
    <mergeCell ref="B7:H7"/>
    <mergeCell ref="B8:D9"/>
    <mergeCell ref="E8:F9"/>
    <mergeCell ref="G8:G9"/>
    <mergeCell ref="H8:H9"/>
    <mergeCell ref="C10:D10"/>
    <mergeCell ref="E10:F10"/>
    <mergeCell ref="E11:F11"/>
    <mergeCell ref="B12:B15"/>
    <mergeCell ref="E12:F12"/>
    <mergeCell ref="C13:C14"/>
    <mergeCell ref="E15:F15"/>
    <mergeCell ref="E16:F16"/>
    <mergeCell ref="B17:B29"/>
    <mergeCell ref="E17:F17"/>
    <mergeCell ref="C18:C28"/>
    <mergeCell ref="E18:F18"/>
    <mergeCell ref="E19:F19"/>
    <mergeCell ref="E20:F20"/>
    <mergeCell ref="D21:D27"/>
    <mergeCell ref="E28:F28"/>
    <mergeCell ref="E29:F29"/>
    <mergeCell ref="E30:F30"/>
    <mergeCell ref="E31:F31"/>
    <mergeCell ref="B32:B35"/>
    <mergeCell ref="E32:F32"/>
    <mergeCell ref="E33:F33"/>
    <mergeCell ref="E34:F34"/>
    <mergeCell ref="E35:F35"/>
    <mergeCell ref="E50:F50"/>
    <mergeCell ref="E36:F36"/>
    <mergeCell ref="B37:B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B51:B55"/>
    <mergeCell ref="E51:F51"/>
    <mergeCell ref="E52:F52"/>
    <mergeCell ref="E53:F53"/>
    <mergeCell ref="E54:F54"/>
    <mergeCell ref="E55:F55"/>
    <mergeCell ref="E56:F56"/>
    <mergeCell ref="B57:B58"/>
    <mergeCell ref="E57:F57"/>
    <mergeCell ref="E59:F59"/>
    <mergeCell ref="E60:F60"/>
    <mergeCell ref="B72:H72"/>
    <mergeCell ref="B73:H73"/>
    <mergeCell ref="E65:F65"/>
    <mergeCell ref="E66:F66"/>
    <mergeCell ref="E67:F67"/>
    <mergeCell ref="E68:F68"/>
    <mergeCell ref="E69:F69"/>
    <mergeCell ref="E70:F70"/>
    <mergeCell ref="B61:B70"/>
    <mergeCell ref="E61:F61"/>
    <mergeCell ref="E62:F62"/>
    <mergeCell ref="E63:F63"/>
    <mergeCell ref="E64:F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Roxana Tripon</cp:lastModifiedBy>
  <cp:lastPrinted>2024-10-04T06:48:49Z</cp:lastPrinted>
  <dcterms:created xsi:type="dcterms:W3CDTF">2015-06-05T18:19:34Z</dcterms:created>
  <dcterms:modified xsi:type="dcterms:W3CDTF">2024-10-04T06:48:51Z</dcterms:modified>
</cp:coreProperties>
</file>