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NOIEMBRIE 2024\"/>
    </mc:Choice>
  </mc:AlternateContent>
  <xr:revisionPtr revIDLastSave="0" documentId="13_ncr:1_{6EEC73C0-F642-4FFF-A86B-113A71DB6E6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9" l="1"/>
  <c r="F34" i="9"/>
  <c r="F30" i="9"/>
  <c r="F31" i="9"/>
  <c r="F27" i="9"/>
  <c r="F72" i="9"/>
  <c r="F29" i="9" s="1"/>
  <c r="F50" i="9"/>
  <c r="F23" i="9"/>
  <c r="F97" i="9"/>
  <c r="F102" i="9"/>
  <c r="F47" i="9"/>
  <c r="F48" i="9"/>
  <c r="F55" i="9"/>
  <c r="G57" i="9"/>
  <c r="B55" i="9"/>
  <c r="B56" i="9"/>
  <c r="B57" i="9"/>
  <c r="B58" i="9"/>
  <c r="B59" i="9" s="1"/>
  <c r="G114" i="9" l="1"/>
  <c r="G19" i="9"/>
  <c r="G86" i="9"/>
  <c r="G87" i="9"/>
  <c r="G88" i="9"/>
  <c r="G89" i="9"/>
  <c r="G90" i="9"/>
  <c r="G71" i="9" l="1"/>
  <c r="G47" i="9" l="1"/>
  <c r="G48" i="9"/>
  <c r="G49" i="9"/>
  <c r="G35" i="9" l="1"/>
  <c r="G108" i="9"/>
  <c r="G107" i="9"/>
  <c r="G100" i="9"/>
  <c r="G43" i="9"/>
  <c r="G42" i="9"/>
  <c r="G21" i="9"/>
  <c r="G41" i="9" l="1"/>
  <c r="G32" i="9" l="1"/>
  <c r="G113" i="9" l="1"/>
  <c r="G75" i="9"/>
  <c r="G74" i="9"/>
  <c r="G22" i="9"/>
  <c r="G20" i="9"/>
  <c r="G37" i="9" l="1"/>
  <c r="G121" i="9"/>
  <c r="G106" i="9"/>
  <c r="G109" i="9"/>
  <c r="G13" i="9"/>
  <c r="G14" i="9"/>
  <c r="G15" i="9"/>
  <c r="G16" i="9"/>
  <c r="G17" i="9"/>
  <c r="G18" i="9"/>
  <c r="G24" i="9"/>
  <c r="G25" i="9"/>
  <c r="G26" i="9"/>
  <c r="G28" i="9"/>
  <c r="G40" i="9" l="1"/>
  <c r="G46" i="9"/>
  <c r="G52" i="9"/>
  <c r="G54" i="9"/>
  <c r="G56" i="9"/>
  <c r="G59" i="9"/>
  <c r="G61" i="9"/>
  <c r="G63" i="9"/>
  <c r="G65" i="9"/>
  <c r="G67" i="9"/>
  <c r="G68" i="9"/>
  <c r="G69" i="9"/>
  <c r="G70" i="9"/>
  <c r="G73" i="9"/>
  <c r="G76" i="9"/>
  <c r="G77" i="9"/>
  <c r="G78" i="9"/>
  <c r="G79" i="9"/>
  <c r="G80" i="9"/>
  <c r="G81" i="9"/>
  <c r="G82" i="9"/>
  <c r="G83" i="9"/>
  <c r="G84" i="9"/>
  <c r="G85" i="9"/>
  <c r="G91" i="9"/>
  <c r="G94" i="9"/>
  <c r="G95" i="9"/>
  <c r="G96" i="9"/>
  <c r="G98" i="9"/>
  <c r="G99" i="9"/>
  <c r="G101" i="9"/>
  <c r="G103" i="9"/>
  <c r="G104" i="9"/>
  <c r="G105" i="9"/>
  <c r="G112" i="9"/>
  <c r="G115" i="9"/>
  <c r="G116" i="9"/>
  <c r="G117" i="9"/>
  <c r="G118" i="9"/>
  <c r="G119" i="9"/>
  <c r="G120" i="9"/>
  <c r="G123" i="9"/>
  <c r="G124" i="9"/>
  <c r="G12" i="9"/>
  <c r="G34" i="9" l="1"/>
  <c r="G102" i="9"/>
  <c r="G72" i="9"/>
  <c r="G36" i="9"/>
  <c r="G44" i="9" l="1"/>
  <c r="G45" i="9"/>
  <c r="G31" i="9"/>
  <c r="G33" i="9"/>
  <c r="G122" i="9"/>
  <c r="G97" i="9"/>
  <c r="G39" i="9"/>
  <c r="G30" i="9"/>
  <c r="G66" i="9"/>
  <c r="G64" i="9"/>
  <c r="G51" i="9"/>
  <c r="G53" i="9"/>
  <c r="G60" i="9"/>
  <c r="G62" i="9"/>
  <c r="G92" i="9" l="1"/>
  <c r="G93" i="9"/>
  <c r="G110" i="9"/>
  <c r="G111" i="9"/>
  <c r="G23" i="9"/>
  <c r="G55" i="9"/>
  <c r="G58" i="9"/>
  <c r="G50" i="9" l="1"/>
  <c r="G27" i="9"/>
  <c r="B13" i="9" l="1"/>
  <c r="B14" i="9" l="1"/>
  <c r="B15" i="9" s="1"/>
  <c r="B16" i="9" s="1"/>
  <c r="B17" i="9" l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l="1"/>
  <c r="B31" i="9" s="1"/>
  <c r="B32" i="9" s="1"/>
  <c r="B33" i="9" s="1"/>
  <c r="B34" i="9" s="1"/>
  <c r="B35" i="9" s="1"/>
  <c r="B36" i="9" s="1"/>
  <c r="B37" i="9" s="1"/>
  <c r="B38" i="9" s="1"/>
  <c r="B39" i="9" s="1"/>
  <c r="G38" i="9"/>
  <c r="B40" i="9" l="1"/>
  <c r="B41" i="9" s="1"/>
  <c r="B42" i="9" s="1"/>
  <c r="B43" i="9" s="1"/>
  <c r="G29" i="9"/>
  <c r="B44" i="9" l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60" i="9" s="1"/>
  <c r="B61" i="9" s="1"/>
  <c r="B62" i="9" l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l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l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l="1"/>
  <c r="B112" i="9" s="1"/>
  <c r="B113" i="9" l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</calcChain>
</file>

<file path=xl/sharedStrings.xml><?xml version="1.0" encoding="utf-8"?>
<sst xmlns="http://schemas.openxmlformats.org/spreadsheetml/2006/main" count="238" uniqueCount="175">
  <si>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</si>
  <si>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</si>
  <si>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</si>
  <si>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</si>
  <si>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</si>
  <si>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</si>
  <si>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</si>
  <si>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</si>
  <si>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</si>
  <si>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</si>
  <si>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</si>
  <si>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</si>
  <si>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</si>
  <si>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</si>
  <si>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</si>
  <si>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</si>
  <si>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</si>
  <si>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</si>
  <si>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</si>
  <si>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Cap 84 02 Transporturi</t>
  </si>
  <si>
    <t>84 02</t>
  </si>
  <si>
    <t>68 02 70</t>
  </si>
  <si>
    <t>Cap 68 02 - Asigurări şi Asistenţă Socială</t>
  </si>
  <si>
    <t>Cheltuieli de capital-Spitale</t>
  </si>
  <si>
    <t>Cap 66 02 Sănătate</t>
  </si>
  <si>
    <t>99 02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</si>
  <si>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</si>
  <si>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</si>
  <si>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</si>
  <si>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</si>
  <si>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</si>
  <si>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</si>
  <si>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</si>
  <si>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</si>
  <si>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</si>
  <si>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</si>
  <si>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</si>
  <si>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</si>
  <si>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</si>
  <si>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</si>
  <si>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</si>
  <si>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</si>
  <si>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</si>
  <si>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</si>
  <si>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 xml:space="preserve">                                           Secţiunea de dezvoltare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</si>
  <si>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</si>
  <si>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</si>
  <si>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</si>
  <si>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</si>
  <si>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</si>
  <si>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</si>
  <si>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</si>
  <si>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</si>
  <si>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Cluj- SMART Territory</t>
  </si>
  <si>
    <t>Vărsăminte din secţiunea de funcţionare</t>
  </si>
  <si>
    <t>37 02 04</t>
  </si>
  <si>
    <t>66 02 58</t>
  </si>
  <si>
    <t xml:space="preserve">CJC-Extinderea si modernizarea Ambulatoriului Clinic Psihiatrie Pediatrică din cadrul Spitalului Clinic de Urgență pentru Copii Cluj-Napoca 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</si>
  <si>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</si>
  <si>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</si>
  <si>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</si>
  <si>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</si>
  <si>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</si>
  <si>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</si>
  <si>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</si>
  <si>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</si>
  <si>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</si>
  <si>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</si>
  <si>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</si>
  <si>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</si>
  <si>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</si>
  <si>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</si>
  <si>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</si>
  <si>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</si>
  <si>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</si>
  <si>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</si>
  <si>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</si>
  <si>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</si>
  <si>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 xml:space="preserve"> </t>
  </si>
  <si>
    <t>70 02 58</t>
  </si>
  <si>
    <t>Liceul Tehnologic Special Dej</t>
  </si>
  <si>
    <t>Creşterea siguranţei pacienţilor Spitalului Clinic de Pneumoftiziologie Leon Daniello din Cluj-Napoca</t>
  </si>
  <si>
    <t xml:space="preserve">    BUGETUL LOCAL  AL JUDEŢULUI CLUJ PE ANUL 2024, PE CAPITOLE, SUBCAPITOLE ȘI TITLURI</t>
  </si>
  <si>
    <t>Alte venituri pt finanțarea secțiunii de dezvoltare(trageri din obligatiuni aprobate MFP pt  2023)</t>
  </si>
  <si>
    <t>Excedent 31.12.2023</t>
  </si>
  <si>
    <t xml:space="preserve">Sunbventii de la bugetul de stat pentru finantarea investitiilor institutiilor publice de asistenta sociala </t>
  </si>
  <si>
    <t>42 02 52</t>
  </si>
  <si>
    <t>Sume PNRR- fonduri externe nerambursabile</t>
  </si>
  <si>
    <t>42 02 88 01</t>
  </si>
  <si>
    <t>Sume PNRR- sume aferente TVA</t>
  </si>
  <si>
    <t>42 02 88 03</t>
  </si>
  <si>
    <t>Proiecte FEN- PNRR</t>
  </si>
  <si>
    <t>65 02 70</t>
  </si>
  <si>
    <t>Proiect PNRR- dotare cu mobilier, materiale didactice si echipamente digitale a unitatilor de invatamant special din judetul Cluj</t>
  </si>
  <si>
    <t>Proiect PNRR- Microbuze electrice pentru elevii din judetul Cluj</t>
  </si>
  <si>
    <t>65 02 60</t>
  </si>
  <si>
    <t>66 02 60</t>
  </si>
  <si>
    <t>Proiect PNRR - Reducerea riscului de infectii nosocomiale la  Spitalul Clinic de Pneumoftiziologie</t>
  </si>
  <si>
    <t>Proiect PNRR -Spitalul Clinic de Boli Infectioase(nosocomiale)</t>
  </si>
  <si>
    <t>Proiect PNRR -Dotare ambulator Spital de Recuperare</t>
  </si>
  <si>
    <t>68 02 60</t>
  </si>
  <si>
    <t>Proiect PNRR -Dotarea centrului de serv recuperare neuromotorie adulti Cluj-Napoca</t>
  </si>
  <si>
    <t>Proiect PNRR -Dotarea centrului de serv recuperare neuromotorie adulti Turda</t>
  </si>
  <si>
    <t>Proiect SMID-cheltuieli de capital</t>
  </si>
  <si>
    <t>74 02 70</t>
  </si>
  <si>
    <t>87 02 60</t>
  </si>
  <si>
    <t>Proiect PNRR- Velo Apuseni</t>
  </si>
  <si>
    <t>Proiect PNRR - dezvoltarea infrastructurii spitalicesti- Echipamente si materiale destinate reducerii riscului de infectii nosocomiale-Spital Copii</t>
  </si>
  <si>
    <t>70 02 70</t>
  </si>
  <si>
    <t>Şcoala Gimnazială Specială Pt.Deficienţi de Auz Kozmutza Flora</t>
  </si>
  <si>
    <t>Centrul Scolar Miron Ionescu</t>
  </si>
  <si>
    <t>Centru Şcolar pentru Educaţie Incluzivă</t>
  </si>
  <si>
    <t xml:space="preserve">Şcoala Gimnazială Specială Huedin </t>
  </si>
  <si>
    <t>CJC- Transferuri pentru asociatii de dezvoltare intercomunitara</t>
  </si>
  <si>
    <t>70 02 55</t>
  </si>
  <si>
    <t>74 02 55</t>
  </si>
  <si>
    <t xml:space="preserve">Şcoala Gimnazială Specială Transilvania Baciu </t>
  </si>
  <si>
    <t>Gradinita Speciala</t>
  </si>
  <si>
    <t>Alte transferuri</t>
  </si>
  <si>
    <t>Cap 60.02 APĂRARE NAŢIONALĂ</t>
  </si>
  <si>
    <t>60 02</t>
  </si>
  <si>
    <t>Centrul Militar Zonal</t>
  </si>
  <si>
    <t>60 02 70</t>
  </si>
  <si>
    <t>66 02 70</t>
  </si>
  <si>
    <t>Digitalizarea monitorizării operării CMID</t>
  </si>
  <si>
    <t>Contrasemnează:</t>
  </si>
  <si>
    <t>SECRETAR GENERAL AL JUDEȚULUI</t>
  </si>
  <si>
    <t>SIMONA GACI</t>
  </si>
  <si>
    <t>Construire Spital Pediatric Monobloc</t>
  </si>
  <si>
    <t xml:space="preserve"> BUGET APROBAT 2024</t>
  </si>
  <si>
    <t>INFLUENȚE</t>
  </si>
  <si>
    <t>BUGET RECTIFICAT 2024</t>
  </si>
  <si>
    <t>Plăți an precedent recuperare în anul curent</t>
  </si>
  <si>
    <t>66 02 85 SD</t>
  </si>
  <si>
    <t>85 SD</t>
  </si>
  <si>
    <t>Cap 80 02 ACȚIUNI GENERALE ECONOMICE</t>
  </si>
  <si>
    <t>80 02</t>
  </si>
  <si>
    <t>84.02.85.SD</t>
  </si>
  <si>
    <t>80.02.85.SD</t>
  </si>
  <si>
    <t>Subvenții de la bugetul de stat pentru proiecte FEN postaderare cadru financiar 2021-2027</t>
  </si>
  <si>
    <t>42 02 93 03</t>
  </si>
  <si>
    <t>Sume primite de la UE(FEDR) cadru financiar 2021-2027</t>
  </si>
  <si>
    <t>45 02 48 01</t>
  </si>
  <si>
    <t xml:space="preserve">Proiect FEN-Reabilitarea termică și eficientizarea energetică a Spitalului Clinic de Boli Infecțioase </t>
  </si>
  <si>
    <t>66 02 56</t>
  </si>
  <si>
    <t xml:space="preserve">Proiect FEN -Reabilitarea energetică pentru corpul A de clădire al Spitalului Clinic de Recuperare Cluj-Napoca </t>
  </si>
  <si>
    <t>Proiect FEN-Echipamente pentru creșterea siguranței traficului în județul Cluj</t>
  </si>
  <si>
    <t>84 02 56</t>
  </si>
  <si>
    <t>Proiecte FEN 2021-2027</t>
  </si>
  <si>
    <t xml:space="preserve">Sume alocate din sumele obținute în urma scoaterii la licitație a certificatelor de emisii de gaze cu efect de seră </t>
  </si>
  <si>
    <t>43 02 44</t>
  </si>
  <si>
    <t>Cap 54.02 ALTE SERVICII PUBLICE GENERALE</t>
  </si>
  <si>
    <t>Direcţia Judeţeană Evidenţa Persoanelor</t>
  </si>
  <si>
    <t>54 02</t>
  </si>
  <si>
    <t>54 02 70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</si>
  <si>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</si>
  <si>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</si>
  <si>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</si>
  <si>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S.C Clujana S.A.-acțiuni</t>
  </si>
  <si>
    <t>80 02 72</t>
  </si>
  <si>
    <t>Active financiare</t>
  </si>
  <si>
    <t>Cap 61.02 ORDINE PUBLICĂ ŞI SIGURANTA NAŢIONALĂ</t>
  </si>
  <si>
    <t>61 02</t>
  </si>
  <si>
    <t>Serviciul Public Salvamont</t>
  </si>
  <si>
    <t>61.02</t>
  </si>
  <si>
    <t>61 02 70</t>
  </si>
  <si>
    <t>Proiect AFM-Microbuze electrice pentru elevii din judetul Cluj</t>
  </si>
  <si>
    <t>Filarmonica de Stat Transilvania</t>
  </si>
  <si>
    <t>Teatrul de Păpuşi "Puck"</t>
  </si>
  <si>
    <t>67 02 70</t>
  </si>
  <si>
    <t>la Hotărârea nr.    /2024</t>
  </si>
  <si>
    <t>Subvenții de la bugetul de stat către bugetele locale pentru Programul național de investiții Anghel Saligny</t>
  </si>
  <si>
    <t>42 02 87</t>
  </si>
  <si>
    <t>Proiect FEN-Iluminarea trecerilor pentru pietoni pe drumurile județene din Județul Cluj</t>
  </si>
  <si>
    <t>Proiect 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</si>
</sst>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sz val="12"/>
      <color rgb="FFFF0000"/>
      <name val="Monserat"/>
      <charset val="238"/>
    </font>
    <font>
      <b/>
      <sz val="12"/>
      <color theme="1"/>
      <name val="Monserat"/>
      <charset val="238"/>
    </font>
    <font>
      <sz val="12"/>
      <color rgb="FFFF0000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horizontal="left" wrapText="1"/>
    </xf>
    <xf numFmtId="0" fontId="3" fillId="3" borderId="0" xfId="1" applyFont="1" applyFill="1" applyAlignment="1">
      <alignment wrapText="1"/>
    </xf>
    <xf numFmtId="0" fontId="4" fillId="3" borderId="0" xfId="0" applyFont="1" applyFill="1"/>
    <xf numFmtId="0" fontId="4" fillId="3" borderId="2" xfId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wrapText="1"/>
    </xf>
    <xf numFmtId="0" fontId="7" fillId="3" borderId="1" xfId="1" applyFont="1" applyFill="1" applyBorder="1"/>
    <xf numFmtId="0" fontId="3" fillId="0" borderId="1" xfId="1" applyFont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6" fillId="0" borderId="0" xfId="0" applyNumberFormat="1" applyFont="1"/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3" borderId="1" xfId="1" applyFont="1" applyFill="1" applyBorder="1"/>
    <xf numFmtId="4" fontId="4" fillId="0" borderId="0" xfId="0" applyNumberFormat="1" applyFont="1"/>
    <xf numFmtId="4" fontId="6" fillId="3" borderId="0" xfId="0" applyNumberFormat="1" applyFont="1" applyFill="1"/>
    <xf numFmtId="4" fontId="8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tabSelected="1" topLeftCell="A11" workbookViewId="0">
      <selection activeCell="I14" sqref="I14"/>
    </sheetView>
  </sheetViews>
  <sheetFormatPr defaultColWidth="9.109375" defaultRowHeight="15"/>
  <cols>
    <col min="1" max="1" width="1.109375" style="3" customWidth="1"/>
    <col min="2" max="2" width="4.5546875" style="3" customWidth="1"/>
    <col min="3" max="3" width="53.109375" style="3" customWidth="1"/>
    <col min="4" max="4" width="13.44140625" style="3" customWidth="1"/>
    <col min="5" max="5" width="12.6640625" style="3" customWidth="1"/>
    <col min="6" max="6" width="14.109375" style="3" customWidth="1"/>
    <col min="7" max="7" width="15.33203125" style="3" customWidth="1"/>
    <col min="8" max="8" width="9.109375" style="3"/>
    <col min="9" max="9" width="12.109375" style="3" bestFit="1" customWidth="1"/>
    <col min="10" max="10" width="14.6640625" style="3" customWidth="1"/>
    <col min="11" max="16384" width="9.109375" style="3"/>
  </cols>
  <sheetData>
    <row r="1" spans="2:10" ht="15.6">
      <c r="B1" s="48" t="s">
        <v>42</v>
      </c>
      <c r="C1" s="48"/>
      <c r="D1" s="42"/>
      <c r="E1" s="42"/>
      <c r="F1" s="42" t="s">
        <v>72</v>
      </c>
      <c r="G1" s="42"/>
    </row>
    <row r="2" spans="2:10" ht="15.6">
      <c r="B2" s="48" t="s">
        <v>0</v>
      </c>
      <c r="C2" s="48"/>
      <c r="D2" s="43"/>
      <c r="E2" s="43"/>
      <c r="F2" s="43" t="s">
        <v>170</v>
      </c>
      <c r="G2" s="43"/>
    </row>
    <row r="3" spans="2:10" ht="15.6">
      <c r="B3" s="48" t="s">
        <v>1</v>
      </c>
      <c r="C3" s="48"/>
      <c r="D3" s="4"/>
      <c r="E3" s="5"/>
    </row>
    <row r="4" spans="2:10" ht="39.75" customHeight="1">
      <c r="B4" s="2"/>
      <c r="C4" s="44" t="s">
        <v>82</v>
      </c>
      <c r="D4" s="44"/>
      <c r="E4" s="44"/>
      <c r="F4" s="44"/>
      <c r="G4" s="44"/>
    </row>
    <row r="5" spans="2:10" ht="13.5" customHeight="1">
      <c r="B5" s="5"/>
      <c r="C5" s="42" t="s">
        <v>44</v>
      </c>
      <c r="D5" s="42"/>
      <c r="E5" s="42"/>
    </row>
    <row r="6" spans="2:10" ht="13.5" customHeight="1">
      <c r="B6" s="7"/>
      <c r="C6" s="8"/>
      <c r="D6" s="8"/>
      <c r="E6" s="8"/>
    </row>
    <row r="7" spans="2:10" ht="15.6">
      <c r="B7" s="9"/>
      <c r="C7" s="10"/>
      <c r="D7" s="9"/>
      <c r="E7" s="11"/>
      <c r="G7" s="11" t="s">
        <v>30</v>
      </c>
    </row>
    <row r="8" spans="2:10" ht="14.25" customHeight="1">
      <c r="B8" s="45" t="s">
        <v>2</v>
      </c>
      <c r="C8" s="50" t="s">
        <v>3</v>
      </c>
      <c r="D8" s="50" t="s">
        <v>4</v>
      </c>
      <c r="E8" s="45" t="s">
        <v>129</v>
      </c>
      <c r="F8" s="45" t="s">
        <v>130</v>
      </c>
      <c r="G8" s="45" t="s">
        <v>131</v>
      </c>
    </row>
    <row r="9" spans="2:10" ht="15" customHeight="1">
      <c r="B9" s="46"/>
      <c r="C9" s="51"/>
      <c r="D9" s="51"/>
      <c r="E9" s="46"/>
      <c r="F9" s="46"/>
      <c r="G9" s="46"/>
    </row>
    <row r="10" spans="2:10" ht="15.6">
      <c r="B10" s="46"/>
      <c r="C10" s="51"/>
      <c r="D10" s="51"/>
      <c r="E10" s="46"/>
      <c r="F10" s="46"/>
      <c r="G10" s="46"/>
      <c r="H10" s="6"/>
    </row>
    <row r="11" spans="2:10" ht="23.25" customHeight="1">
      <c r="B11" s="47"/>
      <c r="C11" s="52"/>
      <c r="D11" s="52"/>
      <c r="E11" s="47"/>
      <c r="F11" s="47"/>
      <c r="G11" s="47"/>
    </row>
    <row r="12" spans="2:10" ht="23.25" customHeight="1">
      <c r="B12" s="12">
        <v>1</v>
      </c>
      <c r="C12" s="13" t="s">
        <v>54</v>
      </c>
      <c r="D12" s="13" t="s">
        <v>55</v>
      </c>
      <c r="E12" s="15">
        <v>93709.35</v>
      </c>
      <c r="F12" s="15">
        <v>3781.7</v>
      </c>
      <c r="G12" s="15">
        <f>E12+F12</f>
        <v>97491.05</v>
      </c>
      <c r="J12" s="39"/>
    </row>
    <row r="13" spans="2:10" ht="43.8" customHeight="1">
      <c r="B13" s="12">
        <f>B12+1</f>
        <v>2</v>
      </c>
      <c r="C13" s="14" t="s">
        <v>83</v>
      </c>
      <c r="D13" s="13" t="s">
        <v>69</v>
      </c>
      <c r="E13" s="15">
        <v>132920</v>
      </c>
      <c r="F13" s="15"/>
      <c r="G13" s="15">
        <f t="shared" ref="G13:G38" si="0">E13+F13</f>
        <v>132920</v>
      </c>
      <c r="J13" s="39"/>
    </row>
    <row r="14" spans="2:10" ht="49.2" customHeight="1">
      <c r="B14" s="12">
        <f t="shared" ref="B14:B25" si="1">B13+1</f>
        <v>3</v>
      </c>
      <c r="C14" s="16" t="s">
        <v>70</v>
      </c>
      <c r="D14" s="17" t="s">
        <v>71</v>
      </c>
      <c r="E14" s="15">
        <v>4553.93</v>
      </c>
      <c r="F14" s="15"/>
      <c r="G14" s="15">
        <f t="shared" si="0"/>
        <v>4553.93</v>
      </c>
      <c r="J14" s="39"/>
    </row>
    <row r="15" spans="2:10" ht="30.6" customHeight="1">
      <c r="B15" s="12">
        <f t="shared" si="1"/>
        <v>4</v>
      </c>
      <c r="C15" s="16" t="s">
        <v>85</v>
      </c>
      <c r="D15" s="17" t="s">
        <v>86</v>
      </c>
      <c r="E15" s="15">
        <v>678</v>
      </c>
      <c r="F15" s="15"/>
      <c r="G15" s="15">
        <f t="shared" si="0"/>
        <v>678</v>
      </c>
      <c r="J15" s="39"/>
    </row>
    <row r="16" spans="2:10" ht="29.25" customHeight="1">
      <c r="B16" s="12">
        <f t="shared" si="1"/>
        <v>5</v>
      </c>
      <c r="C16" s="18" t="s">
        <v>59</v>
      </c>
      <c r="D16" s="17" t="s">
        <v>60</v>
      </c>
      <c r="E16" s="15">
        <v>4441.8100000000004</v>
      </c>
      <c r="F16" s="15"/>
      <c r="G16" s="15">
        <f t="shared" si="0"/>
        <v>4441.8100000000004</v>
      </c>
      <c r="J16" s="39"/>
    </row>
    <row r="17" spans="2:10" ht="21.6" customHeight="1">
      <c r="B17" s="12">
        <f t="shared" si="1"/>
        <v>6</v>
      </c>
      <c r="C17" s="18" t="s">
        <v>87</v>
      </c>
      <c r="D17" s="17" t="s">
        <v>88</v>
      </c>
      <c r="E17" s="15">
        <v>78223.11</v>
      </c>
      <c r="F17" s="15"/>
      <c r="G17" s="15">
        <f t="shared" si="0"/>
        <v>78223.11</v>
      </c>
      <c r="J17" s="39"/>
    </row>
    <row r="18" spans="2:10" ht="15" customHeight="1">
      <c r="B18" s="12">
        <f t="shared" si="1"/>
        <v>7</v>
      </c>
      <c r="C18" s="18" t="s">
        <v>89</v>
      </c>
      <c r="D18" s="17" t="s">
        <v>90</v>
      </c>
      <c r="E18" s="15">
        <v>9382.44</v>
      </c>
      <c r="F18" s="15"/>
      <c r="G18" s="15">
        <f t="shared" si="0"/>
        <v>9382.44</v>
      </c>
      <c r="J18" s="39"/>
    </row>
    <row r="19" spans="2:10" ht="31.8" customHeight="1">
      <c r="B19" s="12">
        <f t="shared" si="1"/>
        <v>8</v>
      </c>
      <c r="C19" s="18" t="s">
        <v>171</v>
      </c>
      <c r="D19" s="17" t="s">
        <v>172</v>
      </c>
      <c r="E19" s="15">
        <v>8000</v>
      </c>
      <c r="F19" s="15"/>
      <c r="G19" s="15">
        <f t="shared" si="0"/>
        <v>8000</v>
      </c>
      <c r="J19" s="39"/>
    </row>
    <row r="20" spans="2:10" ht="15" customHeight="1">
      <c r="B20" s="12">
        <f t="shared" si="1"/>
        <v>9</v>
      </c>
      <c r="C20" s="18" t="s">
        <v>139</v>
      </c>
      <c r="D20" s="17" t="s">
        <v>140</v>
      </c>
      <c r="E20" s="15">
        <v>2007.09</v>
      </c>
      <c r="F20" s="15"/>
      <c r="G20" s="15">
        <f t="shared" si="0"/>
        <v>2007.09</v>
      </c>
      <c r="J20" s="39"/>
    </row>
    <row r="21" spans="2:10" ht="33" customHeight="1">
      <c r="B21" s="12">
        <f t="shared" si="1"/>
        <v>10</v>
      </c>
      <c r="C21" s="18" t="s">
        <v>149</v>
      </c>
      <c r="D21" s="17" t="s">
        <v>150</v>
      </c>
      <c r="E21" s="15">
        <v>26889.439999999999</v>
      </c>
      <c r="F21" s="15"/>
      <c r="G21" s="15">
        <f t="shared" si="0"/>
        <v>26889.439999999999</v>
      </c>
      <c r="J21" s="39"/>
    </row>
    <row r="22" spans="2:10" ht="28.2" customHeight="1">
      <c r="B22" s="12">
        <f t="shared" si="1"/>
        <v>11</v>
      </c>
      <c r="C22" s="18" t="s">
        <v>141</v>
      </c>
      <c r="D22" s="17" t="s">
        <v>142</v>
      </c>
      <c r="E22" s="15">
        <v>11373.52</v>
      </c>
      <c r="F22" s="15"/>
      <c r="G22" s="15">
        <f t="shared" si="0"/>
        <v>11373.52</v>
      </c>
      <c r="J22" s="39"/>
    </row>
    <row r="23" spans="2:10" ht="18" customHeight="1">
      <c r="B23" s="12">
        <f t="shared" si="1"/>
        <v>12</v>
      </c>
      <c r="C23" s="18" t="s">
        <v>61</v>
      </c>
      <c r="D23" s="18" t="s">
        <v>58</v>
      </c>
      <c r="E23" s="15">
        <v>51727.82</v>
      </c>
      <c r="F23" s="15">
        <f>F24+F25+F26</f>
        <v>1.1299999999999999</v>
      </c>
      <c r="G23" s="15">
        <f t="shared" si="0"/>
        <v>51728.95</v>
      </c>
      <c r="J23" s="39"/>
    </row>
    <row r="24" spans="2:10">
      <c r="B24" s="12">
        <f t="shared" si="1"/>
        <v>13</v>
      </c>
      <c r="C24" s="18" t="s">
        <v>62</v>
      </c>
      <c r="D24" s="17" t="s">
        <v>63</v>
      </c>
      <c r="E24" s="15">
        <v>51727.82</v>
      </c>
      <c r="F24" s="15"/>
      <c r="G24" s="15">
        <f t="shared" si="0"/>
        <v>51727.82</v>
      </c>
      <c r="J24" s="39"/>
    </row>
    <row r="25" spans="2:10">
      <c r="B25" s="12">
        <f t="shared" si="1"/>
        <v>14</v>
      </c>
      <c r="C25" s="17" t="s">
        <v>64</v>
      </c>
      <c r="D25" s="17" t="s">
        <v>65</v>
      </c>
      <c r="E25" s="15">
        <v>0</v>
      </c>
      <c r="F25" s="15">
        <v>1.1299999999999999</v>
      </c>
      <c r="G25" s="15">
        <f t="shared" si="0"/>
        <v>1.1299999999999999</v>
      </c>
      <c r="J25" s="39"/>
    </row>
    <row r="26" spans="2:10">
      <c r="B26" s="12">
        <f t="shared" ref="B26:B76" si="2">B25+1</f>
        <v>15</v>
      </c>
      <c r="C26" s="17" t="s">
        <v>66</v>
      </c>
      <c r="D26" s="17" t="s">
        <v>67</v>
      </c>
      <c r="E26" s="15">
        <v>0</v>
      </c>
      <c r="F26" s="15"/>
      <c r="G26" s="15">
        <f t="shared" si="0"/>
        <v>0</v>
      </c>
      <c r="J26" s="39"/>
    </row>
    <row r="27" spans="2:10" ht="17.25" customHeight="1">
      <c r="B27" s="12">
        <f>B26+1</f>
        <v>16</v>
      </c>
      <c r="C27" s="19" t="s">
        <v>5</v>
      </c>
      <c r="D27" s="17"/>
      <c r="E27" s="20">
        <v>423906.51</v>
      </c>
      <c r="F27" s="20">
        <f>F12+F13+F14+F15+F16+F17+F18+F19+F20+F21+F22+F23</f>
        <v>3782.83</v>
      </c>
      <c r="G27" s="20">
        <f t="shared" si="0"/>
        <v>427689.34</v>
      </c>
      <c r="J27" s="39"/>
    </row>
    <row r="28" spans="2:10" ht="15" customHeight="1">
      <c r="B28" s="12">
        <f t="shared" si="2"/>
        <v>17</v>
      </c>
      <c r="C28" s="19" t="s">
        <v>84</v>
      </c>
      <c r="D28" s="17" t="s">
        <v>25</v>
      </c>
      <c r="E28" s="20">
        <v>23651.55</v>
      </c>
      <c r="F28" s="15"/>
      <c r="G28" s="20">
        <f t="shared" si="0"/>
        <v>23651.55</v>
      </c>
      <c r="J28" s="39"/>
    </row>
    <row r="29" spans="2:10" ht="15.6">
      <c r="B29" s="12">
        <f t="shared" si="2"/>
        <v>18</v>
      </c>
      <c r="C29" s="19" t="s">
        <v>32</v>
      </c>
      <c r="D29" s="17"/>
      <c r="E29" s="20">
        <v>447558.06</v>
      </c>
      <c r="F29" s="20">
        <f>F38+F41+F44+F47+F50+F72+F86+F92+F97+F102+F106+F110+F122</f>
        <v>3782.83</v>
      </c>
      <c r="G29" s="20">
        <f t="shared" si="0"/>
        <v>451340.89</v>
      </c>
      <c r="J29" s="39"/>
    </row>
    <row r="30" spans="2:10" ht="15.6">
      <c r="B30" s="12">
        <f t="shared" si="2"/>
        <v>19</v>
      </c>
      <c r="C30" s="19" t="s">
        <v>9</v>
      </c>
      <c r="D30" s="19">
        <v>51</v>
      </c>
      <c r="E30" s="20">
        <v>6001</v>
      </c>
      <c r="F30" s="20">
        <f>F73</f>
        <v>1681</v>
      </c>
      <c r="G30" s="20">
        <f t="shared" si="0"/>
        <v>7682</v>
      </c>
      <c r="J30" s="39"/>
    </row>
    <row r="31" spans="2:10" ht="15.6">
      <c r="B31" s="12">
        <f t="shared" si="2"/>
        <v>20</v>
      </c>
      <c r="C31" s="19" t="s">
        <v>118</v>
      </c>
      <c r="D31" s="19">
        <v>55</v>
      </c>
      <c r="E31" s="20">
        <v>1075</v>
      </c>
      <c r="F31" s="20">
        <f>F105+F101</f>
        <v>458</v>
      </c>
      <c r="G31" s="20">
        <f t="shared" si="0"/>
        <v>1533</v>
      </c>
      <c r="J31" s="39"/>
    </row>
    <row r="32" spans="2:10" ht="15.6">
      <c r="B32" s="12">
        <f t="shared" si="2"/>
        <v>21</v>
      </c>
      <c r="C32" s="19" t="s">
        <v>148</v>
      </c>
      <c r="D32" s="19">
        <v>56</v>
      </c>
      <c r="E32" s="20">
        <v>13080.61</v>
      </c>
      <c r="F32" s="15"/>
      <c r="G32" s="20">
        <f t="shared" si="0"/>
        <v>13080.61</v>
      </c>
      <c r="I32" s="41"/>
      <c r="J32" s="39"/>
    </row>
    <row r="33" spans="2:10" ht="15.6">
      <c r="B33" s="12">
        <f t="shared" si="2"/>
        <v>22</v>
      </c>
      <c r="C33" s="19" t="s">
        <v>91</v>
      </c>
      <c r="D33" s="19">
        <v>60</v>
      </c>
      <c r="E33" s="20">
        <v>99003.840000000011</v>
      </c>
      <c r="F33" s="15"/>
      <c r="G33" s="20">
        <f t="shared" si="0"/>
        <v>99003.840000000011</v>
      </c>
      <c r="J33" s="39"/>
    </row>
    <row r="34" spans="2:10" ht="15.6">
      <c r="B34" s="12">
        <f t="shared" si="2"/>
        <v>23</v>
      </c>
      <c r="C34" s="19" t="s">
        <v>9</v>
      </c>
      <c r="D34" s="19">
        <v>70</v>
      </c>
      <c r="E34" s="20">
        <v>161758.54999999999</v>
      </c>
      <c r="F34" s="20">
        <f>F49+F84</f>
        <v>1642.7</v>
      </c>
      <c r="G34" s="20">
        <f t="shared" si="0"/>
        <v>163401.25</v>
      </c>
      <c r="I34" s="39"/>
      <c r="J34" s="39"/>
    </row>
    <row r="35" spans="2:10" ht="15.6">
      <c r="B35" s="12">
        <f t="shared" si="2"/>
        <v>24</v>
      </c>
      <c r="C35" s="19" t="s">
        <v>160</v>
      </c>
      <c r="D35" s="19">
        <v>72</v>
      </c>
      <c r="E35" s="20">
        <v>5</v>
      </c>
      <c r="F35" s="15"/>
      <c r="G35" s="20">
        <f t="shared" si="0"/>
        <v>5</v>
      </c>
      <c r="J35" s="39"/>
    </row>
    <row r="36" spans="2:10" ht="15.6">
      <c r="B36" s="12">
        <f t="shared" si="2"/>
        <v>25</v>
      </c>
      <c r="C36" s="19" t="s">
        <v>36</v>
      </c>
      <c r="D36" s="19">
        <v>58</v>
      </c>
      <c r="E36" s="20">
        <v>171147.27</v>
      </c>
      <c r="F36" s="20">
        <f>F57</f>
        <v>1.1299999999999999</v>
      </c>
      <c r="G36" s="20">
        <f t="shared" si="0"/>
        <v>171148.4</v>
      </c>
      <c r="J36" s="39"/>
    </row>
    <row r="37" spans="2:10" ht="15.6">
      <c r="B37" s="12">
        <f t="shared" si="2"/>
        <v>26</v>
      </c>
      <c r="C37" s="21" t="s">
        <v>132</v>
      </c>
      <c r="D37" s="37" t="s">
        <v>134</v>
      </c>
      <c r="E37" s="20">
        <v>-4513.2099999999991</v>
      </c>
      <c r="F37" s="15"/>
      <c r="G37" s="20">
        <f t="shared" si="0"/>
        <v>-4513.2099999999991</v>
      </c>
      <c r="I37" s="39"/>
      <c r="J37" s="39"/>
    </row>
    <row r="38" spans="2:10" ht="20.399999999999999" customHeight="1">
      <c r="B38" s="12">
        <f t="shared" si="2"/>
        <v>27</v>
      </c>
      <c r="C38" s="19" t="s">
        <v>6</v>
      </c>
      <c r="D38" s="19" t="s">
        <v>7</v>
      </c>
      <c r="E38" s="20">
        <v>15112</v>
      </c>
      <c r="F38" s="15"/>
      <c r="G38" s="20">
        <f t="shared" si="0"/>
        <v>15112</v>
      </c>
      <c r="I38" s="39"/>
      <c r="J38" s="39"/>
    </row>
    <row r="39" spans="2:10" ht="15.6">
      <c r="B39" s="12">
        <f t="shared" si="2"/>
        <v>28</v>
      </c>
      <c r="C39" s="19" t="s">
        <v>8</v>
      </c>
      <c r="D39" s="19" t="s">
        <v>7</v>
      </c>
      <c r="E39" s="20">
        <v>15112</v>
      </c>
      <c r="F39" s="15"/>
      <c r="G39" s="20">
        <f t="shared" ref="G39:G97" si="3">E39+F39</f>
        <v>15112</v>
      </c>
      <c r="I39" s="39"/>
      <c r="J39" s="39"/>
    </row>
    <row r="40" spans="2:10">
      <c r="B40" s="12">
        <f t="shared" si="2"/>
        <v>29</v>
      </c>
      <c r="C40" s="17" t="s">
        <v>9</v>
      </c>
      <c r="D40" s="17" t="s">
        <v>10</v>
      </c>
      <c r="E40" s="15">
        <v>15112</v>
      </c>
      <c r="F40" s="15"/>
      <c r="G40" s="15">
        <f t="shared" si="3"/>
        <v>15112</v>
      </c>
      <c r="I40" s="39"/>
      <c r="J40" s="39"/>
    </row>
    <row r="41" spans="2:10" ht="15.6">
      <c r="B41" s="12">
        <f t="shared" si="2"/>
        <v>30</v>
      </c>
      <c r="C41" s="21" t="s">
        <v>151</v>
      </c>
      <c r="D41" s="19" t="s">
        <v>153</v>
      </c>
      <c r="E41" s="20">
        <v>310</v>
      </c>
      <c r="F41" s="15"/>
      <c r="G41" s="20">
        <f t="shared" si="3"/>
        <v>310</v>
      </c>
      <c r="I41" s="41"/>
      <c r="J41" s="39"/>
    </row>
    <row r="42" spans="2:10" ht="15.6">
      <c r="B42" s="12">
        <f t="shared" si="2"/>
        <v>31</v>
      </c>
      <c r="C42" s="21" t="s">
        <v>152</v>
      </c>
      <c r="D42" s="19" t="s">
        <v>153</v>
      </c>
      <c r="E42" s="20">
        <v>310</v>
      </c>
      <c r="F42" s="15"/>
      <c r="G42" s="20">
        <f t="shared" si="3"/>
        <v>310</v>
      </c>
      <c r="J42" s="39"/>
    </row>
    <row r="43" spans="2:10">
      <c r="B43" s="12">
        <f t="shared" si="2"/>
        <v>32</v>
      </c>
      <c r="C43" s="17" t="s">
        <v>9</v>
      </c>
      <c r="D43" s="17" t="s">
        <v>154</v>
      </c>
      <c r="E43" s="15">
        <v>310</v>
      </c>
      <c r="F43" s="15"/>
      <c r="G43" s="15">
        <f t="shared" si="3"/>
        <v>310</v>
      </c>
      <c r="J43" s="39"/>
    </row>
    <row r="44" spans="2:10" ht="15.6">
      <c r="B44" s="12">
        <f t="shared" si="2"/>
        <v>33</v>
      </c>
      <c r="C44" s="19" t="s">
        <v>119</v>
      </c>
      <c r="D44" s="19" t="s">
        <v>120</v>
      </c>
      <c r="E44" s="20">
        <v>120</v>
      </c>
      <c r="F44" s="15"/>
      <c r="G44" s="20">
        <f t="shared" si="3"/>
        <v>120</v>
      </c>
      <c r="J44" s="39"/>
    </row>
    <row r="45" spans="2:10" ht="15.6">
      <c r="B45" s="12">
        <f t="shared" si="2"/>
        <v>34</v>
      </c>
      <c r="C45" s="19" t="s">
        <v>121</v>
      </c>
      <c r="D45" s="19" t="s">
        <v>120</v>
      </c>
      <c r="E45" s="20">
        <v>120</v>
      </c>
      <c r="F45" s="15"/>
      <c r="G45" s="20">
        <f t="shared" si="3"/>
        <v>120</v>
      </c>
      <c r="J45" s="39"/>
    </row>
    <row r="46" spans="2:10">
      <c r="B46" s="12">
        <f t="shared" si="2"/>
        <v>35</v>
      </c>
      <c r="C46" s="17" t="s">
        <v>9</v>
      </c>
      <c r="D46" s="17" t="s">
        <v>122</v>
      </c>
      <c r="E46" s="15">
        <v>120</v>
      </c>
      <c r="F46" s="15"/>
      <c r="G46" s="15">
        <f t="shared" si="3"/>
        <v>120</v>
      </c>
      <c r="J46" s="39"/>
    </row>
    <row r="47" spans="2:10" ht="31.2">
      <c r="B47" s="12">
        <f t="shared" si="2"/>
        <v>36</v>
      </c>
      <c r="C47" s="21" t="s">
        <v>161</v>
      </c>
      <c r="D47" s="19" t="s">
        <v>162</v>
      </c>
      <c r="E47" s="20">
        <v>240</v>
      </c>
      <c r="F47" s="20">
        <f>F48</f>
        <v>262.7</v>
      </c>
      <c r="G47" s="20">
        <f t="shared" si="3"/>
        <v>502.7</v>
      </c>
      <c r="J47" s="39"/>
    </row>
    <row r="48" spans="2:10" ht="15.6">
      <c r="B48" s="12">
        <f t="shared" si="2"/>
        <v>37</v>
      </c>
      <c r="C48" s="19" t="s">
        <v>163</v>
      </c>
      <c r="D48" s="19" t="s">
        <v>164</v>
      </c>
      <c r="E48" s="20">
        <v>240</v>
      </c>
      <c r="F48" s="20">
        <f>F49</f>
        <v>262.7</v>
      </c>
      <c r="G48" s="20">
        <f t="shared" si="3"/>
        <v>502.7</v>
      </c>
      <c r="J48" s="39"/>
    </row>
    <row r="49" spans="2:10">
      <c r="B49" s="12">
        <f t="shared" si="2"/>
        <v>38</v>
      </c>
      <c r="C49" s="17" t="s">
        <v>9</v>
      </c>
      <c r="D49" s="17" t="s">
        <v>165</v>
      </c>
      <c r="E49" s="15">
        <v>240</v>
      </c>
      <c r="F49" s="15">
        <v>262.7</v>
      </c>
      <c r="G49" s="15">
        <f t="shared" si="3"/>
        <v>502.7</v>
      </c>
      <c r="J49" s="39"/>
    </row>
    <row r="50" spans="2:10" ht="15.6">
      <c r="B50" s="12">
        <f t="shared" si="2"/>
        <v>39</v>
      </c>
      <c r="C50" s="19" t="s">
        <v>11</v>
      </c>
      <c r="D50" s="19" t="s">
        <v>12</v>
      </c>
      <c r="E50" s="20">
        <v>72761.709999999992</v>
      </c>
      <c r="F50" s="20">
        <f>F51+F53+F55+F58+F60+F62+F64+F66+F68+F69+F70+F71</f>
        <v>1.1299999999999999</v>
      </c>
      <c r="G50" s="20">
        <f t="shared" si="3"/>
        <v>72762.84</v>
      </c>
      <c r="J50" s="39"/>
    </row>
    <row r="51" spans="2:10" ht="31.2">
      <c r="B51" s="12">
        <f t="shared" si="2"/>
        <v>40</v>
      </c>
      <c r="C51" s="23" t="s">
        <v>109</v>
      </c>
      <c r="D51" s="19" t="s">
        <v>12</v>
      </c>
      <c r="E51" s="20">
        <v>155</v>
      </c>
      <c r="F51" s="15"/>
      <c r="G51" s="20">
        <f t="shared" si="3"/>
        <v>155</v>
      </c>
      <c r="J51" s="39"/>
    </row>
    <row r="52" spans="2:10">
      <c r="B52" s="12">
        <f t="shared" si="2"/>
        <v>41</v>
      </c>
      <c r="C52" s="17" t="s">
        <v>9</v>
      </c>
      <c r="D52" s="17" t="s">
        <v>92</v>
      </c>
      <c r="E52" s="15">
        <v>155</v>
      </c>
      <c r="F52" s="15"/>
      <c r="G52" s="15">
        <f t="shared" si="3"/>
        <v>155</v>
      </c>
      <c r="J52" s="39"/>
    </row>
    <row r="53" spans="2:10" ht="15.6">
      <c r="B53" s="12">
        <f t="shared" si="2"/>
        <v>42</v>
      </c>
      <c r="C53" s="19" t="s">
        <v>110</v>
      </c>
      <c r="D53" s="19" t="s">
        <v>12</v>
      </c>
      <c r="E53" s="20">
        <v>45</v>
      </c>
      <c r="F53" s="15"/>
      <c r="G53" s="20">
        <f t="shared" si="3"/>
        <v>45</v>
      </c>
      <c r="J53" s="39"/>
    </row>
    <row r="54" spans="2:10">
      <c r="B54" s="12">
        <f t="shared" si="2"/>
        <v>43</v>
      </c>
      <c r="C54" s="17" t="s">
        <v>9</v>
      </c>
      <c r="D54" s="17" t="s">
        <v>92</v>
      </c>
      <c r="E54" s="15">
        <v>45</v>
      </c>
      <c r="F54" s="15"/>
      <c r="G54" s="15">
        <f t="shared" si="3"/>
        <v>45</v>
      </c>
      <c r="J54" s="39"/>
    </row>
    <row r="55" spans="2:10" ht="15.6">
      <c r="B55" s="12">
        <f t="shared" si="2"/>
        <v>44</v>
      </c>
      <c r="C55" s="21" t="s">
        <v>68</v>
      </c>
      <c r="D55" s="19" t="s">
        <v>12</v>
      </c>
      <c r="E55" s="20">
        <v>58.7</v>
      </c>
      <c r="F55" s="20">
        <f>F56+F57</f>
        <v>1.1299999999999999</v>
      </c>
      <c r="G55" s="20">
        <f t="shared" si="3"/>
        <v>59.830000000000005</v>
      </c>
      <c r="J55" s="39"/>
    </row>
    <row r="56" spans="2:10">
      <c r="B56" s="12">
        <f t="shared" si="2"/>
        <v>45</v>
      </c>
      <c r="C56" s="17" t="s">
        <v>9</v>
      </c>
      <c r="D56" s="17" t="s">
        <v>92</v>
      </c>
      <c r="E56" s="15">
        <v>58.7</v>
      </c>
      <c r="F56" s="15"/>
      <c r="G56" s="15">
        <f t="shared" si="3"/>
        <v>58.7</v>
      </c>
      <c r="J56" s="39"/>
    </row>
    <row r="57" spans="2:10">
      <c r="B57" s="12">
        <f t="shared" si="2"/>
        <v>46</v>
      </c>
      <c r="C57" s="17" t="s">
        <v>174</v>
      </c>
      <c r="D57" s="17" t="s">
        <v>43</v>
      </c>
      <c r="E57" s="15">
        <v>0</v>
      </c>
      <c r="F57" s="15">
        <v>1.1299999999999999</v>
      </c>
      <c r="G57" s="15">
        <f t="shared" si="3"/>
        <v>1.1299999999999999</v>
      </c>
      <c r="J57" s="39"/>
    </row>
    <row r="58" spans="2:10" ht="15.6">
      <c r="B58" s="12">
        <f t="shared" si="2"/>
        <v>47</v>
      </c>
      <c r="C58" s="21" t="s">
        <v>80</v>
      </c>
      <c r="D58" s="19" t="s">
        <v>12</v>
      </c>
      <c r="E58" s="20">
        <v>230</v>
      </c>
      <c r="F58" s="15"/>
      <c r="G58" s="20">
        <f t="shared" si="3"/>
        <v>230</v>
      </c>
      <c r="J58" s="39"/>
    </row>
    <row r="59" spans="2:10">
      <c r="B59" s="12">
        <f t="shared" si="2"/>
        <v>48</v>
      </c>
      <c r="C59" s="17" t="s">
        <v>9</v>
      </c>
      <c r="D59" s="17" t="s">
        <v>92</v>
      </c>
      <c r="E59" s="15">
        <v>230</v>
      </c>
      <c r="F59" s="15"/>
      <c r="G59" s="15">
        <f t="shared" si="3"/>
        <v>230</v>
      </c>
      <c r="J59" s="39"/>
    </row>
    <row r="60" spans="2:10" ht="15.6">
      <c r="B60" s="12">
        <f t="shared" si="2"/>
        <v>49</v>
      </c>
      <c r="C60" s="22" t="s">
        <v>111</v>
      </c>
      <c r="D60" s="19" t="s">
        <v>12</v>
      </c>
      <c r="E60" s="20">
        <v>67</v>
      </c>
      <c r="F60" s="15"/>
      <c r="G60" s="20">
        <f t="shared" si="3"/>
        <v>67</v>
      </c>
      <c r="J60" s="39"/>
    </row>
    <row r="61" spans="2:10">
      <c r="B61" s="12">
        <f t="shared" si="2"/>
        <v>50</v>
      </c>
      <c r="C61" s="17" t="s">
        <v>9</v>
      </c>
      <c r="D61" s="17" t="s">
        <v>92</v>
      </c>
      <c r="E61" s="15">
        <v>67</v>
      </c>
      <c r="F61" s="15"/>
      <c r="G61" s="15">
        <f t="shared" si="3"/>
        <v>67</v>
      </c>
      <c r="J61" s="39"/>
    </row>
    <row r="62" spans="2:10" ht="15.6">
      <c r="B62" s="12">
        <f t="shared" si="2"/>
        <v>51</v>
      </c>
      <c r="C62" s="22" t="s">
        <v>112</v>
      </c>
      <c r="D62" s="19" t="s">
        <v>12</v>
      </c>
      <c r="E62" s="20">
        <v>75</v>
      </c>
      <c r="F62" s="15"/>
      <c r="G62" s="20">
        <f t="shared" si="3"/>
        <v>75</v>
      </c>
      <c r="J62" s="39"/>
    </row>
    <row r="63" spans="2:10">
      <c r="B63" s="12">
        <f t="shared" si="2"/>
        <v>52</v>
      </c>
      <c r="C63" s="17" t="s">
        <v>9</v>
      </c>
      <c r="D63" s="17" t="s">
        <v>92</v>
      </c>
      <c r="E63" s="15">
        <v>75</v>
      </c>
      <c r="F63" s="15"/>
      <c r="G63" s="15">
        <f t="shared" si="3"/>
        <v>75</v>
      </c>
      <c r="J63" s="39"/>
    </row>
    <row r="64" spans="2:10" ht="18.600000000000001" customHeight="1">
      <c r="B64" s="12">
        <f t="shared" si="2"/>
        <v>53</v>
      </c>
      <c r="C64" s="22" t="s">
        <v>116</v>
      </c>
      <c r="D64" s="19" t="s">
        <v>12</v>
      </c>
      <c r="E64" s="20">
        <v>45</v>
      </c>
      <c r="F64" s="15"/>
      <c r="G64" s="20">
        <f t="shared" si="3"/>
        <v>45</v>
      </c>
      <c r="J64" s="39"/>
    </row>
    <row r="65" spans="2:11" ht="18.600000000000001" customHeight="1">
      <c r="B65" s="12">
        <f t="shared" si="2"/>
        <v>54</v>
      </c>
      <c r="C65" s="17" t="s">
        <v>9</v>
      </c>
      <c r="D65" s="17" t="s">
        <v>92</v>
      </c>
      <c r="E65" s="15">
        <v>45</v>
      </c>
      <c r="F65" s="15"/>
      <c r="G65" s="15">
        <f t="shared" si="3"/>
        <v>45</v>
      </c>
      <c r="J65" s="39"/>
    </row>
    <row r="66" spans="2:11" ht="18.600000000000001" customHeight="1">
      <c r="B66" s="12">
        <f t="shared" si="2"/>
        <v>55</v>
      </c>
      <c r="C66" s="19" t="s">
        <v>117</v>
      </c>
      <c r="D66" s="19" t="s">
        <v>12</v>
      </c>
      <c r="E66" s="20">
        <v>8</v>
      </c>
      <c r="F66" s="15"/>
      <c r="G66" s="20">
        <f t="shared" si="3"/>
        <v>8</v>
      </c>
      <c r="J66" s="39"/>
    </row>
    <row r="67" spans="2:11" ht="18.600000000000001" customHeight="1">
      <c r="B67" s="12">
        <f t="shared" si="2"/>
        <v>56</v>
      </c>
      <c r="C67" s="17" t="s">
        <v>9</v>
      </c>
      <c r="D67" s="17" t="s">
        <v>92</v>
      </c>
      <c r="E67" s="15">
        <v>8</v>
      </c>
      <c r="F67" s="15"/>
      <c r="G67" s="15">
        <f t="shared" si="3"/>
        <v>8</v>
      </c>
      <c r="J67" s="39"/>
    </row>
    <row r="68" spans="2:11" ht="34.200000000000003" customHeight="1">
      <c r="B68" s="12">
        <f t="shared" si="2"/>
        <v>57</v>
      </c>
      <c r="C68" s="21" t="s">
        <v>45</v>
      </c>
      <c r="D68" s="19" t="s">
        <v>43</v>
      </c>
      <c r="E68" s="20">
        <v>3164.82</v>
      </c>
      <c r="F68" s="15"/>
      <c r="G68" s="20">
        <f t="shared" si="3"/>
        <v>3164.82</v>
      </c>
      <c r="J68" s="39"/>
    </row>
    <row r="69" spans="2:11" ht="46.95" customHeight="1">
      <c r="B69" s="12">
        <f t="shared" si="2"/>
        <v>58</v>
      </c>
      <c r="C69" s="23" t="s">
        <v>93</v>
      </c>
      <c r="D69" s="19" t="s">
        <v>95</v>
      </c>
      <c r="E69" s="20">
        <v>7471</v>
      </c>
      <c r="F69" s="15"/>
      <c r="G69" s="20">
        <f t="shared" si="3"/>
        <v>7471</v>
      </c>
      <c r="H69" s="24"/>
      <c r="I69" s="40"/>
      <c r="J69" s="39"/>
      <c r="K69" s="25"/>
    </row>
    <row r="70" spans="2:11" ht="31.2" customHeight="1">
      <c r="B70" s="12">
        <f t="shared" si="2"/>
        <v>59</v>
      </c>
      <c r="C70" s="21" t="s">
        <v>94</v>
      </c>
      <c r="D70" s="19" t="s">
        <v>95</v>
      </c>
      <c r="E70" s="20">
        <v>36442.19</v>
      </c>
      <c r="F70" s="15"/>
      <c r="G70" s="20">
        <f t="shared" si="3"/>
        <v>36442.19</v>
      </c>
      <c r="J70" s="39"/>
    </row>
    <row r="71" spans="2:11" ht="31.2" customHeight="1">
      <c r="B71" s="12">
        <f t="shared" si="2"/>
        <v>60</v>
      </c>
      <c r="C71" s="21" t="s">
        <v>166</v>
      </c>
      <c r="D71" s="19" t="s">
        <v>92</v>
      </c>
      <c r="E71" s="20">
        <v>25000</v>
      </c>
      <c r="F71" s="15"/>
      <c r="G71" s="20">
        <f t="shared" si="3"/>
        <v>25000</v>
      </c>
      <c r="J71" s="39"/>
    </row>
    <row r="72" spans="2:11" ht="15.6">
      <c r="B72" s="12">
        <f t="shared" si="2"/>
        <v>61</v>
      </c>
      <c r="C72" s="19" t="s">
        <v>24</v>
      </c>
      <c r="D72" s="19" t="s">
        <v>13</v>
      </c>
      <c r="E72" s="20">
        <v>86199.83</v>
      </c>
      <c r="F72" s="20">
        <f>F73+F74+F75+F76+F77+F78+F79+F80+F81+F82+F83+F84+F85</f>
        <v>3061</v>
      </c>
      <c r="G72" s="20">
        <f t="shared" si="3"/>
        <v>89260.83</v>
      </c>
      <c r="J72" s="39"/>
    </row>
    <row r="73" spans="2:11">
      <c r="B73" s="12">
        <f t="shared" si="2"/>
        <v>62</v>
      </c>
      <c r="C73" s="17" t="s">
        <v>23</v>
      </c>
      <c r="D73" s="17" t="s">
        <v>31</v>
      </c>
      <c r="E73" s="15">
        <v>6001</v>
      </c>
      <c r="F73" s="15">
        <v>1681</v>
      </c>
      <c r="G73" s="15">
        <f t="shared" si="3"/>
        <v>7682</v>
      </c>
      <c r="J73" s="39"/>
    </row>
    <row r="74" spans="2:11" ht="31.2">
      <c r="B74" s="12">
        <f t="shared" si="2"/>
        <v>63</v>
      </c>
      <c r="C74" s="21" t="s">
        <v>143</v>
      </c>
      <c r="D74" s="19" t="s">
        <v>144</v>
      </c>
      <c r="E74" s="20">
        <v>3920</v>
      </c>
      <c r="F74" s="15"/>
      <c r="G74" s="20">
        <f t="shared" si="3"/>
        <v>3920</v>
      </c>
      <c r="J74" s="39"/>
    </row>
    <row r="75" spans="2:11" ht="46.8">
      <c r="B75" s="12">
        <f t="shared" si="2"/>
        <v>64</v>
      </c>
      <c r="C75" s="21" t="s">
        <v>145</v>
      </c>
      <c r="D75" s="19" t="s">
        <v>144</v>
      </c>
      <c r="E75" s="20">
        <v>4600</v>
      </c>
      <c r="F75" s="15"/>
      <c r="G75" s="20">
        <f t="shared" si="3"/>
        <v>4600</v>
      </c>
      <c r="J75" s="39"/>
    </row>
    <row r="76" spans="2:11" ht="47.4" customHeight="1">
      <c r="B76" s="12">
        <f t="shared" si="2"/>
        <v>65</v>
      </c>
      <c r="C76" s="21" t="s">
        <v>57</v>
      </c>
      <c r="D76" s="19" t="s">
        <v>56</v>
      </c>
      <c r="E76" s="20">
        <v>9628.7999999999993</v>
      </c>
      <c r="F76" s="15"/>
      <c r="G76" s="20">
        <f t="shared" si="3"/>
        <v>9628.7999999999993</v>
      </c>
      <c r="J76" s="39"/>
    </row>
    <row r="77" spans="2:11" ht="43.8" customHeight="1">
      <c r="B77" s="12">
        <f t="shared" ref="B77" si="4">B76+1</f>
        <v>66</v>
      </c>
      <c r="C77" s="21" t="s">
        <v>81</v>
      </c>
      <c r="D77" s="19" t="s">
        <v>56</v>
      </c>
      <c r="E77" s="20">
        <v>1047.3</v>
      </c>
      <c r="F77" s="15"/>
      <c r="G77" s="20">
        <f t="shared" si="3"/>
        <v>1047.3</v>
      </c>
      <c r="J77" s="39"/>
    </row>
    <row r="78" spans="2:11" s="25" customFormat="1" ht="44.4" customHeight="1">
      <c r="B78" s="26">
        <f t="shared" ref="B78:B115" si="5">B77+1</f>
        <v>67</v>
      </c>
      <c r="C78" s="27" t="s">
        <v>75</v>
      </c>
      <c r="D78" s="28" t="s">
        <v>56</v>
      </c>
      <c r="E78" s="20">
        <v>694</v>
      </c>
      <c r="F78" s="15"/>
      <c r="G78" s="20">
        <f t="shared" si="3"/>
        <v>694</v>
      </c>
      <c r="J78" s="39"/>
    </row>
    <row r="79" spans="2:11" ht="31.95" customHeight="1">
      <c r="B79" s="12">
        <f t="shared" si="5"/>
        <v>68</v>
      </c>
      <c r="C79" s="21" t="s">
        <v>76</v>
      </c>
      <c r="D79" s="19" t="s">
        <v>56</v>
      </c>
      <c r="E79" s="20">
        <v>100</v>
      </c>
      <c r="F79" s="15"/>
      <c r="G79" s="20">
        <f t="shared" si="3"/>
        <v>100</v>
      </c>
      <c r="J79" s="39"/>
    </row>
    <row r="80" spans="2:11" ht="31.95" customHeight="1">
      <c r="B80" s="12">
        <f t="shared" si="5"/>
        <v>69</v>
      </c>
      <c r="C80" s="21" t="s">
        <v>98</v>
      </c>
      <c r="D80" s="19" t="s">
        <v>96</v>
      </c>
      <c r="E80" s="20">
        <v>3907</v>
      </c>
      <c r="F80" s="15"/>
      <c r="G80" s="20">
        <f t="shared" si="3"/>
        <v>3907</v>
      </c>
      <c r="J80" s="39"/>
    </row>
    <row r="81" spans="2:10" ht="55.8" customHeight="1">
      <c r="B81" s="12">
        <f t="shared" si="5"/>
        <v>70</v>
      </c>
      <c r="C81" s="21" t="s">
        <v>97</v>
      </c>
      <c r="D81" s="19" t="s">
        <v>96</v>
      </c>
      <c r="E81" s="20">
        <v>4203.0600000000004</v>
      </c>
      <c r="F81" s="15"/>
      <c r="G81" s="20">
        <f t="shared" si="3"/>
        <v>4203.0600000000004</v>
      </c>
      <c r="J81" s="39"/>
    </row>
    <row r="82" spans="2:10" ht="64.8" customHeight="1">
      <c r="B82" s="12">
        <f t="shared" si="5"/>
        <v>71</v>
      </c>
      <c r="C82" s="21" t="s">
        <v>107</v>
      </c>
      <c r="D82" s="19" t="s">
        <v>96</v>
      </c>
      <c r="E82" s="20">
        <v>3632</v>
      </c>
      <c r="F82" s="15"/>
      <c r="G82" s="20">
        <f t="shared" si="3"/>
        <v>3632</v>
      </c>
      <c r="J82" s="39"/>
    </row>
    <row r="83" spans="2:10" ht="36" customHeight="1">
      <c r="B83" s="12">
        <f t="shared" si="5"/>
        <v>72</v>
      </c>
      <c r="C83" s="21" t="s">
        <v>99</v>
      </c>
      <c r="D83" s="19" t="s">
        <v>96</v>
      </c>
      <c r="E83" s="20">
        <v>39658.07</v>
      </c>
      <c r="F83" s="15"/>
      <c r="G83" s="20">
        <f t="shared" si="3"/>
        <v>39658.07</v>
      </c>
      <c r="J83" s="39"/>
    </row>
    <row r="84" spans="2:10" ht="15" customHeight="1">
      <c r="B84" s="12">
        <f t="shared" si="5"/>
        <v>73</v>
      </c>
      <c r="C84" s="21" t="s">
        <v>128</v>
      </c>
      <c r="D84" s="19" t="s">
        <v>123</v>
      </c>
      <c r="E84" s="20">
        <v>13097.46</v>
      </c>
      <c r="F84" s="20">
        <v>1380</v>
      </c>
      <c r="G84" s="20">
        <f t="shared" si="3"/>
        <v>14477.46</v>
      </c>
      <c r="J84" s="39"/>
    </row>
    <row r="85" spans="2:10" ht="15" customHeight="1">
      <c r="B85" s="12">
        <f t="shared" si="5"/>
        <v>74</v>
      </c>
      <c r="C85" s="21" t="s">
        <v>132</v>
      </c>
      <c r="D85" s="19" t="s">
        <v>133</v>
      </c>
      <c r="E85" s="20">
        <v>-4288.8599999999997</v>
      </c>
      <c r="F85" s="15"/>
      <c r="G85" s="20">
        <f t="shared" si="3"/>
        <v>-4288.8599999999997</v>
      </c>
      <c r="J85" s="39"/>
    </row>
    <row r="86" spans="2:10" ht="15.6">
      <c r="B86" s="12">
        <f t="shared" si="5"/>
        <v>75</v>
      </c>
      <c r="C86" s="19" t="s">
        <v>29</v>
      </c>
      <c r="D86" s="29" t="s">
        <v>14</v>
      </c>
      <c r="E86" s="20">
        <v>8058.6</v>
      </c>
      <c r="F86" s="15"/>
      <c r="G86" s="20">
        <f t="shared" si="3"/>
        <v>8058.6</v>
      </c>
      <c r="J86" s="39"/>
    </row>
    <row r="87" spans="2:10" ht="15.6">
      <c r="B87" s="12">
        <f t="shared" si="5"/>
        <v>76</v>
      </c>
      <c r="C87" s="19" t="s">
        <v>167</v>
      </c>
      <c r="D87" s="29" t="s">
        <v>14</v>
      </c>
      <c r="E87" s="20">
        <v>3208.6</v>
      </c>
      <c r="F87" s="15"/>
      <c r="G87" s="20">
        <f t="shared" si="3"/>
        <v>3208.6</v>
      </c>
      <c r="J87" s="39"/>
    </row>
    <row r="88" spans="2:10" ht="15.6">
      <c r="B88" s="12">
        <f t="shared" si="5"/>
        <v>77</v>
      </c>
      <c r="C88" s="17" t="s">
        <v>9</v>
      </c>
      <c r="D88" s="29" t="s">
        <v>169</v>
      </c>
      <c r="E88" s="15">
        <v>3208.6</v>
      </c>
      <c r="F88" s="15"/>
      <c r="G88" s="15">
        <f t="shared" si="3"/>
        <v>3208.6</v>
      </c>
      <c r="J88" s="39"/>
    </row>
    <row r="89" spans="2:10" ht="15.6">
      <c r="B89" s="12">
        <f t="shared" si="5"/>
        <v>78</v>
      </c>
      <c r="C89" s="19" t="s">
        <v>168</v>
      </c>
      <c r="D89" s="19" t="s">
        <v>14</v>
      </c>
      <c r="E89" s="20">
        <v>150</v>
      </c>
      <c r="F89" s="15"/>
      <c r="G89" s="20">
        <f t="shared" si="3"/>
        <v>150</v>
      </c>
      <c r="J89" s="39"/>
    </row>
    <row r="90" spans="2:10" ht="15.6">
      <c r="B90" s="12">
        <f t="shared" si="5"/>
        <v>79</v>
      </c>
      <c r="C90" s="17" t="s">
        <v>9</v>
      </c>
      <c r="D90" s="29" t="s">
        <v>169</v>
      </c>
      <c r="E90" s="15">
        <v>150</v>
      </c>
      <c r="F90" s="15"/>
      <c r="G90" s="15">
        <f t="shared" si="3"/>
        <v>150</v>
      </c>
      <c r="J90" s="39"/>
    </row>
    <row r="91" spans="2:10" ht="47.25" customHeight="1">
      <c r="B91" s="12">
        <f t="shared" si="5"/>
        <v>80</v>
      </c>
      <c r="C91" s="21" t="s">
        <v>46</v>
      </c>
      <c r="D91" s="19" t="s">
        <v>37</v>
      </c>
      <c r="E91" s="20">
        <v>4700</v>
      </c>
      <c r="F91" s="15"/>
      <c r="G91" s="20">
        <f t="shared" si="3"/>
        <v>4700</v>
      </c>
      <c r="J91" s="39"/>
    </row>
    <row r="92" spans="2:10" ht="15.6">
      <c r="B92" s="12">
        <f t="shared" si="5"/>
        <v>81</v>
      </c>
      <c r="C92" s="19" t="s">
        <v>22</v>
      </c>
      <c r="D92" s="19" t="s">
        <v>15</v>
      </c>
      <c r="E92" s="20">
        <v>17614.760000000002</v>
      </c>
      <c r="F92" s="15"/>
      <c r="G92" s="20">
        <f t="shared" si="3"/>
        <v>17614.760000000002</v>
      </c>
      <c r="J92" s="39"/>
    </row>
    <row r="93" spans="2:10" ht="15.6">
      <c r="B93" s="12">
        <f t="shared" si="5"/>
        <v>82</v>
      </c>
      <c r="C93" s="19" t="s">
        <v>16</v>
      </c>
      <c r="D93" s="19" t="s">
        <v>17</v>
      </c>
      <c r="E93" s="20">
        <v>17614.760000000002</v>
      </c>
      <c r="F93" s="15"/>
      <c r="G93" s="20">
        <f t="shared" si="3"/>
        <v>17614.760000000002</v>
      </c>
      <c r="J93" s="39"/>
    </row>
    <row r="94" spans="2:10">
      <c r="B94" s="12">
        <f t="shared" si="5"/>
        <v>83</v>
      </c>
      <c r="C94" s="17" t="s">
        <v>9</v>
      </c>
      <c r="D94" s="17" t="s">
        <v>21</v>
      </c>
      <c r="E94" s="15">
        <v>15934.24</v>
      </c>
      <c r="F94" s="15"/>
      <c r="G94" s="15">
        <f t="shared" si="3"/>
        <v>15934.24</v>
      </c>
      <c r="J94" s="39"/>
    </row>
    <row r="95" spans="2:10" ht="31.2">
      <c r="B95" s="12">
        <f t="shared" si="5"/>
        <v>84</v>
      </c>
      <c r="C95" s="21" t="s">
        <v>101</v>
      </c>
      <c r="D95" s="19" t="s">
        <v>100</v>
      </c>
      <c r="E95" s="20">
        <v>1279.52</v>
      </c>
      <c r="F95" s="15"/>
      <c r="G95" s="20">
        <f t="shared" si="3"/>
        <v>1279.52</v>
      </c>
      <c r="J95" s="39"/>
    </row>
    <row r="96" spans="2:10" ht="31.2">
      <c r="B96" s="12">
        <f t="shared" si="5"/>
        <v>85</v>
      </c>
      <c r="C96" s="21" t="s">
        <v>102</v>
      </c>
      <c r="D96" s="19" t="s">
        <v>100</v>
      </c>
      <c r="E96" s="20">
        <v>401</v>
      </c>
      <c r="F96" s="15"/>
      <c r="G96" s="20">
        <f t="shared" si="3"/>
        <v>401</v>
      </c>
      <c r="J96" s="39"/>
    </row>
    <row r="97" spans="1:10" ht="15.6">
      <c r="B97" s="12">
        <f t="shared" si="5"/>
        <v>86</v>
      </c>
      <c r="C97" s="19" t="s">
        <v>28</v>
      </c>
      <c r="D97" s="19" t="s">
        <v>18</v>
      </c>
      <c r="E97" s="20">
        <v>18726.46</v>
      </c>
      <c r="F97" s="20">
        <f>F98+F99+F100+F101</f>
        <v>130</v>
      </c>
      <c r="G97" s="20">
        <f t="shared" si="3"/>
        <v>18856.46</v>
      </c>
      <c r="J97" s="39"/>
    </row>
    <row r="98" spans="1:10" ht="15.6">
      <c r="B98" s="12">
        <f t="shared" si="5"/>
        <v>87</v>
      </c>
      <c r="C98" s="19" t="s">
        <v>33</v>
      </c>
      <c r="D98" s="19" t="s">
        <v>108</v>
      </c>
      <c r="E98" s="20">
        <v>11145</v>
      </c>
      <c r="F98" s="15"/>
      <c r="G98" s="20">
        <f t="shared" ref="G98:G124" si="6">E98+F98</f>
        <v>11145</v>
      </c>
      <c r="J98" s="39"/>
    </row>
    <row r="99" spans="1:10" ht="15.6">
      <c r="A99" s="3" t="s">
        <v>78</v>
      </c>
      <c r="B99" s="12">
        <f t="shared" si="5"/>
        <v>88</v>
      </c>
      <c r="C99" s="19" t="s">
        <v>77</v>
      </c>
      <c r="D99" s="19" t="s">
        <v>79</v>
      </c>
      <c r="E99" s="20">
        <v>7034.46</v>
      </c>
      <c r="F99" s="15"/>
      <c r="G99" s="20">
        <f t="shared" si="6"/>
        <v>7034.46</v>
      </c>
      <c r="J99" s="39"/>
    </row>
    <row r="100" spans="1:10" ht="31.2">
      <c r="B100" s="12">
        <f t="shared" si="5"/>
        <v>89</v>
      </c>
      <c r="C100" s="21" t="s">
        <v>155</v>
      </c>
      <c r="D100" s="19" t="s">
        <v>79</v>
      </c>
      <c r="E100" s="20">
        <v>172</v>
      </c>
      <c r="F100" s="15"/>
      <c r="G100" s="20">
        <f t="shared" si="6"/>
        <v>172</v>
      </c>
      <c r="J100" s="39"/>
    </row>
    <row r="101" spans="1:10" ht="31.2">
      <c r="B101" s="12">
        <f t="shared" si="5"/>
        <v>90</v>
      </c>
      <c r="C101" s="21" t="s">
        <v>113</v>
      </c>
      <c r="D101" s="19" t="s">
        <v>114</v>
      </c>
      <c r="E101" s="20">
        <v>375</v>
      </c>
      <c r="F101" s="20">
        <v>130</v>
      </c>
      <c r="G101" s="20">
        <f t="shared" si="6"/>
        <v>505</v>
      </c>
      <c r="J101" s="39"/>
    </row>
    <row r="102" spans="1:10" ht="15.6">
      <c r="A102" s="3" t="s">
        <v>78</v>
      </c>
      <c r="B102" s="12">
        <f t="shared" si="5"/>
        <v>91</v>
      </c>
      <c r="C102" s="19" t="s">
        <v>26</v>
      </c>
      <c r="D102" s="19" t="s">
        <v>27</v>
      </c>
      <c r="E102" s="20">
        <v>59568.11</v>
      </c>
      <c r="F102" s="20">
        <f>F103+F104+F105</f>
        <v>328</v>
      </c>
      <c r="G102" s="20">
        <f t="shared" si="6"/>
        <v>59896.11</v>
      </c>
      <c r="J102" s="39"/>
    </row>
    <row r="103" spans="1:10" ht="17.399999999999999" customHeight="1">
      <c r="B103" s="12">
        <f t="shared" si="5"/>
        <v>92</v>
      </c>
      <c r="C103" s="21" t="s">
        <v>103</v>
      </c>
      <c r="D103" s="19" t="s">
        <v>104</v>
      </c>
      <c r="E103" s="20">
        <v>55518.11</v>
      </c>
      <c r="F103" s="15"/>
      <c r="G103" s="20">
        <f t="shared" si="6"/>
        <v>55518.11</v>
      </c>
      <c r="J103" s="39"/>
    </row>
    <row r="104" spans="1:10" ht="17.399999999999999" customHeight="1">
      <c r="B104" s="12">
        <f t="shared" si="5"/>
        <v>93</v>
      </c>
      <c r="C104" s="21" t="s">
        <v>124</v>
      </c>
      <c r="D104" s="19" t="s">
        <v>104</v>
      </c>
      <c r="E104" s="20">
        <v>3350</v>
      </c>
      <c r="F104" s="15"/>
      <c r="G104" s="20">
        <f t="shared" si="6"/>
        <v>3350</v>
      </c>
      <c r="J104" s="39"/>
    </row>
    <row r="105" spans="1:10" ht="20.399999999999999" customHeight="1">
      <c r="B105" s="12">
        <f t="shared" si="5"/>
        <v>94</v>
      </c>
      <c r="C105" s="19" t="s">
        <v>113</v>
      </c>
      <c r="D105" s="19" t="s">
        <v>115</v>
      </c>
      <c r="E105" s="20">
        <v>700</v>
      </c>
      <c r="F105" s="20">
        <v>328</v>
      </c>
      <c r="G105" s="20">
        <f t="shared" si="6"/>
        <v>1028</v>
      </c>
      <c r="J105" s="39"/>
    </row>
    <row r="106" spans="1:10" ht="20.399999999999999" customHeight="1">
      <c r="B106" s="12">
        <f t="shared" si="5"/>
        <v>95</v>
      </c>
      <c r="C106" s="21" t="s">
        <v>135</v>
      </c>
      <c r="D106" s="19" t="s">
        <v>136</v>
      </c>
      <c r="E106" s="20">
        <v>1810.04</v>
      </c>
      <c r="F106" s="15"/>
      <c r="G106" s="20">
        <f t="shared" si="6"/>
        <v>1810.04</v>
      </c>
      <c r="J106" s="39"/>
    </row>
    <row r="107" spans="1:10" ht="30.6" customHeight="1">
      <c r="B107" s="12">
        <f t="shared" si="5"/>
        <v>96</v>
      </c>
      <c r="C107" s="21" t="s">
        <v>156</v>
      </c>
      <c r="D107" s="38" t="s">
        <v>157</v>
      </c>
      <c r="E107" s="20">
        <v>1889.44</v>
      </c>
      <c r="F107" s="15"/>
      <c r="G107" s="20">
        <f t="shared" si="6"/>
        <v>1889.44</v>
      </c>
      <c r="J107" s="39"/>
    </row>
    <row r="108" spans="1:10" ht="20.399999999999999" customHeight="1">
      <c r="B108" s="12">
        <f t="shared" si="5"/>
        <v>97</v>
      </c>
      <c r="C108" s="21" t="s">
        <v>158</v>
      </c>
      <c r="D108" s="38" t="s">
        <v>159</v>
      </c>
      <c r="E108" s="20">
        <v>5</v>
      </c>
      <c r="F108" s="15"/>
      <c r="G108" s="20">
        <f t="shared" si="6"/>
        <v>5</v>
      </c>
      <c r="J108" s="39"/>
    </row>
    <row r="109" spans="1:10" ht="20.399999999999999" customHeight="1">
      <c r="B109" s="12">
        <f t="shared" si="5"/>
        <v>98</v>
      </c>
      <c r="C109" s="31" t="s">
        <v>132</v>
      </c>
      <c r="D109" s="19" t="s">
        <v>138</v>
      </c>
      <c r="E109" s="20">
        <v>-84.4</v>
      </c>
      <c r="F109" s="15"/>
      <c r="G109" s="20">
        <f t="shared" si="6"/>
        <v>-84.4</v>
      </c>
      <c r="J109" s="39"/>
    </row>
    <row r="110" spans="1:10" ht="15.6">
      <c r="B110" s="12">
        <f t="shared" si="5"/>
        <v>99</v>
      </c>
      <c r="C110" s="19" t="s">
        <v>19</v>
      </c>
      <c r="D110" s="19" t="s">
        <v>20</v>
      </c>
      <c r="E110" s="20">
        <v>164638.03999999998</v>
      </c>
      <c r="F110" s="15"/>
      <c r="G110" s="20">
        <f t="shared" si="6"/>
        <v>164638.03999999998</v>
      </c>
      <c r="J110" s="39"/>
    </row>
    <row r="111" spans="1:10" ht="15.6">
      <c r="B111" s="12">
        <f t="shared" si="5"/>
        <v>100</v>
      </c>
      <c r="C111" s="19" t="s">
        <v>35</v>
      </c>
      <c r="D111" s="19" t="s">
        <v>20</v>
      </c>
      <c r="E111" s="20">
        <v>16000</v>
      </c>
      <c r="F111" s="15"/>
      <c r="G111" s="20">
        <f t="shared" si="6"/>
        <v>16000</v>
      </c>
      <c r="J111" s="39"/>
    </row>
    <row r="112" spans="1:10">
      <c r="B112" s="12">
        <f t="shared" si="5"/>
        <v>101</v>
      </c>
      <c r="C112" s="17" t="s">
        <v>9</v>
      </c>
      <c r="D112" s="17" t="s">
        <v>34</v>
      </c>
      <c r="E112" s="15">
        <v>16000</v>
      </c>
      <c r="F112" s="15"/>
      <c r="G112" s="15">
        <f t="shared" si="6"/>
        <v>16000</v>
      </c>
      <c r="J112" s="39"/>
    </row>
    <row r="113" spans="2:10" ht="31.2">
      <c r="B113" s="12">
        <f t="shared" si="5"/>
        <v>102</v>
      </c>
      <c r="C113" s="30" t="s">
        <v>146</v>
      </c>
      <c r="D113" s="19" t="s">
        <v>147</v>
      </c>
      <c r="E113" s="20">
        <v>2560.61</v>
      </c>
      <c r="F113" s="15"/>
      <c r="G113" s="20">
        <f t="shared" si="6"/>
        <v>2560.61</v>
      </c>
      <c r="J113" s="39"/>
    </row>
    <row r="114" spans="2:10" ht="31.2">
      <c r="B114" s="12">
        <f t="shared" si="5"/>
        <v>103</v>
      </c>
      <c r="C114" s="30" t="s">
        <v>173</v>
      </c>
      <c r="D114" s="19" t="s">
        <v>147</v>
      </c>
      <c r="E114" s="20">
        <v>2000</v>
      </c>
      <c r="F114" s="15"/>
      <c r="G114" s="20">
        <f t="shared" si="6"/>
        <v>2000</v>
      </c>
      <c r="J114" s="39"/>
    </row>
    <row r="115" spans="2:10" ht="107.4" customHeight="1">
      <c r="B115" s="12">
        <f t="shared" si="5"/>
        <v>104</v>
      </c>
      <c r="C115" s="30" t="s">
        <v>47</v>
      </c>
      <c r="D115" s="19" t="s">
        <v>38</v>
      </c>
      <c r="E115" s="20">
        <v>20</v>
      </c>
      <c r="F115" s="15"/>
      <c r="G115" s="20">
        <f t="shared" si="6"/>
        <v>20</v>
      </c>
      <c r="J115" s="39"/>
    </row>
    <row r="116" spans="2:10" ht="109.5" customHeight="1">
      <c r="B116" s="12">
        <f t="shared" ref="B116:B124" si="7">B115+1</f>
        <v>105</v>
      </c>
      <c r="C116" s="30" t="s">
        <v>48</v>
      </c>
      <c r="D116" s="19" t="s">
        <v>38</v>
      </c>
      <c r="E116" s="20">
        <v>30033</v>
      </c>
      <c r="F116" s="15"/>
      <c r="G116" s="20">
        <f t="shared" si="6"/>
        <v>30033</v>
      </c>
      <c r="J116" s="39"/>
    </row>
    <row r="117" spans="2:10" ht="60.6" customHeight="1">
      <c r="B117" s="12">
        <f t="shared" si="7"/>
        <v>106</v>
      </c>
      <c r="C117" s="30" t="s">
        <v>49</v>
      </c>
      <c r="D117" s="19" t="s">
        <v>38</v>
      </c>
      <c r="E117" s="20">
        <v>67554</v>
      </c>
      <c r="F117" s="15"/>
      <c r="G117" s="20">
        <f t="shared" si="6"/>
        <v>67554</v>
      </c>
      <c r="J117" s="39"/>
    </row>
    <row r="118" spans="2:10" ht="73.8" customHeight="1">
      <c r="B118" s="12">
        <f t="shared" si="7"/>
        <v>107</v>
      </c>
      <c r="C118" s="30" t="s">
        <v>50</v>
      </c>
      <c r="D118" s="19" t="s">
        <v>38</v>
      </c>
      <c r="E118" s="20">
        <v>20084</v>
      </c>
      <c r="F118" s="15"/>
      <c r="G118" s="20">
        <f t="shared" si="6"/>
        <v>20084</v>
      </c>
      <c r="J118" s="39"/>
    </row>
    <row r="119" spans="2:10" ht="60" customHeight="1">
      <c r="B119" s="12">
        <f t="shared" si="7"/>
        <v>108</v>
      </c>
      <c r="C119" s="30" t="s">
        <v>51</v>
      </c>
      <c r="D119" s="19" t="s">
        <v>38</v>
      </c>
      <c r="E119" s="20">
        <v>12476.38</v>
      </c>
      <c r="F119" s="15"/>
      <c r="G119" s="20">
        <f t="shared" si="6"/>
        <v>12476.38</v>
      </c>
      <c r="J119" s="39"/>
    </row>
    <row r="120" spans="2:10" ht="66" customHeight="1">
      <c r="B120" s="12">
        <f t="shared" si="7"/>
        <v>109</v>
      </c>
      <c r="C120" s="31" t="s">
        <v>52</v>
      </c>
      <c r="D120" s="19" t="s">
        <v>38</v>
      </c>
      <c r="E120" s="20">
        <v>14050</v>
      </c>
      <c r="F120" s="15"/>
      <c r="G120" s="20">
        <f t="shared" si="6"/>
        <v>14050</v>
      </c>
      <c r="J120" s="39"/>
    </row>
    <row r="121" spans="2:10" ht="22.5" customHeight="1">
      <c r="B121" s="12">
        <f t="shared" si="7"/>
        <v>110</v>
      </c>
      <c r="C121" s="31" t="s">
        <v>132</v>
      </c>
      <c r="D121" s="19" t="s">
        <v>137</v>
      </c>
      <c r="E121" s="20">
        <v>-139.94999999999999</v>
      </c>
      <c r="F121" s="15"/>
      <c r="G121" s="20">
        <f t="shared" si="6"/>
        <v>-139.94999999999999</v>
      </c>
      <c r="J121" s="39"/>
    </row>
    <row r="122" spans="2:10" ht="15.6">
      <c r="B122" s="12">
        <f t="shared" si="7"/>
        <v>111</v>
      </c>
      <c r="C122" s="19" t="s">
        <v>39</v>
      </c>
      <c r="D122" s="19" t="s">
        <v>40</v>
      </c>
      <c r="E122" s="20">
        <v>2398.5100000000002</v>
      </c>
      <c r="F122" s="15"/>
      <c r="G122" s="20">
        <f t="shared" si="6"/>
        <v>2398.5100000000002</v>
      </c>
      <c r="J122" s="39"/>
    </row>
    <row r="123" spans="2:10" ht="15.6">
      <c r="B123" s="12">
        <f t="shared" si="7"/>
        <v>112</v>
      </c>
      <c r="C123" s="21" t="s">
        <v>53</v>
      </c>
      <c r="D123" s="19" t="s">
        <v>41</v>
      </c>
      <c r="E123" s="20">
        <v>388.51</v>
      </c>
      <c r="F123" s="15"/>
      <c r="G123" s="20">
        <f t="shared" si="6"/>
        <v>388.51</v>
      </c>
      <c r="J123" s="39"/>
    </row>
    <row r="124" spans="2:10" ht="15.6">
      <c r="B124" s="12">
        <f t="shared" si="7"/>
        <v>113</v>
      </c>
      <c r="C124" s="21" t="s">
        <v>106</v>
      </c>
      <c r="D124" s="19" t="s">
        <v>105</v>
      </c>
      <c r="E124" s="20">
        <v>2010</v>
      </c>
      <c r="F124" s="15"/>
      <c r="G124" s="20">
        <f t="shared" si="6"/>
        <v>2010</v>
      </c>
      <c r="J124" s="39"/>
    </row>
    <row r="125" spans="2:10" ht="15.6">
      <c r="B125" s="32"/>
      <c r="C125" s="33"/>
      <c r="D125" s="4"/>
      <c r="E125" s="34"/>
    </row>
    <row r="126" spans="2:10" ht="15.6">
      <c r="B126" s="32"/>
      <c r="C126" s="33"/>
      <c r="D126" s="4"/>
      <c r="E126" s="35"/>
    </row>
    <row r="127" spans="2:10" ht="15.6">
      <c r="B127" s="32"/>
      <c r="C127" s="1" t="s">
        <v>73</v>
      </c>
      <c r="D127" s="43" t="s">
        <v>125</v>
      </c>
      <c r="E127" s="43"/>
    </row>
    <row r="128" spans="2:10" ht="15.6">
      <c r="B128" s="36"/>
      <c r="C128" s="6"/>
      <c r="D128" s="48" t="s">
        <v>126</v>
      </c>
      <c r="E128" s="48"/>
      <c r="F128" s="48"/>
    </row>
    <row r="129" spans="2:5" ht="15.6">
      <c r="B129" s="36"/>
      <c r="C129" s="1" t="s">
        <v>74</v>
      </c>
      <c r="D129" s="43" t="s">
        <v>127</v>
      </c>
      <c r="E129" s="43"/>
    </row>
    <row r="130" spans="2:5">
      <c r="B130" s="5"/>
      <c r="C130" s="5"/>
      <c r="D130" s="5"/>
    </row>
    <row r="131" spans="2:5" ht="15.6">
      <c r="B131" s="5"/>
      <c r="C131" s="2"/>
      <c r="D131" s="1"/>
    </row>
    <row r="132" spans="2:5" ht="15.6">
      <c r="C132" s="49"/>
      <c r="D132" s="49"/>
    </row>
    <row r="133" spans="2:5" ht="15.6">
      <c r="C133" s="2"/>
      <c r="D133" s="1"/>
    </row>
  </sheetData>
  <mergeCells count="19">
    <mergeCell ref="C132:D132"/>
    <mergeCell ref="D129:E129"/>
    <mergeCell ref="B8:B11"/>
    <mergeCell ref="C8:C11"/>
    <mergeCell ref="D8:D11"/>
    <mergeCell ref="E8:E11"/>
    <mergeCell ref="D127:E127"/>
    <mergeCell ref="D128:F128"/>
    <mergeCell ref="F8:F11"/>
    <mergeCell ref="F1:G1"/>
    <mergeCell ref="F2:G2"/>
    <mergeCell ref="C4:G4"/>
    <mergeCell ref="C5:E5"/>
    <mergeCell ref="G8:G11"/>
    <mergeCell ref="B1:C1"/>
    <mergeCell ref="B2:C2"/>
    <mergeCell ref="B3:C3"/>
    <mergeCell ref="D1:E1"/>
    <mergeCell ref="D2:E2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2024-03-15T08:58:18Z</cp:lastPrinted>
  <dcterms:created xsi:type="dcterms:W3CDTF">2009-05-18T06:15:42Z</dcterms:created>
  <dcterms:modified xsi:type="dcterms:W3CDTF">2024-11-15T06:00:08Z</dcterms:modified>
</cp:coreProperties>
</file>