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4\SEDINTA RECTIFICARE DECEMBRIE 2024\"/>
    </mc:Choice>
  </mc:AlternateContent>
  <xr:revisionPtr revIDLastSave="0" documentId="13_ncr:1_{3348676D-96DC-404C-A8CF-48B5A5CE775A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Sheet1!$B$9:$E$195</definedName>
    <definedName name="_xlnm.Print_Titles" localSheetId="0">Sheet1!$10:$13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F44" i="1"/>
  <c r="F42" i="1"/>
  <c r="F41" i="1"/>
  <c r="F40" i="1"/>
  <c r="F120" i="1"/>
  <c r="F121" i="1"/>
  <c r="F127" i="1"/>
  <c r="F128" i="1"/>
  <c r="F122" i="1"/>
  <c r="F123" i="1"/>
  <c r="F57" i="1"/>
  <c r="F50" i="1"/>
  <c r="F51" i="1"/>
  <c r="F179" i="1"/>
  <c r="F180" i="1"/>
  <c r="F39" i="1"/>
  <c r="F18" i="1"/>
  <c r="G29" i="1"/>
  <c r="B27" i="1"/>
  <c r="B28" i="1" s="1"/>
  <c r="B29" i="1" s="1"/>
  <c r="B30" i="1" s="1"/>
  <c r="B31" i="1" s="1"/>
  <c r="B32" i="1" s="1"/>
  <c r="G184" i="1" l="1"/>
  <c r="G17" i="1" l="1"/>
  <c r="G36" i="1" l="1"/>
  <c r="G49" i="1" l="1"/>
  <c r="G186" i="1"/>
  <c r="G178" i="1"/>
  <c r="G71" i="1"/>
  <c r="G56" i="1"/>
  <c r="G15" i="1" l="1"/>
  <c r="G16" i="1"/>
  <c r="G20" i="1"/>
  <c r="G21" i="1"/>
  <c r="G22" i="1"/>
  <c r="G23" i="1"/>
  <c r="G24" i="1"/>
  <c r="G25" i="1"/>
  <c r="G26" i="1"/>
  <c r="G27" i="1"/>
  <c r="G28" i="1"/>
  <c r="G30" i="1"/>
  <c r="G31" i="1"/>
  <c r="G32" i="1"/>
  <c r="G33" i="1"/>
  <c r="G34" i="1"/>
  <c r="G35" i="1"/>
  <c r="G37" i="1"/>
  <c r="G38" i="1"/>
  <c r="G52" i="1"/>
  <c r="G53" i="1"/>
  <c r="G54" i="1"/>
  <c r="G55" i="1"/>
  <c r="G60" i="1"/>
  <c r="G61" i="1"/>
  <c r="G63" i="1"/>
  <c r="G64" i="1"/>
  <c r="G65" i="1"/>
  <c r="G67" i="1"/>
  <c r="G69" i="1"/>
  <c r="G70" i="1"/>
  <c r="G72" i="1"/>
  <c r="G75" i="1"/>
  <c r="G78" i="1"/>
  <c r="G79" i="1"/>
  <c r="G81" i="1"/>
  <c r="G85" i="1"/>
  <c r="G86" i="1"/>
  <c r="G88" i="1"/>
  <c r="G89" i="1"/>
  <c r="G91" i="1"/>
  <c r="G92" i="1"/>
  <c r="G94" i="1"/>
  <c r="G95" i="1"/>
  <c r="G97" i="1"/>
  <c r="G98" i="1"/>
  <c r="G100" i="1"/>
  <c r="G101" i="1"/>
  <c r="G103" i="1"/>
  <c r="G104" i="1"/>
  <c r="G106" i="1"/>
  <c r="G107" i="1"/>
  <c r="G109" i="1"/>
  <c r="G110" i="1"/>
  <c r="G112" i="1"/>
  <c r="G113" i="1"/>
  <c r="G115" i="1"/>
  <c r="G117" i="1"/>
  <c r="G119" i="1"/>
  <c r="G124" i="1"/>
  <c r="G125" i="1"/>
  <c r="G126" i="1"/>
  <c r="G129" i="1"/>
  <c r="G130" i="1"/>
  <c r="G131" i="1"/>
  <c r="G134" i="1"/>
  <c r="G135" i="1"/>
  <c r="G138" i="1"/>
  <c r="G139" i="1"/>
  <c r="G140" i="1"/>
  <c r="G143" i="1"/>
  <c r="G144" i="1"/>
  <c r="G147" i="1"/>
  <c r="G148" i="1"/>
  <c r="G151" i="1"/>
  <c r="G152" i="1"/>
  <c r="G153" i="1"/>
  <c r="G156" i="1"/>
  <c r="G157" i="1"/>
  <c r="G160" i="1"/>
  <c r="G161" i="1"/>
  <c r="G164" i="1"/>
  <c r="G165" i="1"/>
  <c r="G168" i="1"/>
  <c r="G170" i="1"/>
  <c r="G173" i="1"/>
  <c r="G175" i="1"/>
  <c r="G177" i="1"/>
  <c r="G181" i="1"/>
  <c r="G182" i="1"/>
  <c r="G183" i="1"/>
  <c r="G185" i="1"/>
  <c r="G188" i="1"/>
  <c r="G190" i="1"/>
  <c r="G192" i="1"/>
  <c r="G195" i="1"/>
  <c r="G14" i="1"/>
  <c r="G43" i="1"/>
  <c r="G42" i="1"/>
  <c r="G123" i="1"/>
  <c r="G58" i="1"/>
  <c r="G191" i="1"/>
  <c r="G41" i="1"/>
  <c r="G77" i="1"/>
  <c r="G47" i="1"/>
  <c r="G45" i="1"/>
  <c r="G189" i="1"/>
  <c r="G111" i="1"/>
  <c r="G105" i="1"/>
  <c r="G102" i="1"/>
  <c r="G99" i="1"/>
  <c r="G96" i="1"/>
  <c r="G93" i="1"/>
  <c r="G90" i="1"/>
  <c r="G87" i="1"/>
  <c r="G84" i="1"/>
  <c r="G19" i="1"/>
  <c r="G46" i="1" l="1"/>
  <c r="G59" i="1"/>
  <c r="G48" i="1"/>
  <c r="G62" i="1"/>
  <c r="G142" i="1"/>
  <c r="G39" i="1" l="1"/>
  <c r="G18" i="1"/>
  <c r="G176" i="1"/>
  <c r="G174" i="1"/>
  <c r="G172" i="1"/>
  <c r="G169" i="1"/>
  <c r="G171" i="1" l="1"/>
  <c r="G68" i="1"/>
  <c r="G66" i="1"/>
  <c r="G187" i="1"/>
  <c r="G118" i="1"/>
  <c r="G114" i="1"/>
  <c r="G44" i="1"/>
  <c r="G51" i="1" l="1"/>
  <c r="G76" i="1"/>
  <c r="G80" i="1"/>
  <c r="G179" i="1"/>
  <c r="G180" i="1"/>
  <c r="G73" i="1"/>
  <c r="G74" i="1"/>
  <c r="G57" i="1"/>
  <c r="G50" i="1" l="1"/>
  <c r="G141" i="1"/>
  <c r="G122" i="1"/>
  <c r="G116" i="1"/>
  <c r="G158" i="1" l="1"/>
  <c r="G159" i="1"/>
  <c r="G127" i="1"/>
  <c r="G128" i="1"/>
  <c r="G145" i="1"/>
  <c r="G146" i="1"/>
  <c r="G162" i="1"/>
  <c r="G163" i="1"/>
  <c r="G83" i="1"/>
  <c r="G108" i="1"/>
  <c r="G132" i="1"/>
  <c r="G133" i="1"/>
  <c r="G149" i="1"/>
  <c r="G150" i="1"/>
  <c r="G166" i="1"/>
  <c r="G167" i="1"/>
  <c r="G136" i="1"/>
  <c r="G137" i="1"/>
  <c r="G154" i="1"/>
  <c r="G155" i="1"/>
  <c r="G193" i="1"/>
  <c r="G194" i="1"/>
  <c r="B15" i="1" l="1"/>
  <c r="B16" i="1" s="1"/>
  <c r="B17" i="1" s="1"/>
  <c r="B18" i="1" s="1"/>
  <c r="B19" i="1" s="1"/>
  <c r="B20" i="1" s="1"/>
  <c r="G82" i="1" l="1"/>
  <c r="G120" i="1"/>
  <c r="G121" i="1"/>
  <c r="B21" i="1"/>
  <c r="G40" i="1" l="1"/>
  <c r="B22" i="1"/>
  <c r="B23" i="1" s="1"/>
  <c r="B24" i="1" s="1"/>
  <c r="B25" i="1" s="1"/>
  <c r="B26" i="1" s="1"/>
  <c r="B33" i="1" l="1"/>
  <c r="B34" i="1" s="1"/>
  <c r="B35" i="1" s="1"/>
  <c r="B36" i="1" s="1"/>
  <c r="B37" i="1" s="1"/>
  <c r="B38" i="1" l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l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</calcChain>
</file>

<file path=xl/sharedStrings.xml><?xml version="1.0" encoding="utf-8"?>
<sst xmlns="http://schemas.openxmlformats.org/spreadsheetml/2006/main" count="375" uniqueCount="194">
  <si>
    <t>ROMÂNIA</t>
  </si>
  <si>
    <t>JUDEŢUL CLUJ</t>
  </si>
  <si>
    <t xml:space="preserve">CONSILIUL JUDEŢEAN </t>
  </si>
  <si>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</si>
  <si>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</si>
  <si>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</si>
  <si>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</si>
  <si>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</si>
  <si>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</si>
  <si>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</si>
  <si>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</si>
  <si>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</si>
  <si>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</si>
  <si>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</si>
  <si>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</si>
  <si>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</si>
  <si>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</si>
  <si>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</si>
  <si>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</si>
  <si>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</si>
  <si>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</si>
  <si>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</si>
  <si>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</si>
  <si>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</si>
  <si>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</si>
  <si>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</si>
  <si>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TOTAL CHELTUIELI</t>
  </si>
  <si>
    <t>Cap 51.02 AUTORITĂŢI PUBLICE</t>
  </si>
  <si>
    <t>51 02</t>
  </si>
  <si>
    <t xml:space="preserve"> Autorităţi Executive</t>
  </si>
  <si>
    <t>Chelt de personal</t>
  </si>
  <si>
    <t>51.02 10</t>
  </si>
  <si>
    <t>Bunuri şi servicii</t>
  </si>
  <si>
    <t>51 02 20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</si>
  <si>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</si>
  <si>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</si>
  <si>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</si>
  <si>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</si>
  <si>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</si>
  <si>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</si>
  <si>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</si>
  <si>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</si>
  <si>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</si>
  <si>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</si>
  <si>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Bunuri si servicii</t>
  </si>
  <si>
    <t>54 02 20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</si>
  <si>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</si>
  <si>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</si>
  <si>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</si>
  <si>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</si>
  <si>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</si>
  <si>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</si>
  <si>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</si>
  <si>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</si>
  <si>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</si>
  <si>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</si>
  <si>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</si>
  <si>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</si>
  <si>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</si>
  <si>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</si>
  <si>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</si>
  <si>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</si>
  <si>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</si>
  <si>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</si>
  <si>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</si>
  <si>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</si>
  <si>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</si>
  <si>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</si>
  <si>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</si>
  <si>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</si>
  <si>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</si>
  <si>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</si>
  <si>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</si>
  <si>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</si>
  <si>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</si>
  <si>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</si>
  <si>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</si>
  <si>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</si>
  <si>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</si>
  <si>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</si>
  <si>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</si>
  <si>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</si>
  <si>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</si>
  <si>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</si>
  <si>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</si>
  <si>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</si>
  <si>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</si>
  <si>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</si>
  <si>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</si>
  <si>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</si>
  <si>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</si>
  <si>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</si>
  <si>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</si>
  <si>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Cap 84 02 TRANSPORTURI</t>
  </si>
  <si>
    <t>84 02</t>
  </si>
  <si>
    <t>Cap 61.02 ORDINE PUBLICĂ ŞI SIGURANTA NAŢIONALĂ</t>
  </si>
  <si>
    <t>Transferuri între unit.ale adm. publice</t>
  </si>
  <si>
    <t>mii lei</t>
  </si>
  <si>
    <t>Vărsăminte din secţiunea de funcţionare pentru finanţarea secţiunii de dezvoltare</t>
  </si>
  <si>
    <t>37 02 03</t>
  </si>
  <si>
    <t>Liceul Tehnologic Special pentru Deficienţi de Auz</t>
  </si>
  <si>
    <t>Şcoala Gimnazială Specială Pt.Deficienţi de Auz Kozmutza Flora</t>
  </si>
  <si>
    <t>Liceul Special pentru Deficienţi de Vedere</t>
  </si>
  <si>
    <t>Şcoala Gimnazială Specială Transilvania- Baciu</t>
  </si>
  <si>
    <t>Gradiniţa Specială Cluj-Napoca</t>
  </si>
  <si>
    <t xml:space="preserve">Şcoala Gimnazială Specială Huedin </t>
  </si>
  <si>
    <t>55F</t>
  </si>
  <si>
    <t>Alte transferuri</t>
  </si>
  <si>
    <t xml:space="preserve">Total şcoli, din care: </t>
  </si>
  <si>
    <t>Transferuri curente în strainătate</t>
  </si>
  <si>
    <t>54 02 55</t>
  </si>
  <si>
    <t>51F</t>
  </si>
  <si>
    <t>68 02 51 F</t>
  </si>
  <si>
    <t>33 02</t>
  </si>
  <si>
    <t>Venituri din prestări de servicii şi alte activităţi</t>
  </si>
  <si>
    <t>STPS</t>
  </si>
  <si>
    <t>C.J.C - D. A. D. P. P.</t>
  </si>
  <si>
    <t>84 02 20</t>
  </si>
  <si>
    <t>Asistență socială</t>
  </si>
  <si>
    <t>Dobânzi</t>
  </si>
  <si>
    <t>Programul pentru școli al României</t>
  </si>
  <si>
    <t>Drepturile copiilor cu CES care frecventează învățământul special</t>
  </si>
  <si>
    <t>ATOP</t>
  </si>
  <si>
    <t>Sume aferente persoanelor cu handicap neîncadrate</t>
  </si>
  <si>
    <t xml:space="preserve">70 02 </t>
  </si>
  <si>
    <t>Fond de rezerva - Fond IID</t>
  </si>
  <si>
    <t>70 02 55F</t>
  </si>
  <si>
    <t xml:space="preserve">51 02 59 </t>
  </si>
  <si>
    <t>68 02 59</t>
  </si>
  <si>
    <t>Cap 70 02 SERVICII ŞI DEZVOLTARE PUBLICĂ</t>
  </si>
  <si>
    <t>Școala Profesională Specială  SAMUS</t>
  </si>
  <si>
    <t>Liceul Tehnologic Special Dej</t>
  </si>
  <si>
    <t>Sume aloc. din cote defalcate din impozitul pe venit pt echilibrarea bugetelor locale</t>
  </si>
  <si>
    <t>Sume defalc.din TVA pt. fin.chelt. descentralizate la niv.judeţelor,total din care:</t>
  </si>
  <si>
    <t xml:space="preserve">Sume defalcate din TVA pt. învăţământ special </t>
  </si>
  <si>
    <t>Sume defalc. din TVA pt cămine persoane vârstnice</t>
  </si>
  <si>
    <t>Sume defalcate din TVA pt. personalul neclerical</t>
  </si>
  <si>
    <t xml:space="preserve">Alte venituri </t>
  </si>
  <si>
    <t>36 02 50</t>
  </si>
  <si>
    <t>36 02 06</t>
  </si>
  <si>
    <t xml:space="preserve">Sume defalcate din TVA pt. sustinerea sistemului de protecție a copilului </t>
  </si>
  <si>
    <t>Sume defalcate din TVA pt. finantarea centrelor publice pt. persoane adulte cu handicap</t>
  </si>
  <si>
    <t>Fond rezervă</t>
  </si>
  <si>
    <t>Cap 66 02 SĂNĂTATE</t>
  </si>
  <si>
    <t>66 02</t>
  </si>
  <si>
    <t>ANEXA Nr. 3</t>
  </si>
  <si>
    <t>PREȘEDINTE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</si>
  <si>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</si>
  <si>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</si>
  <si>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</si>
  <si>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</si>
  <si>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</si>
  <si>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</si>
  <si>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Sume defalcate din TVA- stimulent educațional învățământ special</t>
  </si>
  <si>
    <t>Centrul Scolar Miron Ionescu</t>
  </si>
  <si>
    <t>Cheltuieli curente-spitale</t>
  </si>
  <si>
    <t>66 02 51F</t>
  </si>
  <si>
    <t xml:space="preserve"> BUGETUL LOCAL  AL JUDEŢULUI CLUJ PE ANUL 2024, PE CAPITOLE, SUBCAPITOLE ȘI TITLURI </t>
  </si>
  <si>
    <t xml:space="preserve">CJC-Dobânzi </t>
  </si>
  <si>
    <t>Cap 74 02 PROTECȚIA MEDIULUI</t>
  </si>
  <si>
    <t>74 02</t>
  </si>
  <si>
    <t>SMID</t>
  </si>
  <si>
    <t>74 02 20</t>
  </si>
  <si>
    <t>61 02 10</t>
  </si>
  <si>
    <t>80 02</t>
  </si>
  <si>
    <t>Asociatii si fundatii</t>
  </si>
  <si>
    <t>54 02 59</t>
  </si>
  <si>
    <t>Cluj Arena</t>
  </si>
  <si>
    <t>80 02 55F</t>
  </si>
  <si>
    <t>Cap 80 02 ACȚIUNI GENERALE ECONOMICE</t>
  </si>
  <si>
    <t>Contrasemnează:</t>
  </si>
  <si>
    <t>SECRETAR GENERAL AL JUDEȚULUI</t>
  </si>
  <si>
    <t>SIMONA GACI</t>
  </si>
  <si>
    <t xml:space="preserve">                                                  Secţiunea de funcţionare</t>
  </si>
  <si>
    <t>51 02 55 F</t>
  </si>
  <si>
    <t>55 02 30</t>
  </si>
  <si>
    <t>INFLUENȚE</t>
  </si>
  <si>
    <t xml:space="preserve"> BUGET APROBAT 2024</t>
  </si>
  <si>
    <t>BUGET RECTIFICAT 2024</t>
  </si>
  <si>
    <t>Plăți an precedent recuperare în anul curent</t>
  </si>
  <si>
    <t>51.02.85.SF</t>
  </si>
  <si>
    <t>85 SF</t>
  </si>
  <si>
    <t>54.02.85.SF</t>
  </si>
  <si>
    <t>67.02.85.SF</t>
  </si>
  <si>
    <t>68.02.85.SF</t>
  </si>
  <si>
    <t>Donații și sponsorizări</t>
  </si>
  <si>
    <t>37 02 01</t>
  </si>
  <si>
    <t>Sume repartizate pentru finanțarea instituțiilor de spectacole și concerte</t>
  </si>
  <si>
    <t>04 02 06</t>
  </si>
  <si>
    <t>Ajutoare sociale</t>
  </si>
  <si>
    <t xml:space="preserve">68 02 57 </t>
  </si>
  <si>
    <t>Sume defalcate din TVA pt echilibrarea bugetelor locale</t>
  </si>
  <si>
    <t>11 02 06</t>
  </si>
  <si>
    <t>la Hotărârea nr.    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</si>
</sst>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Monserat"/>
      <charset val="238"/>
    </font>
    <font>
      <sz val="12"/>
      <name val="Monserat"/>
      <charset val="238"/>
    </font>
    <font>
      <b/>
      <sz val="12"/>
      <color indexed="8"/>
      <name val="Monserat"/>
      <charset val="238"/>
    </font>
    <font>
      <b/>
      <i/>
      <sz val="12"/>
      <name val="Monserat"/>
      <charset val="238"/>
    </font>
    <font>
      <sz val="12"/>
      <color rgb="FFFF0000"/>
      <name val="Monserat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3" fillId="0" borderId="0" xfId="0" applyFont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0" applyFont="1"/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4" fontId="3" fillId="0" borderId="0" xfId="0" applyNumberFormat="1" applyFont="1"/>
    <xf numFmtId="0" fontId="3" fillId="0" borderId="1" xfId="1" applyFont="1" applyBorder="1" applyAlignment="1">
      <alignment horizontal="left"/>
    </xf>
    <xf numFmtId="0" fontId="2" fillId="0" borderId="1" xfId="1" applyFont="1" applyBorder="1"/>
    <xf numFmtId="4" fontId="2" fillId="0" borderId="1" xfId="0" applyNumberFormat="1" applyFont="1" applyBorder="1"/>
    <xf numFmtId="0" fontId="2" fillId="0" borderId="1" xfId="1" applyFont="1" applyBorder="1" applyAlignment="1">
      <alignment horizontal="right"/>
    </xf>
    <xf numFmtId="0" fontId="2" fillId="0" borderId="1" xfId="1" applyFont="1" applyBorder="1" applyAlignment="1">
      <alignment wrapText="1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5" fillId="0" borderId="1" xfId="1" applyFont="1" applyBorder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0" applyFont="1" applyAlignment="1">
      <alignment horizontal="center" vertical="center"/>
    </xf>
    <xf numFmtId="0" fontId="2" fillId="0" borderId="0" xfId="1" applyFont="1" applyAlignment="1">
      <alignment wrapText="1"/>
    </xf>
    <xf numFmtId="4" fontId="2" fillId="0" borderId="0" xfId="0" applyNumberFormat="1" applyFont="1"/>
    <xf numFmtId="0" fontId="6" fillId="2" borderId="0" xfId="0" applyFont="1" applyFill="1" applyAlignment="1">
      <alignment vertical="center" wrapText="1"/>
    </xf>
    <xf numFmtId="0" fontId="6" fillId="0" borderId="0" xfId="1" applyFont="1"/>
    <xf numFmtId="0" fontId="6" fillId="0" borderId="0" xfId="0" applyFont="1"/>
    <xf numFmtId="4" fontId="6" fillId="0" borderId="0" xfId="0" applyNumberFormat="1" applyFont="1"/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lef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04"/>
  <sheetViews>
    <sheetView tabSelected="1" workbookViewId="0">
      <selection activeCell="I46" sqref="I46"/>
    </sheetView>
  </sheetViews>
  <sheetFormatPr defaultColWidth="9.109375" defaultRowHeight="15"/>
  <cols>
    <col min="1" max="1" width="1.33203125" style="3" customWidth="1"/>
    <col min="2" max="2" width="6" style="30" customWidth="1"/>
    <col min="3" max="3" width="49.33203125" style="3" customWidth="1"/>
    <col min="4" max="4" width="13.33203125" style="3" customWidth="1"/>
    <col min="5" max="5" width="14" style="3" customWidth="1"/>
    <col min="6" max="6" width="14.88671875" style="3" customWidth="1"/>
    <col min="7" max="7" width="15" style="3" customWidth="1"/>
    <col min="8" max="8" width="11.6640625" style="3" bestFit="1" customWidth="1"/>
    <col min="9" max="9" width="15" style="3" customWidth="1"/>
    <col min="10" max="10" width="11.33203125" style="3" bestFit="1" customWidth="1"/>
    <col min="11" max="11" width="12.109375" style="3" customWidth="1"/>
    <col min="12" max="16384" width="9.109375" style="3"/>
  </cols>
  <sheetData>
    <row r="1" spans="2:11" ht="15.6">
      <c r="B1" s="49" t="s">
        <v>0</v>
      </c>
      <c r="C1" s="49"/>
      <c r="D1" s="42"/>
      <c r="E1" s="42"/>
      <c r="F1" s="42" t="s">
        <v>145</v>
      </c>
      <c r="G1" s="42"/>
    </row>
    <row r="2" spans="2:11" ht="15.6">
      <c r="B2" s="49" t="s">
        <v>1</v>
      </c>
      <c r="C2" s="49"/>
      <c r="D2" s="43"/>
      <c r="E2" s="43"/>
      <c r="F2" s="43" t="s">
        <v>193</v>
      </c>
      <c r="G2" s="43"/>
    </row>
    <row r="3" spans="2:11" ht="15.6">
      <c r="B3" s="49" t="s">
        <v>2</v>
      </c>
      <c r="C3" s="49"/>
      <c r="D3" s="4"/>
    </row>
    <row r="4" spans="2:11" ht="15.6">
      <c r="B4" s="2"/>
      <c r="C4" s="2"/>
      <c r="D4" s="4"/>
    </row>
    <row r="5" spans="2:11" ht="15.6">
      <c r="B5" s="5"/>
      <c r="C5" s="2"/>
      <c r="D5" s="4"/>
      <c r="E5" s="6"/>
    </row>
    <row r="6" spans="2:11" ht="36" customHeight="1">
      <c r="B6" s="7"/>
      <c r="C6" s="44" t="s">
        <v>157</v>
      </c>
      <c r="D6" s="44"/>
      <c r="E6" s="44"/>
      <c r="F6" s="44"/>
      <c r="G6" s="44"/>
    </row>
    <row r="7" spans="2:11" ht="20.25" customHeight="1">
      <c r="B7" s="8"/>
      <c r="C7" s="44" t="s">
        <v>173</v>
      </c>
      <c r="D7" s="44"/>
      <c r="E7" s="44"/>
    </row>
    <row r="8" spans="2:11" ht="20.25" customHeight="1">
      <c r="B8" s="8"/>
      <c r="C8" s="7"/>
      <c r="D8" s="7"/>
      <c r="E8" s="7"/>
    </row>
    <row r="9" spans="2:11" ht="15.6">
      <c r="B9" s="9"/>
      <c r="C9" s="10"/>
      <c r="D9" s="11"/>
      <c r="E9" s="12"/>
      <c r="G9" s="12" t="s">
        <v>97</v>
      </c>
      <c r="I9" s="12"/>
    </row>
    <row r="10" spans="2:11" ht="14.25" customHeight="1">
      <c r="B10" s="39" t="s">
        <v>3</v>
      </c>
      <c r="C10" s="46" t="s">
        <v>4</v>
      </c>
      <c r="D10" s="46" t="s">
        <v>5</v>
      </c>
      <c r="E10" s="39" t="s">
        <v>177</v>
      </c>
      <c r="F10" s="39" t="s">
        <v>176</v>
      </c>
      <c r="G10" s="39" t="s">
        <v>178</v>
      </c>
      <c r="I10" s="44"/>
    </row>
    <row r="11" spans="2:11" ht="12.75" customHeight="1">
      <c r="B11" s="40"/>
      <c r="C11" s="47"/>
      <c r="D11" s="47"/>
      <c r="E11" s="40"/>
      <c r="F11" s="40"/>
      <c r="G11" s="40"/>
      <c r="I11" s="44"/>
    </row>
    <row r="12" spans="2:11" ht="12.75" customHeight="1">
      <c r="B12" s="40"/>
      <c r="C12" s="47"/>
      <c r="D12" s="47"/>
      <c r="E12" s="40"/>
      <c r="F12" s="40"/>
      <c r="G12" s="40"/>
      <c r="I12" s="44"/>
    </row>
    <row r="13" spans="2:11" ht="23.25" customHeight="1">
      <c r="B13" s="41"/>
      <c r="C13" s="48"/>
      <c r="D13" s="48"/>
      <c r="E13" s="41"/>
      <c r="F13" s="41"/>
      <c r="G13" s="41"/>
      <c r="I13" s="44"/>
    </row>
    <row r="14" spans="2:11">
      <c r="B14" s="13">
        <v>1</v>
      </c>
      <c r="C14" s="14" t="s">
        <v>6</v>
      </c>
      <c r="D14" s="15" t="s">
        <v>7</v>
      </c>
      <c r="E14" s="16">
        <v>4616.0600000000004</v>
      </c>
      <c r="F14" s="16"/>
      <c r="G14" s="16">
        <f>E14+F14</f>
        <v>4616.0600000000004</v>
      </c>
      <c r="I14" s="18"/>
      <c r="K14" s="18"/>
    </row>
    <row r="15" spans="2:11">
      <c r="B15" s="13">
        <f t="shared" ref="B15:B87" si="0">B14+1</f>
        <v>2</v>
      </c>
      <c r="C15" s="14" t="s">
        <v>8</v>
      </c>
      <c r="D15" s="14" t="s">
        <v>9</v>
      </c>
      <c r="E15" s="16">
        <v>329049</v>
      </c>
      <c r="F15" s="16"/>
      <c r="G15" s="16">
        <f t="shared" ref="G15:G84" si="1">E15+F15</f>
        <v>329049</v>
      </c>
      <c r="I15" s="18"/>
      <c r="K15" s="18"/>
    </row>
    <row r="16" spans="2:11" ht="30">
      <c r="B16" s="13">
        <f t="shared" si="0"/>
        <v>3</v>
      </c>
      <c r="C16" s="17" t="s">
        <v>132</v>
      </c>
      <c r="D16" s="14" t="s">
        <v>10</v>
      </c>
      <c r="E16" s="16">
        <v>46067</v>
      </c>
      <c r="F16" s="16"/>
      <c r="G16" s="16">
        <f t="shared" si="1"/>
        <v>46067</v>
      </c>
      <c r="I16" s="18"/>
      <c r="K16" s="18"/>
    </row>
    <row r="17" spans="2:11" ht="30">
      <c r="B17" s="13">
        <f t="shared" si="0"/>
        <v>4</v>
      </c>
      <c r="C17" s="17" t="s">
        <v>187</v>
      </c>
      <c r="D17" s="14" t="s">
        <v>188</v>
      </c>
      <c r="E17" s="16">
        <v>23226.400000000001</v>
      </c>
      <c r="F17" s="16">
        <v>12258.08</v>
      </c>
      <c r="G17" s="16">
        <f t="shared" si="1"/>
        <v>35484.480000000003</v>
      </c>
      <c r="I17" s="18"/>
      <c r="K17" s="18"/>
    </row>
    <row r="18" spans="2:11">
      <c r="B18" s="13">
        <f t="shared" si="0"/>
        <v>5</v>
      </c>
      <c r="C18" s="14" t="s">
        <v>11</v>
      </c>
      <c r="D18" s="14" t="s">
        <v>12</v>
      </c>
      <c r="E18" s="16">
        <v>184627</v>
      </c>
      <c r="F18" s="16">
        <f>F19+F28+F29</f>
        <v>6000</v>
      </c>
      <c r="G18" s="16">
        <f t="shared" si="1"/>
        <v>190627</v>
      </c>
      <c r="I18" s="18"/>
      <c r="K18" s="18"/>
    </row>
    <row r="19" spans="2:11" ht="33.75" customHeight="1">
      <c r="B19" s="13">
        <f t="shared" si="0"/>
        <v>6</v>
      </c>
      <c r="C19" s="17" t="s">
        <v>133</v>
      </c>
      <c r="D19" s="14" t="s">
        <v>13</v>
      </c>
      <c r="E19" s="16">
        <v>137385</v>
      </c>
      <c r="F19" s="16"/>
      <c r="G19" s="16">
        <f t="shared" si="1"/>
        <v>137385</v>
      </c>
      <c r="I19" s="18"/>
      <c r="K19" s="18"/>
    </row>
    <row r="20" spans="2:11" ht="18" customHeight="1">
      <c r="B20" s="13">
        <f t="shared" si="0"/>
        <v>7</v>
      </c>
      <c r="C20" s="17" t="s">
        <v>120</v>
      </c>
      <c r="D20" s="14" t="s">
        <v>13</v>
      </c>
      <c r="E20" s="16">
        <v>11209</v>
      </c>
      <c r="F20" s="16"/>
      <c r="G20" s="16">
        <f t="shared" si="1"/>
        <v>11209</v>
      </c>
      <c r="I20" s="18"/>
      <c r="K20" s="18"/>
    </row>
    <row r="21" spans="2:11" ht="30.6" customHeight="1">
      <c r="B21" s="13">
        <f t="shared" si="0"/>
        <v>8</v>
      </c>
      <c r="C21" s="17" t="s">
        <v>121</v>
      </c>
      <c r="D21" s="14" t="s">
        <v>13</v>
      </c>
      <c r="E21" s="16">
        <v>8119</v>
      </c>
      <c r="F21" s="16"/>
      <c r="G21" s="16">
        <f t="shared" si="1"/>
        <v>8119</v>
      </c>
      <c r="I21" s="18"/>
      <c r="K21" s="18"/>
    </row>
    <row r="22" spans="2:11" ht="19.5" customHeight="1">
      <c r="B22" s="13">
        <f t="shared" si="0"/>
        <v>9</v>
      </c>
      <c r="C22" s="17" t="s">
        <v>134</v>
      </c>
      <c r="D22" s="14" t="s">
        <v>13</v>
      </c>
      <c r="E22" s="16">
        <v>9710</v>
      </c>
      <c r="F22" s="16"/>
      <c r="G22" s="16">
        <f t="shared" si="1"/>
        <v>9710</v>
      </c>
      <c r="I22" s="18"/>
      <c r="K22" s="18"/>
    </row>
    <row r="23" spans="2:11" ht="29.4" customHeight="1">
      <c r="B23" s="13">
        <f t="shared" si="0"/>
        <v>10</v>
      </c>
      <c r="C23" s="17" t="s">
        <v>153</v>
      </c>
      <c r="D23" s="14" t="s">
        <v>13</v>
      </c>
      <c r="E23" s="16">
        <v>18</v>
      </c>
      <c r="F23" s="16"/>
      <c r="G23" s="16">
        <f t="shared" si="1"/>
        <v>18</v>
      </c>
      <c r="I23" s="18"/>
      <c r="K23" s="18"/>
    </row>
    <row r="24" spans="2:11" ht="36" customHeight="1">
      <c r="B24" s="13">
        <f t="shared" si="0"/>
        <v>11</v>
      </c>
      <c r="C24" s="17" t="s">
        <v>135</v>
      </c>
      <c r="D24" s="14" t="s">
        <v>13</v>
      </c>
      <c r="E24" s="16">
        <v>2682</v>
      </c>
      <c r="F24" s="16"/>
      <c r="G24" s="16">
        <f t="shared" si="1"/>
        <v>2682</v>
      </c>
      <c r="I24" s="18"/>
      <c r="K24" s="18"/>
    </row>
    <row r="25" spans="2:11" ht="19.2" customHeight="1">
      <c r="B25" s="13">
        <f t="shared" si="0"/>
        <v>12</v>
      </c>
      <c r="C25" s="17" t="s">
        <v>136</v>
      </c>
      <c r="D25" s="14" t="s">
        <v>13</v>
      </c>
      <c r="E25" s="16">
        <v>37622</v>
      </c>
      <c r="F25" s="16"/>
      <c r="G25" s="16">
        <f t="shared" si="1"/>
        <v>37622</v>
      </c>
      <c r="I25" s="18"/>
      <c r="K25" s="18"/>
    </row>
    <row r="26" spans="2:11" ht="30">
      <c r="B26" s="13">
        <f t="shared" si="0"/>
        <v>13</v>
      </c>
      <c r="C26" s="17" t="s">
        <v>140</v>
      </c>
      <c r="D26" s="14" t="s">
        <v>13</v>
      </c>
      <c r="E26" s="16">
        <v>31026</v>
      </c>
      <c r="F26" s="16"/>
      <c r="G26" s="16">
        <f t="shared" si="1"/>
        <v>31026</v>
      </c>
      <c r="I26" s="18"/>
      <c r="K26" s="18"/>
    </row>
    <row r="27" spans="2:11" ht="30">
      <c r="B27" s="13">
        <f t="shared" si="0"/>
        <v>14</v>
      </c>
      <c r="C27" s="17" t="s">
        <v>141</v>
      </c>
      <c r="D27" s="14" t="s">
        <v>13</v>
      </c>
      <c r="E27" s="16">
        <v>36999</v>
      </c>
      <c r="F27" s="16"/>
      <c r="G27" s="16">
        <f t="shared" si="1"/>
        <v>36999</v>
      </c>
      <c r="I27" s="18"/>
      <c r="K27" s="18"/>
    </row>
    <row r="28" spans="2:11">
      <c r="B28" s="13">
        <f t="shared" si="0"/>
        <v>15</v>
      </c>
      <c r="C28" s="14" t="s">
        <v>14</v>
      </c>
      <c r="D28" s="14" t="s">
        <v>15</v>
      </c>
      <c r="E28" s="16">
        <v>25529</v>
      </c>
      <c r="F28" s="16"/>
      <c r="G28" s="16">
        <f t="shared" si="1"/>
        <v>25529</v>
      </c>
      <c r="I28" s="18"/>
      <c r="K28" s="18"/>
    </row>
    <row r="29" spans="2:11" ht="30">
      <c r="B29" s="13">
        <f t="shared" si="0"/>
        <v>16</v>
      </c>
      <c r="C29" s="17" t="s">
        <v>191</v>
      </c>
      <c r="D29" s="14" t="s">
        <v>192</v>
      </c>
      <c r="E29" s="16">
        <v>21713</v>
      </c>
      <c r="F29" s="16">
        <v>6000</v>
      </c>
      <c r="G29" s="16">
        <f t="shared" si="1"/>
        <v>27713</v>
      </c>
      <c r="I29" s="18"/>
      <c r="K29" s="18"/>
    </row>
    <row r="30" spans="2:11">
      <c r="B30" s="13">
        <f t="shared" si="0"/>
        <v>17</v>
      </c>
      <c r="C30" s="14" t="s">
        <v>16</v>
      </c>
      <c r="D30" s="14" t="s">
        <v>17</v>
      </c>
      <c r="E30" s="16">
        <v>4300</v>
      </c>
      <c r="F30" s="16"/>
      <c r="G30" s="16">
        <f t="shared" si="1"/>
        <v>4300</v>
      </c>
      <c r="I30" s="18"/>
      <c r="K30" s="18"/>
    </row>
    <row r="31" spans="2:11">
      <c r="B31" s="13">
        <f t="shared" si="0"/>
        <v>18</v>
      </c>
      <c r="C31" s="14" t="s">
        <v>18</v>
      </c>
      <c r="D31" s="14" t="s">
        <v>19</v>
      </c>
      <c r="E31" s="16">
        <v>37273</v>
      </c>
      <c r="F31" s="16"/>
      <c r="G31" s="16">
        <f t="shared" si="1"/>
        <v>37273</v>
      </c>
      <c r="I31" s="18"/>
      <c r="K31" s="18"/>
    </row>
    <row r="32" spans="2:11">
      <c r="B32" s="13">
        <f t="shared" si="0"/>
        <v>19</v>
      </c>
      <c r="C32" s="17" t="s">
        <v>114</v>
      </c>
      <c r="D32" s="14" t="s">
        <v>113</v>
      </c>
      <c r="E32" s="16">
        <v>2631</v>
      </c>
      <c r="F32" s="16"/>
      <c r="G32" s="16">
        <f t="shared" si="1"/>
        <v>2631</v>
      </c>
      <c r="I32" s="18"/>
      <c r="K32" s="18"/>
    </row>
    <row r="33" spans="2:11">
      <c r="B33" s="13">
        <f t="shared" si="0"/>
        <v>20</v>
      </c>
      <c r="C33" s="14" t="s">
        <v>20</v>
      </c>
      <c r="D33" s="14" t="s">
        <v>21</v>
      </c>
      <c r="E33" s="16">
        <v>300</v>
      </c>
      <c r="F33" s="16"/>
      <c r="G33" s="16">
        <f t="shared" si="1"/>
        <v>300</v>
      </c>
      <c r="I33" s="18"/>
      <c r="K33" s="18"/>
    </row>
    <row r="34" spans="2:11">
      <c r="B34" s="13">
        <f t="shared" si="0"/>
        <v>21</v>
      </c>
      <c r="C34" s="14" t="s">
        <v>22</v>
      </c>
      <c r="D34" s="14" t="s">
        <v>139</v>
      </c>
      <c r="E34" s="16">
        <v>200</v>
      </c>
      <c r="F34" s="16"/>
      <c r="G34" s="16">
        <f t="shared" si="1"/>
        <v>200</v>
      </c>
      <c r="I34" s="18"/>
      <c r="K34" s="18"/>
    </row>
    <row r="35" spans="2:11">
      <c r="B35" s="13">
        <f t="shared" si="0"/>
        <v>22</v>
      </c>
      <c r="C35" s="14" t="s">
        <v>137</v>
      </c>
      <c r="D35" s="14" t="s">
        <v>138</v>
      </c>
      <c r="E35" s="16">
        <v>5700</v>
      </c>
      <c r="F35" s="16"/>
      <c r="G35" s="16">
        <f t="shared" si="1"/>
        <v>5700</v>
      </c>
      <c r="I35" s="18"/>
      <c r="K35" s="18"/>
    </row>
    <row r="36" spans="2:11">
      <c r="B36" s="13">
        <f t="shared" si="0"/>
        <v>23</v>
      </c>
      <c r="C36" s="14" t="s">
        <v>185</v>
      </c>
      <c r="D36" s="14" t="s">
        <v>186</v>
      </c>
      <c r="E36" s="16">
        <v>28.4</v>
      </c>
      <c r="F36" s="16"/>
      <c r="G36" s="16">
        <f t="shared" si="1"/>
        <v>28.4</v>
      </c>
      <c r="I36" s="18"/>
      <c r="K36" s="18"/>
    </row>
    <row r="37" spans="2:11" ht="34.200000000000003" customHeight="1">
      <c r="B37" s="13">
        <f t="shared" si="0"/>
        <v>24</v>
      </c>
      <c r="C37" s="17" t="s">
        <v>23</v>
      </c>
      <c r="D37" s="14" t="s">
        <v>24</v>
      </c>
      <c r="E37" s="16">
        <v>17140</v>
      </c>
      <c r="F37" s="16"/>
      <c r="G37" s="16">
        <f t="shared" si="1"/>
        <v>17140</v>
      </c>
      <c r="I37" s="18"/>
      <c r="K37" s="18"/>
    </row>
    <row r="38" spans="2:11" ht="30">
      <c r="B38" s="13">
        <f t="shared" si="0"/>
        <v>25</v>
      </c>
      <c r="C38" s="17" t="s">
        <v>98</v>
      </c>
      <c r="D38" s="19" t="s">
        <v>99</v>
      </c>
      <c r="E38" s="16">
        <v>-97491.05</v>
      </c>
      <c r="F38" s="16"/>
      <c r="G38" s="16">
        <f t="shared" si="1"/>
        <v>-97491.05</v>
      </c>
      <c r="I38" s="18"/>
      <c r="J38" s="18"/>
      <c r="K38" s="18"/>
    </row>
    <row r="39" spans="2:11" ht="17.25" customHeight="1">
      <c r="B39" s="13">
        <f t="shared" si="0"/>
        <v>26</v>
      </c>
      <c r="C39" s="20" t="s">
        <v>25</v>
      </c>
      <c r="D39" s="14"/>
      <c r="E39" s="21">
        <v>557666.80999999994</v>
      </c>
      <c r="F39" s="21">
        <f>F14+F15+F16+F17+F18+F30+F31+F32+F33+F34+F35+F36+F37+F38</f>
        <v>18258.080000000002</v>
      </c>
      <c r="G39" s="21">
        <f t="shared" si="1"/>
        <v>575924.8899999999</v>
      </c>
      <c r="I39" s="32"/>
      <c r="K39" s="18"/>
    </row>
    <row r="40" spans="2:11" ht="15.6">
      <c r="B40" s="13">
        <f t="shared" si="0"/>
        <v>27</v>
      </c>
      <c r="C40" s="20" t="s">
        <v>26</v>
      </c>
      <c r="D40" s="14"/>
      <c r="E40" s="21">
        <v>557666.80999999994</v>
      </c>
      <c r="F40" s="21">
        <f>F50+F57+F72+F73+F76+F82+F118+F120+F179+F187+F189+F191+F193</f>
        <v>18258.080000000002</v>
      </c>
      <c r="G40" s="21">
        <f t="shared" si="1"/>
        <v>575924.8899999999</v>
      </c>
      <c r="I40" s="32"/>
      <c r="K40" s="18"/>
    </row>
    <row r="41" spans="2:11" ht="15.6">
      <c r="B41" s="13">
        <f t="shared" si="0"/>
        <v>28</v>
      </c>
      <c r="C41" s="20" t="s">
        <v>30</v>
      </c>
      <c r="D41" s="20">
        <v>10</v>
      </c>
      <c r="E41" s="21">
        <v>252826.68</v>
      </c>
      <c r="F41" s="21">
        <f>F124+F129+F181</f>
        <v>9300</v>
      </c>
      <c r="G41" s="21">
        <f t="shared" si="1"/>
        <v>262126.68</v>
      </c>
      <c r="I41" s="32"/>
      <c r="K41" s="18"/>
    </row>
    <row r="42" spans="2:11" ht="15.6">
      <c r="B42" s="13">
        <f t="shared" si="0"/>
        <v>29</v>
      </c>
      <c r="C42" s="20" t="s">
        <v>32</v>
      </c>
      <c r="D42" s="20">
        <v>20</v>
      </c>
      <c r="E42" s="21">
        <v>159100.09999999998</v>
      </c>
      <c r="F42" s="21">
        <f>F53+F125+F130+F182</f>
        <v>8538.08</v>
      </c>
      <c r="G42" s="21">
        <f t="shared" si="1"/>
        <v>167638.17999999996</v>
      </c>
      <c r="I42" s="32"/>
      <c r="K42" s="18"/>
    </row>
    <row r="43" spans="2:11" ht="15.6">
      <c r="B43" s="13">
        <f t="shared" si="0"/>
        <v>30</v>
      </c>
      <c r="C43" s="20" t="s">
        <v>119</v>
      </c>
      <c r="D43" s="20">
        <v>30</v>
      </c>
      <c r="E43" s="21">
        <v>28400</v>
      </c>
      <c r="F43" s="16"/>
      <c r="G43" s="21">
        <f t="shared" si="1"/>
        <v>28400</v>
      </c>
      <c r="H43" s="18"/>
      <c r="I43" s="32"/>
      <c r="K43" s="18"/>
    </row>
    <row r="44" spans="2:11" ht="15.6">
      <c r="B44" s="13">
        <f t="shared" si="0"/>
        <v>31</v>
      </c>
      <c r="C44" s="20" t="s">
        <v>142</v>
      </c>
      <c r="D44" s="20">
        <v>50</v>
      </c>
      <c r="E44" s="21">
        <v>4500</v>
      </c>
      <c r="F44" s="21">
        <f>F70</f>
        <v>320</v>
      </c>
      <c r="G44" s="21">
        <f t="shared" si="1"/>
        <v>4820</v>
      </c>
      <c r="I44" s="32"/>
      <c r="K44" s="18"/>
    </row>
    <row r="45" spans="2:11" ht="15.6">
      <c r="B45" s="13">
        <f t="shared" si="0"/>
        <v>32</v>
      </c>
      <c r="C45" s="20" t="s">
        <v>96</v>
      </c>
      <c r="D45" s="22" t="s">
        <v>111</v>
      </c>
      <c r="E45" s="21">
        <v>482.17</v>
      </c>
      <c r="F45" s="16"/>
      <c r="G45" s="21">
        <f t="shared" si="1"/>
        <v>482.17</v>
      </c>
      <c r="I45" s="32"/>
      <c r="K45" s="18"/>
    </row>
    <row r="46" spans="2:11" ht="15.6">
      <c r="B46" s="13">
        <f t="shared" si="0"/>
        <v>33</v>
      </c>
      <c r="C46" s="20" t="s">
        <v>107</v>
      </c>
      <c r="D46" s="22" t="s">
        <v>106</v>
      </c>
      <c r="E46" s="21">
        <v>23638.960000000003</v>
      </c>
      <c r="F46" s="16"/>
      <c r="G46" s="21">
        <f t="shared" si="1"/>
        <v>23638.960000000003</v>
      </c>
      <c r="I46" s="32"/>
      <c r="K46" s="18"/>
    </row>
    <row r="47" spans="2:11" ht="15.6">
      <c r="B47" s="13">
        <f t="shared" si="0"/>
        <v>34</v>
      </c>
      <c r="C47" s="20" t="s">
        <v>61</v>
      </c>
      <c r="D47" s="20">
        <v>57</v>
      </c>
      <c r="E47" s="21">
        <v>36486</v>
      </c>
      <c r="F47" s="16"/>
      <c r="G47" s="21">
        <f t="shared" si="1"/>
        <v>36486</v>
      </c>
      <c r="I47" s="32"/>
      <c r="K47" s="18"/>
    </row>
    <row r="48" spans="2:11" ht="15.6">
      <c r="B48" s="13">
        <f t="shared" si="0"/>
        <v>35</v>
      </c>
      <c r="C48" s="20" t="s">
        <v>84</v>
      </c>
      <c r="D48" s="20">
        <v>59</v>
      </c>
      <c r="E48" s="21">
        <v>53781</v>
      </c>
      <c r="F48" s="21">
        <f>F131</f>
        <v>100</v>
      </c>
      <c r="G48" s="21">
        <f t="shared" si="1"/>
        <v>53881</v>
      </c>
      <c r="I48" s="32"/>
      <c r="K48" s="18"/>
    </row>
    <row r="49" spans="2:11" ht="15.6">
      <c r="B49" s="13">
        <f t="shared" si="0"/>
        <v>36</v>
      </c>
      <c r="C49" s="23" t="s">
        <v>179</v>
      </c>
      <c r="D49" s="22" t="s">
        <v>181</v>
      </c>
      <c r="E49" s="21">
        <v>-1548.1</v>
      </c>
      <c r="F49" s="16"/>
      <c r="G49" s="21">
        <f t="shared" si="1"/>
        <v>-1548.1</v>
      </c>
      <c r="I49" s="32"/>
      <c r="K49" s="18"/>
    </row>
    <row r="50" spans="2:11" ht="15.6">
      <c r="B50" s="13">
        <f t="shared" si="0"/>
        <v>37</v>
      </c>
      <c r="C50" s="20" t="s">
        <v>27</v>
      </c>
      <c r="D50" s="20" t="s">
        <v>28</v>
      </c>
      <c r="E50" s="21">
        <v>77877.150000000009</v>
      </c>
      <c r="F50" s="21">
        <f>F51</f>
        <v>-320</v>
      </c>
      <c r="G50" s="21">
        <f t="shared" si="1"/>
        <v>77557.150000000009</v>
      </c>
      <c r="I50" s="32"/>
      <c r="K50" s="18"/>
    </row>
    <row r="51" spans="2:11" ht="15.6">
      <c r="B51" s="13">
        <f t="shared" si="0"/>
        <v>38</v>
      </c>
      <c r="C51" s="20" t="s">
        <v>29</v>
      </c>
      <c r="D51" s="20" t="s">
        <v>28</v>
      </c>
      <c r="E51" s="21">
        <v>77877.150000000009</v>
      </c>
      <c r="F51" s="21">
        <f>F52+F53+F54+F55+F56</f>
        <v>-320</v>
      </c>
      <c r="G51" s="21">
        <f t="shared" si="1"/>
        <v>77557.150000000009</v>
      </c>
      <c r="I51" s="32"/>
      <c r="K51" s="18"/>
    </row>
    <row r="52" spans="2:11">
      <c r="B52" s="13">
        <f t="shared" si="0"/>
        <v>39</v>
      </c>
      <c r="C52" s="14" t="s">
        <v>30</v>
      </c>
      <c r="D52" s="14" t="s">
        <v>31</v>
      </c>
      <c r="E52" s="16">
        <v>51100</v>
      </c>
      <c r="F52" s="16"/>
      <c r="G52" s="16">
        <f t="shared" si="1"/>
        <v>51100</v>
      </c>
      <c r="I52" s="18"/>
      <c r="K52" s="18"/>
    </row>
    <row r="53" spans="2:11">
      <c r="B53" s="13">
        <f t="shared" si="0"/>
        <v>40</v>
      </c>
      <c r="C53" s="14" t="s">
        <v>32</v>
      </c>
      <c r="D53" s="14" t="s">
        <v>33</v>
      </c>
      <c r="E53" s="16">
        <v>22122.83</v>
      </c>
      <c r="F53" s="16">
        <v>-320</v>
      </c>
      <c r="G53" s="16">
        <f t="shared" si="1"/>
        <v>21802.83</v>
      </c>
      <c r="I53" s="18"/>
      <c r="K53" s="18"/>
    </row>
    <row r="54" spans="2:11">
      <c r="B54" s="13">
        <f t="shared" si="0"/>
        <v>41</v>
      </c>
      <c r="C54" s="14" t="s">
        <v>107</v>
      </c>
      <c r="D54" s="14" t="s">
        <v>174</v>
      </c>
      <c r="E54" s="16">
        <v>4288.8599999999997</v>
      </c>
      <c r="F54" s="16"/>
      <c r="G54" s="16">
        <f t="shared" si="1"/>
        <v>4288.8599999999997</v>
      </c>
      <c r="I54" s="18"/>
      <c r="K54" s="18"/>
    </row>
    <row r="55" spans="2:11" ht="35.4" customHeight="1">
      <c r="B55" s="13">
        <f t="shared" si="0"/>
        <v>42</v>
      </c>
      <c r="C55" s="17" t="s">
        <v>123</v>
      </c>
      <c r="D55" s="14" t="s">
        <v>127</v>
      </c>
      <c r="E55" s="16">
        <v>550</v>
      </c>
      <c r="F55" s="16"/>
      <c r="G55" s="16">
        <f t="shared" si="1"/>
        <v>550</v>
      </c>
      <c r="I55" s="18"/>
      <c r="K55" s="18"/>
    </row>
    <row r="56" spans="2:11" ht="23.25" customHeight="1">
      <c r="B56" s="13">
        <f t="shared" si="0"/>
        <v>43</v>
      </c>
      <c r="C56" s="37" t="s">
        <v>179</v>
      </c>
      <c r="D56" s="14" t="s">
        <v>180</v>
      </c>
      <c r="E56" s="16">
        <v>-184.54</v>
      </c>
      <c r="F56" s="16"/>
      <c r="G56" s="16">
        <f t="shared" si="1"/>
        <v>-184.54</v>
      </c>
      <c r="I56" s="18"/>
      <c r="K56" s="18"/>
    </row>
    <row r="57" spans="2:11" ht="29.4" customHeight="1">
      <c r="B57" s="13">
        <f t="shared" si="0"/>
        <v>44</v>
      </c>
      <c r="C57" s="23" t="s">
        <v>34</v>
      </c>
      <c r="D57" s="20" t="s">
        <v>35</v>
      </c>
      <c r="E57" s="21">
        <v>19121.18</v>
      </c>
      <c r="F57" s="21">
        <f>F58+F62+F66+F68+F70</f>
        <v>320</v>
      </c>
      <c r="G57" s="21">
        <f t="shared" si="1"/>
        <v>19441.18</v>
      </c>
      <c r="I57" s="32"/>
      <c r="K57" s="18"/>
    </row>
    <row r="58" spans="2:11" ht="15.6">
      <c r="B58" s="13">
        <f t="shared" si="0"/>
        <v>45</v>
      </c>
      <c r="C58" s="20" t="s">
        <v>36</v>
      </c>
      <c r="D58" s="20" t="s">
        <v>37</v>
      </c>
      <c r="E58" s="21">
        <v>6651</v>
      </c>
      <c r="F58" s="16"/>
      <c r="G58" s="21">
        <f t="shared" si="1"/>
        <v>6651</v>
      </c>
      <c r="I58" s="32"/>
      <c r="K58" s="18"/>
    </row>
    <row r="59" spans="2:11">
      <c r="B59" s="13">
        <f t="shared" si="0"/>
        <v>46</v>
      </c>
      <c r="C59" s="17" t="s">
        <v>38</v>
      </c>
      <c r="D59" s="14" t="s">
        <v>39</v>
      </c>
      <c r="E59" s="16">
        <v>6651</v>
      </c>
      <c r="F59" s="16"/>
      <c r="G59" s="16">
        <f t="shared" si="1"/>
        <v>6651</v>
      </c>
      <c r="I59" s="18"/>
      <c r="K59" s="18"/>
    </row>
    <row r="60" spans="2:11">
      <c r="B60" s="13">
        <f t="shared" si="0"/>
        <v>47</v>
      </c>
      <c r="C60" s="14" t="s">
        <v>40</v>
      </c>
      <c r="D60" s="14" t="s">
        <v>41</v>
      </c>
      <c r="E60" s="16">
        <v>5785</v>
      </c>
      <c r="F60" s="16"/>
      <c r="G60" s="16">
        <f t="shared" si="1"/>
        <v>5785</v>
      </c>
      <c r="I60" s="18"/>
      <c r="K60" s="18"/>
    </row>
    <row r="61" spans="2:11">
      <c r="B61" s="13">
        <f t="shared" si="0"/>
        <v>48</v>
      </c>
      <c r="C61" s="14" t="s">
        <v>32</v>
      </c>
      <c r="D61" s="14" t="s">
        <v>42</v>
      </c>
      <c r="E61" s="16">
        <v>866</v>
      </c>
      <c r="F61" s="16"/>
      <c r="G61" s="16">
        <f t="shared" si="1"/>
        <v>866</v>
      </c>
      <c r="I61" s="18"/>
      <c r="K61" s="18"/>
    </row>
    <row r="62" spans="2:11" ht="15.6">
      <c r="B62" s="13">
        <f t="shared" si="0"/>
        <v>49</v>
      </c>
      <c r="C62" s="20" t="s">
        <v>46</v>
      </c>
      <c r="D62" s="20" t="s">
        <v>37</v>
      </c>
      <c r="E62" s="21">
        <v>7910</v>
      </c>
      <c r="F62" s="16"/>
      <c r="G62" s="21">
        <f t="shared" si="1"/>
        <v>7910</v>
      </c>
      <c r="I62" s="32"/>
      <c r="K62" s="18"/>
    </row>
    <row r="63" spans="2:11">
      <c r="B63" s="13">
        <f t="shared" si="0"/>
        <v>50</v>
      </c>
      <c r="C63" s="14" t="s">
        <v>32</v>
      </c>
      <c r="D63" s="14" t="s">
        <v>45</v>
      </c>
      <c r="E63" s="16">
        <v>1000</v>
      </c>
      <c r="F63" s="16"/>
      <c r="G63" s="16">
        <f t="shared" si="1"/>
        <v>1000</v>
      </c>
      <c r="I63" s="18"/>
      <c r="K63" s="18"/>
    </row>
    <row r="64" spans="2:11">
      <c r="B64" s="13">
        <f t="shared" si="0"/>
        <v>51</v>
      </c>
      <c r="C64" s="14" t="s">
        <v>109</v>
      </c>
      <c r="D64" s="14" t="s">
        <v>110</v>
      </c>
      <c r="E64" s="16">
        <v>90</v>
      </c>
      <c r="F64" s="16"/>
      <c r="G64" s="16">
        <f t="shared" si="1"/>
        <v>90</v>
      </c>
      <c r="I64" s="18"/>
      <c r="K64" s="18"/>
    </row>
    <row r="65" spans="2:11">
      <c r="B65" s="13">
        <f t="shared" si="0"/>
        <v>52</v>
      </c>
      <c r="C65" s="14" t="s">
        <v>165</v>
      </c>
      <c r="D65" s="14" t="s">
        <v>166</v>
      </c>
      <c r="E65" s="16">
        <v>6820</v>
      </c>
      <c r="F65" s="16"/>
      <c r="G65" s="16">
        <f t="shared" si="1"/>
        <v>6820</v>
      </c>
      <c r="I65" s="18"/>
      <c r="K65" s="18"/>
    </row>
    <row r="66" spans="2:11" ht="15.6">
      <c r="B66" s="13">
        <f t="shared" si="0"/>
        <v>53</v>
      </c>
      <c r="C66" s="20" t="s">
        <v>115</v>
      </c>
      <c r="D66" s="20" t="s">
        <v>35</v>
      </c>
      <c r="E66" s="21">
        <v>22</v>
      </c>
      <c r="F66" s="16"/>
      <c r="G66" s="21">
        <f t="shared" si="1"/>
        <v>22</v>
      </c>
      <c r="I66" s="32"/>
      <c r="K66" s="18"/>
    </row>
    <row r="67" spans="2:11">
      <c r="B67" s="13">
        <f t="shared" si="0"/>
        <v>54</v>
      </c>
      <c r="C67" s="14" t="s">
        <v>44</v>
      </c>
      <c r="D67" s="14" t="s">
        <v>45</v>
      </c>
      <c r="E67" s="16">
        <v>22</v>
      </c>
      <c r="F67" s="16"/>
      <c r="G67" s="16">
        <f t="shared" si="1"/>
        <v>22</v>
      </c>
      <c r="I67" s="18"/>
      <c r="K67" s="18"/>
    </row>
    <row r="68" spans="2:11" ht="15.6">
      <c r="B68" s="13">
        <f t="shared" si="0"/>
        <v>55</v>
      </c>
      <c r="C68" s="20" t="s">
        <v>122</v>
      </c>
      <c r="D68" s="20" t="s">
        <v>35</v>
      </c>
      <c r="E68" s="21">
        <v>60</v>
      </c>
      <c r="F68" s="16"/>
      <c r="G68" s="21">
        <f t="shared" si="1"/>
        <v>60</v>
      </c>
      <c r="I68" s="32"/>
      <c r="K68" s="18"/>
    </row>
    <row r="69" spans="2:11">
      <c r="B69" s="13">
        <f t="shared" si="0"/>
        <v>56</v>
      </c>
      <c r="C69" s="14" t="s">
        <v>44</v>
      </c>
      <c r="D69" s="14" t="s">
        <v>45</v>
      </c>
      <c r="E69" s="16">
        <v>60</v>
      </c>
      <c r="F69" s="16"/>
      <c r="G69" s="16">
        <f t="shared" si="1"/>
        <v>60</v>
      </c>
      <c r="I69" s="18"/>
      <c r="K69" s="18"/>
    </row>
    <row r="70" spans="2:11" ht="15.6">
      <c r="B70" s="13">
        <f t="shared" si="0"/>
        <v>57</v>
      </c>
      <c r="C70" s="20" t="s">
        <v>142</v>
      </c>
      <c r="D70" s="20" t="s">
        <v>35</v>
      </c>
      <c r="E70" s="21">
        <v>4500</v>
      </c>
      <c r="F70" s="21">
        <v>320</v>
      </c>
      <c r="G70" s="21">
        <f t="shared" si="1"/>
        <v>4820</v>
      </c>
      <c r="I70" s="32"/>
      <c r="K70" s="18"/>
    </row>
    <row r="71" spans="2:11" ht="15.6">
      <c r="B71" s="13">
        <f t="shared" si="0"/>
        <v>58</v>
      </c>
      <c r="C71" s="38" t="s">
        <v>179</v>
      </c>
      <c r="D71" s="20" t="s">
        <v>182</v>
      </c>
      <c r="E71" s="21">
        <v>-21.82</v>
      </c>
      <c r="F71" s="16"/>
      <c r="G71" s="21">
        <f t="shared" si="1"/>
        <v>-21.82</v>
      </c>
      <c r="I71" s="32"/>
      <c r="K71" s="18"/>
    </row>
    <row r="72" spans="2:11" ht="15.6">
      <c r="B72" s="13">
        <f t="shared" si="0"/>
        <v>59</v>
      </c>
      <c r="C72" s="23" t="s">
        <v>158</v>
      </c>
      <c r="D72" s="20" t="s">
        <v>175</v>
      </c>
      <c r="E72" s="21">
        <v>28400</v>
      </c>
      <c r="F72" s="16"/>
      <c r="G72" s="21">
        <f t="shared" si="1"/>
        <v>28400</v>
      </c>
      <c r="I72" s="32"/>
      <c r="K72" s="18"/>
    </row>
    <row r="73" spans="2:11" ht="15.6">
      <c r="B73" s="13">
        <f t="shared" si="0"/>
        <v>60</v>
      </c>
      <c r="C73" s="20" t="s">
        <v>47</v>
      </c>
      <c r="D73" s="20" t="s">
        <v>48</v>
      </c>
      <c r="E73" s="21">
        <v>565</v>
      </c>
      <c r="F73" s="16"/>
      <c r="G73" s="21">
        <f t="shared" si="1"/>
        <v>565</v>
      </c>
      <c r="I73" s="32"/>
      <c r="K73" s="18"/>
    </row>
    <row r="74" spans="2:11" ht="15.6">
      <c r="B74" s="13">
        <f t="shared" si="0"/>
        <v>61</v>
      </c>
      <c r="C74" s="20" t="s">
        <v>49</v>
      </c>
      <c r="D74" s="20" t="s">
        <v>48</v>
      </c>
      <c r="E74" s="21">
        <v>565</v>
      </c>
      <c r="F74" s="16"/>
      <c r="G74" s="21">
        <f t="shared" si="1"/>
        <v>565</v>
      </c>
      <c r="I74" s="32"/>
      <c r="K74" s="18"/>
    </row>
    <row r="75" spans="2:11">
      <c r="B75" s="13">
        <f t="shared" si="0"/>
        <v>62</v>
      </c>
      <c r="C75" s="14" t="s">
        <v>32</v>
      </c>
      <c r="D75" s="14" t="s">
        <v>50</v>
      </c>
      <c r="E75" s="16">
        <v>565</v>
      </c>
      <c r="F75" s="16"/>
      <c r="G75" s="16">
        <f t="shared" si="1"/>
        <v>565</v>
      </c>
      <c r="I75" s="18"/>
      <c r="K75" s="18"/>
    </row>
    <row r="76" spans="2:11" ht="29.4" customHeight="1">
      <c r="B76" s="13">
        <f t="shared" si="0"/>
        <v>63</v>
      </c>
      <c r="C76" s="23" t="s">
        <v>95</v>
      </c>
      <c r="D76" s="20" t="s">
        <v>51</v>
      </c>
      <c r="E76" s="21">
        <v>4534.3</v>
      </c>
      <c r="F76" s="16"/>
      <c r="G76" s="21">
        <f t="shared" si="1"/>
        <v>4534.3</v>
      </c>
      <c r="I76" s="32"/>
      <c r="K76" s="18"/>
    </row>
    <row r="77" spans="2:11" ht="18" customHeight="1">
      <c r="B77" s="13">
        <f t="shared" si="0"/>
        <v>64</v>
      </c>
      <c r="C77" s="20" t="s">
        <v>43</v>
      </c>
      <c r="D77" s="20" t="s">
        <v>51</v>
      </c>
      <c r="E77" s="21">
        <v>4482.3</v>
      </c>
      <c r="F77" s="16"/>
      <c r="G77" s="21">
        <f t="shared" si="1"/>
        <v>4482.3</v>
      </c>
      <c r="I77" s="32"/>
      <c r="K77" s="18"/>
    </row>
    <row r="78" spans="2:11" ht="18.600000000000001" customHeight="1">
      <c r="B78" s="13">
        <f t="shared" si="0"/>
        <v>65</v>
      </c>
      <c r="C78" s="14" t="s">
        <v>40</v>
      </c>
      <c r="D78" s="14" t="s">
        <v>163</v>
      </c>
      <c r="E78" s="16">
        <v>3012.3</v>
      </c>
      <c r="F78" s="16"/>
      <c r="G78" s="16">
        <f t="shared" si="1"/>
        <v>3012.3</v>
      </c>
      <c r="I78" s="18"/>
      <c r="K78" s="18"/>
    </row>
    <row r="79" spans="2:11" ht="13.95" customHeight="1">
      <c r="B79" s="13">
        <f t="shared" si="0"/>
        <v>66</v>
      </c>
      <c r="C79" s="14" t="s">
        <v>44</v>
      </c>
      <c r="D79" s="14" t="s">
        <v>53</v>
      </c>
      <c r="E79" s="16">
        <v>1470</v>
      </c>
      <c r="F79" s="16"/>
      <c r="G79" s="16">
        <f t="shared" si="1"/>
        <v>1470</v>
      </c>
      <c r="I79" s="18"/>
      <c r="K79" s="18"/>
    </row>
    <row r="80" spans="2:11" ht="33.6" customHeight="1">
      <c r="B80" s="13">
        <f t="shared" si="0"/>
        <v>67</v>
      </c>
      <c r="C80" s="23" t="s">
        <v>52</v>
      </c>
      <c r="D80" s="20" t="s">
        <v>51</v>
      </c>
      <c r="E80" s="21">
        <v>52</v>
      </c>
      <c r="F80" s="16"/>
      <c r="G80" s="21">
        <f t="shared" si="1"/>
        <v>52</v>
      </c>
      <c r="I80" s="32"/>
      <c r="K80" s="18"/>
    </row>
    <row r="81" spans="2:11">
      <c r="B81" s="13">
        <f t="shared" si="0"/>
        <v>68</v>
      </c>
      <c r="C81" s="14" t="s">
        <v>32</v>
      </c>
      <c r="D81" s="14" t="s">
        <v>53</v>
      </c>
      <c r="E81" s="16">
        <v>52</v>
      </c>
      <c r="F81" s="16"/>
      <c r="G81" s="16">
        <f t="shared" si="1"/>
        <v>52</v>
      </c>
      <c r="I81" s="18"/>
      <c r="K81" s="18"/>
    </row>
    <row r="82" spans="2:11" ht="15.6">
      <c r="B82" s="13">
        <f t="shared" si="0"/>
        <v>69</v>
      </c>
      <c r="C82" s="20" t="s">
        <v>54</v>
      </c>
      <c r="D82" s="20" t="s">
        <v>55</v>
      </c>
      <c r="E82" s="21">
        <v>29911</v>
      </c>
      <c r="F82" s="16"/>
      <c r="G82" s="21">
        <f t="shared" si="1"/>
        <v>29911</v>
      </c>
      <c r="I82" s="32"/>
      <c r="K82" s="18"/>
    </row>
    <row r="83" spans="2:11" ht="15.6">
      <c r="B83" s="13">
        <f t="shared" si="0"/>
        <v>70</v>
      </c>
      <c r="C83" s="20" t="s">
        <v>108</v>
      </c>
      <c r="D83" s="20" t="s">
        <v>55</v>
      </c>
      <c r="E83" s="21">
        <v>18702</v>
      </c>
      <c r="F83" s="16"/>
      <c r="G83" s="21">
        <f t="shared" si="1"/>
        <v>18702</v>
      </c>
      <c r="I83" s="32"/>
      <c r="K83" s="18"/>
    </row>
    <row r="84" spans="2:11" ht="33" customHeight="1">
      <c r="B84" s="13">
        <f t="shared" si="0"/>
        <v>71</v>
      </c>
      <c r="C84" s="23" t="s">
        <v>100</v>
      </c>
      <c r="D84" s="20" t="s">
        <v>56</v>
      </c>
      <c r="E84" s="21">
        <v>2700</v>
      </c>
      <c r="F84" s="16"/>
      <c r="G84" s="21">
        <f t="shared" si="1"/>
        <v>2700</v>
      </c>
      <c r="I84" s="32"/>
      <c r="K84" s="18"/>
    </row>
    <row r="85" spans="2:11">
      <c r="B85" s="13">
        <f t="shared" si="0"/>
        <v>72</v>
      </c>
      <c r="C85" s="14" t="s">
        <v>32</v>
      </c>
      <c r="D85" s="14" t="s">
        <v>57</v>
      </c>
      <c r="E85" s="16">
        <v>1500</v>
      </c>
      <c r="F85" s="16"/>
      <c r="G85" s="16">
        <f t="shared" ref="G85:G148" si="2">E85+F85</f>
        <v>1500</v>
      </c>
      <c r="I85" s="18"/>
      <c r="K85" s="18"/>
    </row>
    <row r="86" spans="2:11">
      <c r="B86" s="13">
        <f t="shared" si="0"/>
        <v>73</v>
      </c>
      <c r="C86" s="14" t="s">
        <v>118</v>
      </c>
      <c r="D86" s="19" t="s">
        <v>62</v>
      </c>
      <c r="E86" s="16">
        <v>1200</v>
      </c>
      <c r="F86" s="16"/>
      <c r="G86" s="16">
        <f t="shared" si="2"/>
        <v>1200</v>
      </c>
      <c r="I86" s="18"/>
      <c r="K86" s="18"/>
    </row>
    <row r="87" spans="2:11" ht="32.4" customHeight="1">
      <c r="B87" s="13">
        <f t="shared" si="0"/>
        <v>74</v>
      </c>
      <c r="C87" s="23" t="s">
        <v>101</v>
      </c>
      <c r="D87" s="20" t="s">
        <v>55</v>
      </c>
      <c r="E87" s="21">
        <v>1356</v>
      </c>
      <c r="F87" s="16"/>
      <c r="G87" s="21">
        <f t="shared" si="2"/>
        <v>1356</v>
      </c>
      <c r="I87" s="32"/>
      <c r="K87" s="18"/>
    </row>
    <row r="88" spans="2:11">
      <c r="B88" s="13">
        <f t="shared" ref="B88:B151" si="3">B87+1</f>
        <v>75</v>
      </c>
      <c r="C88" s="14" t="s">
        <v>58</v>
      </c>
      <c r="D88" s="14" t="s">
        <v>57</v>
      </c>
      <c r="E88" s="16">
        <v>700</v>
      </c>
      <c r="F88" s="16"/>
      <c r="G88" s="16">
        <f t="shared" si="2"/>
        <v>700</v>
      </c>
      <c r="I88" s="18"/>
      <c r="K88" s="18"/>
    </row>
    <row r="89" spans="2:11">
      <c r="B89" s="13">
        <f t="shared" si="3"/>
        <v>76</v>
      </c>
      <c r="C89" s="14" t="s">
        <v>118</v>
      </c>
      <c r="D89" s="19" t="s">
        <v>62</v>
      </c>
      <c r="E89" s="16">
        <v>656</v>
      </c>
      <c r="F89" s="16"/>
      <c r="G89" s="16">
        <f t="shared" si="2"/>
        <v>656</v>
      </c>
      <c r="I89" s="18"/>
      <c r="K89" s="18"/>
    </row>
    <row r="90" spans="2:11" ht="15.6">
      <c r="B90" s="13">
        <f t="shared" si="3"/>
        <v>77</v>
      </c>
      <c r="C90" s="24" t="s">
        <v>102</v>
      </c>
      <c r="D90" s="20" t="s">
        <v>55</v>
      </c>
      <c r="E90" s="21">
        <v>2635</v>
      </c>
      <c r="F90" s="16"/>
      <c r="G90" s="21">
        <f t="shared" si="2"/>
        <v>2635</v>
      </c>
      <c r="I90" s="32"/>
      <c r="K90" s="18"/>
    </row>
    <row r="91" spans="2:11">
      <c r="B91" s="13">
        <f t="shared" si="3"/>
        <v>78</v>
      </c>
      <c r="C91" s="14" t="s">
        <v>32</v>
      </c>
      <c r="D91" s="14" t="s">
        <v>57</v>
      </c>
      <c r="E91" s="16">
        <v>1500</v>
      </c>
      <c r="F91" s="16"/>
      <c r="G91" s="16">
        <f t="shared" si="2"/>
        <v>1500</v>
      </c>
      <c r="I91" s="18"/>
      <c r="K91" s="18"/>
    </row>
    <row r="92" spans="2:11">
      <c r="B92" s="13">
        <f t="shared" si="3"/>
        <v>79</v>
      </c>
      <c r="C92" s="14" t="s">
        <v>118</v>
      </c>
      <c r="D92" s="19" t="s">
        <v>62</v>
      </c>
      <c r="E92" s="16">
        <v>1135</v>
      </c>
      <c r="F92" s="16"/>
      <c r="G92" s="16">
        <f t="shared" si="2"/>
        <v>1135</v>
      </c>
      <c r="I92" s="18"/>
      <c r="K92" s="18"/>
    </row>
    <row r="93" spans="2:11" ht="15.6">
      <c r="B93" s="13">
        <f t="shared" si="3"/>
        <v>80</v>
      </c>
      <c r="C93" s="24" t="s">
        <v>130</v>
      </c>
      <c r="D93" s="20" t="s">
        <v>55</v>
      </c>
      <c r="E93" s="21">
        <v>3019</v>
      </c>
      <c r="F93" s="16"/>
      <c r="G93" s="21">
        <f t="shared" si="2"/>
        <v>3019</v>
      </c>
      <c r="I93" s="32"/>
      <c r="K93" s="18"/>
    </row>
    <row r="94" spans="2:11">
      <c r="B94" s="13">
        <f t="shared" si="3"/>
        <v>81</v>
      </c>
      <c r="C94" s="14" t="s">
        <v>32</v>
      </c>
      <c r="D94" s="14" t="s">
        <v>57</v>
      </c>
      <c r="E94" s="16">
        <v>2019</v>
      </c>
      <c r="F94" s="16"/>
      <c r="G94" s="16">
        <f t="shared" si="2"/>
        <v>2019</v>
      </c>
      <c r="I94" s="18"/>
      <c r="K94" s="18"/>
    </row>
    <row r="95" spans="2:11">
      <c r="B95" s="13">
        <f t="shared" si="3"/>
        <v>82</v>
      </c>
      <c r="C95" s="14" t="s">
        <v>118</v>
      </c>
      <c r="D95" s="19" t="s">
        <v>62</v>
      </c>
      <c r="E95" s="16">
        <v>1000</v>
      </c>
      <c r="F95" s="16"/>
      <c r="G95" s="16">
        <f t="shared" si="2"/>
        <v>1000</v>
      </c>
      <c r="I95" s="18"/>
      <c r="K95" s="18"/>
    </row>
    <row r="96" spans="2:11" ht="15.6">
      <c r="B96" s="13">
        <f t="shared" si="3"/>
        <v>83</v>
      </c>
      <c r="C96" s="24" t="s">
        <v>59</v>
      </c>
      <c r="D96" s="20" t="s">
        <v>55</v>
      </c>
      <c r="E96" s="21">
        <v>1790</v>
      </c>
      <c r="F96" s="16"/>
      <c r="G96" s="21">
        <f t="shared" si="2"/>
        <v>1790</v>
      </c>
      <c r="I96" s="32"/>
      <c r="K96" s="18"/>
    </row>
    <row r="97" spans="2:11">
      <c r="B97" s="13">
        <f t="shared" si="3"/>
        <v>84</v>
      </c>
      <c r="C97" s="14" t="s">
        <v>32</v>
      </c>
      <c r="D97" s="14" t="s">
        <v>57</v>
      </c>
      <c r="E97" s="16">
        <v>650</v>
      </c>
      <c r="F97" s="16"/>
      <c r="G97" s="16">
        <f t="shared" si="2"/>
        <v>650</v>
      </c>
      <c r="I97" s="18"/>
      <c r="K97" s="18"/>
    </row>
    <row r="98" spans="2:11">
      <c r="B98" s="13">
        <f t="shared" si="3"/>
        <v>85</v>
      </c>
      <c r="C98" s="14" t="s">
        <v>118</v>
      </c>
      <c r="D98" s="19" t="s">
        <v>62</v>
      </c>
      <c r="E98" s="16">
        <v>1140</v>
      </c>
      <c r="F98" s="16"/>
      <c r="G98" s="16">
        <f t="shared" si="2"/>
        <v>1140</v>
      </c>
      <c r="I98" s="18"/>
      <c r="K98" s="18"/>
    </row>
    <row r="99" spans="2:11" ht="33.6" customHeight="1">
      <c r="B99" s="13">
        <f t="shared" si="3"/>
        <v>86</v>
      </c>
      <c r="C99" s="23" t="s">
        <v>103</v>
      </c>
      <c r="D99" s="20" t="s">
        <v>55</v>
      </c>
      <c r="E99" s="21">
        <v>833</v>
      </c>
      <c r="F99" s="16"/>
      <c r="G99" s="21">
        <f t="shared" si="2"/>
        <v>833</v>
      </c>
      <c r="I99" s="32"/>
      <c r="K99" s="18"/>
    </row>
    <row r="100" spans="2:11">
      <c r="B100" s="13">
        <f t="shared" si="3"/>
        <v>87</v>
      </c>
      <c r="C100" s="14" t="s">
        <v>32</v>
      </c>
      <c r="D100" s="14" t="s">
        <v>57</v>
      </c>
      <c r="E100" s="16">
        <v>460</v>
      </c>
      <c r="F100" s="16"/>
      <c r="G100" s="16">
        <f t="shared" si="2"/>
        <v>460</v>
      </c>
      <c r="I100" s="18"/>
      <c r="K100" s="18"/>
    </row>
    <row r="101" spans="2:11">
      <c r="B101" s="13">
        <f t="shared" si="3"/>
        <v>88</v>
      </c>
      <c r="C101" s="14" t="s">
        <v>118</v>
      </c>
      <c r="D101" s="19" t="s">
        <v>62</v>
      </c>
      <c r="E101" s="16">
        <v>373</v>
      </c>
      <c r="F101" s="16"/>
      <c r="G101" s="16">
        <f t="shared" si="2"/>
        <v>373</v>
      </c>
      <c r="I101" s="18"/>
      <c r="K101" s="18"/>
    </row>
    <row r="102" spans="2:11" ht="15.6">
      <c r="B102" s="13">
        <f t="shared" si="3"/>
        <v>89</v>
      </c>
      <c r="C102" s="24" t="s">
        <v>131</v>
      </c>
      <c r="D102" s="20" t="s">
        <v>55</v>
      </c>
      <c r="E102" s="21">
        <v>2185</v>
      </c>
      <c r="F102" s="16"/>
      <c r="G102" s="21">
        <f t="shared" si="2"/>
        <v>2185</v>
      </c>
      <c r="I102" s="32"/>
      <c r="K102" s="18"/>
    </row>
    <row r="103" spans="2:11">
      <c r="B103" s="13">
        <f t="shared" si="3"/>
        <v>90</v>
      </c>
      <c r="C103" s="14" t="s">
        <v>32</v>
      </c>
      <c r="D103" s="14" t="s">
        <v>57</v>
      </c>
      <c r="E103" s="16">
        <v>1100</v>
      </c>
      <c r="F103" s="16"/>
      <c r="G103" s="16">
        <f t="shared" si="2"/>
        <v>1100</v>
      </c>
      <c r="I103" s="18"/>
      <c r="K103" s="18"/>
    </row>
    <row r="104" spans="2:11">
      <c r="B104" s="13">
        <f t="shared" si="3"/>
        <v>91</v>
      </c>
      <c r="C104" s="14" t="s">
        <v>118</v>
      </c>
      <c r="D104" s="19" t="s">
        <v>62</v>
      </c>
      <c r="E104" s="16">
        <v>1085</v>
      </c>
      <c r="F104" s="16"/>
      <c r="G104" s="16">
        <f t="shared" si="2"/>
        <v>1085</v>
      </c>
      <c r="I104" s="18"/>
      <c r="K104" s="18"/>
    </row>
    <row r="105" spans="2:11" ht="15.6" customHeight="1">
      <c r="B105" s="13">
        <f t="shared" si="3"/>
        <v>92</v>
      </c>
      <c r="C105" s="25" t="s">
        <v>154</v>
      </c>
      <c r="D105" s="20" t="s">
        <v>55</v>
      </c>
      <c r="E105" s="21">
        <v>1800</v>
      </c>
      <c r="F105" s="16"/>
      <c r="G105" s="21">
        <f t="shared" si="2"/>
        <v>1800</v>
      </c>
      <c r="I105" s="32"/>
      <c r="K105" s="18"/>
    </row>
    <row r="106" spans="2:11">
      <c r="B106" s="13">
        <f t="shared" si="3"/>
        <v>93</v>
      </c>
      <c r="C106" s="14" t="s">
        <v>32</v>
      </c>
      <c r="D106" s="14" t="s">
        <v>57</v>
      </c>
      <c r="E106" s="16">
        <v>1000</v>
      </c>
      <c r="F106" s="16"/>
      <c r="G106" s="16">
        <f t="shared" si="2"/>
        <v>1000</v>
      </c>
      <c r="I106" s="18"/>
      <c r="K106" s="18"/>
    </row>
    <row r="107" spans="2:11">
      <c r="B107" s="13">
        <f t="shared" si="3"/>
        <v>94</v>
      </c>
      <c r="C107" s="14" t="s">
        <v>118</v>
      </c>
      <c r="D107" s="19" t="s">
        <v>62</v>
      </c>
      <c r="E107" s="16">
        <v>800</v>
      </c>
      <c r="F107" s="16"/>
      <c r="G107" s="16">
        <f t="shared" si="2"/>
        <v>800</v>
      </c>
      <c r="I107" s="18"/>
      <c r="K107" s="18"/>
    </row>
    <row r="108" spans="2:11" ht="15.6">
      <c r="B108" s="13">
        <f t="shared" si="3"/>
        <v>95</v>
      </c>
      <c r="C108" s="24" t="s">
        <v>104</v>
      </c>
      <c r="D108" s="20" t="s">
        <v>55</v>
      </c>
      <c r="E108" s="21">
        <v>546</v>
      </c>
      <c r="F108" s="16"/>
      <c r="G108" s="21">
        <f t="shared" si="2"/>
        <v>546</v>
      </c>
      <c r="I108" s="32"/>
      <c r="K108" s="18"/>
    </row>
    <row r="109" spans="2:11">
      <c r="B109" s="13">
        <f t="shared" si="3"/>
        <v>96</v>
      </c>
      <c r="C109" s="14" t="s">
        <v>32</v>
      </c>
      <c r="D109" s="14" t="s">
        <v>57</v>
      </c>
      <c r="E109" s="16">
        <v>253</v>
      </c>
      <c r="F109" s="16"/>
      <c r="G109" s="16">
        <f t="shared" si="2"/>
        <v>253</v>
      </c>
      <c r="I109" s="18"/>
      <c r="K109" s="18"/>
    </row>
    <row r="110" spans="2:11">
      <c r="B110" s="13">
        <f t="shared" si="3"/>
        <v>97</v>
      </c>
      <c r="C110" s="14" t="s">
        <v>118</v>
      </c>
      <c r="D110" s="19" t="s">
        <v>62</v>
      </c>
      <c r="E110" s="16">
        <v>293</v>
      </c>
      <c r="F110" s="16"/>
      <c r="G110" s="16">
        <f t="shared" si="2"/>
        <v>293</v>
      </c>
      <c r="I110" s="18"/>
      <c r="K110" s="18"/>
    </row>
    <row r="111" spans="2:11" ht="15.6">
      <c r="B111" s="13">
        <f t="shared" si="3"/>
        <v>98</v>
      </c>
      <c r="C111" s="24" t="s">
        <v>105</v>
      </c>
      <c r="D111" s="20" t="s">
        <v>55</v>
      </c>
      <c r="E111" s="21">
        <v>1548</v>
      </c>
      <c r="F111" s="16"/>
      <c r="G111" s="21">
        <f t="shared" si="2"/>
        <v>1548</v>
      </c>
      <c r="I111" s="32"/>
      <c r="K111" s="18"/>
    </row>
    <row r="112" spans="2:11">
      <c r="B112" s="13">
        <f t="shared" si="3"/>
        <v>99</v>
      </c>
      <c r="C112" s="14" t="s">
        <v>32</v>
      </c>
      <c r="D112" s="14" t="s">
        <v>57</v>
      </c>
      <c r="E112" s="16">
        <v>1093</v>
      </c>
      <c r="F112" s="16"/>
      <c r="G112" s="16">
        <f t="shared" si="2"/>
        <v>1093</v>
      </c>
      <c r="I112" s="18"/>
      <c r="K112" s="18"/>
    </row>
    <row r="113" spans="2:11">
      <c r="B113" s="13">
        <f t="shared" si="3"/>
        <v>100</v>
      </c>
      <c r="C113" s="14" t="s">
        <v>118</v>
      </c>
      <c r="D113" s="19" t="s">
        <v>62</v>
      </c>
      <c r="E113" s="16">
        <v>455</v>
      </c>
      <c r="F113" s="16"/>
      <c r="G113" s="16">
        <f t="shared" si="2"/>
        <v>455</v>
      </c>
      <c r="I113" s="18"/>
      <c r="K113" s="18"/>
    </row>
    <row r="114" spans="2:11" ht="31.95" customHeight="1">
      <c r="B114" s="13">
        <f t="shared" si="3"/>
        <v>101</v>
      </c>
      <c r="C114" s="23" t="s">
        <v>60</v>
      </c>
      <c r="D114" s="20" t="s">
        <v>55</v>
      </c>
      <c r="E114" s="21">
        <v>290</v>
      </c>
      <c r="F114" s="16"/>
      <c r="G114" s="21">
        <f t="shared" si="2"/>
        <v>290</v>
      </c>
      <c r="I114" s="32"/>
      <c r="K114" s="18"/>
    </row>
    <row r="115" spans="2:11">
      <c r="B115" s="13">
        <f t="shared" si="3"/>
        <v>102</v>
      </c>
      <c r="C115" s="14" t="s">
        <v>32</v>
      </c>
      <c r="D115" s="14" t="s">
        <v>57</v>
      </c>
      <c r="E115" s="16">
        <v>290</v>
      </c>
      <c r="F115" s="16"/>
      <c r="G115" s="16">
        <f t="shared" si="2"/>
        <v>290</v>
      </c>
      <c r="I115" s="18"/>
      <c r="K115" s="18"/>
    </row>
    <row r="116" spans="2:11" ht="15.6">
      <c r="B116" s="13">
        <f t="shared" si="3"/>
        <v>103</v>
      </c>
      <c r="C116" s="20" t="s">
        <v>120</v>
      </c>
      <c r="D116" s="20" t="s">
        <v>55</v>
      </c>
      <c r="E116" s="21">
        <v>11209</v>
      </c>
      <c r="F116" s="16"/>
      <c r="G116" s="21">
        <f t="shared" si="2"/>
        <v>11209</v>
      </c>
      <c r="I116" s="32"/>
      <c r="K116" s="18"/>
    </row>
    <row r="117" spans="2:11">
      <c r="B117" s="13">
        <f t="shared" si="3"/>
        <v>104</v>
      </c>
      <c r="C117" s="14" t="s">
        <v>61</v>
      </c>
      <c r="D117" s="14" t="s">
        <v>62</v>
      </c>
      <c r="E117" s="16">
        <v>11209</v>
      </c>
      <c r="F117" s="16"/>
      <c r="G117" s="16">
        <f t="shared" si="2"/>
        <v>11209</v>
      </c>
      <c r="I117" s="18"/>
      <c r="K117" s="18"/>
    </row>
    <row r="118" spans="2:11" ht="15.6">
      <c r="B118" s="13">
        <f t="shared" si="3"/>
        <v>105</v>
      </c>
      <c r="C118" s="20" t="s">
        <v>143</v>
      </c>
      <c r="D118" s="20" t="s">
        <v>144</v>
      </c>
      <c r="E118" s="21">
        <v>482.17</v>
      </c>
      <c r="F118" s="16"/>
      <c r="G118" s="21">
        <f t="shared" si="2"/>
        <v>482.17</v>
      </c>
      <c r="I118" s="32"/>
      <c r="K118" s="18"/>
    </row>
    <row r="119" spans="2:11">
      <c r="B119" s="13">
        <f t="shared" si="3"/>
        <v>106</v>
      </c>
      <c r="C119" s="14" t="s">
        <v>155</v>
      </c>
      <c r="D119" s="14" t="s">
        <v>156</v>
      </c>
      <c r="E119" s="16">
        <v>482.17</v>
      </c>
      <c r="F119" s="16"/>
      <c r="G119" s="16">
        <f t="shared" si="2"/>
        <v>482.17</v>
      </c>
      <c r="I119" s="18"/>
      <c r="K119" s="18"/>
    </row>
    <row r="120" spans="2:11" ht="15.6">
      <c r="B120" s="13">
        <f t="shared" si="3"/>
        <v>107</v>
      </c>
      <c r="C120" s="20" t="s">
        <v>63</v>
      </c>
      <c r="D120" s="26" t="s">
        <v>64</v>
      </c>
      <c r="E120" s="21">
        <v>118310.47</v>
      </c>
      <c r="F120" s="21">
        <f>F121+F166+F171+F178</f>
        <v>12258.08</v>
      </c>
      <c r="G120" s="21">
        <f t="shared" si="2"/>
        <v>130568.55</v>
      </c>
      <c r="I120" s="32"/>
      <c r="K120" s="18"/>
    </row>
    <row r="121" spans="2:11" ht="15.6">
      <c r="B121" s="13">
        <f t="shared" si="3"/>
        <v>108</v>
      </c>
      <c r="C121" s="27" t="s">
        <v>65</v>
      </c>
      <c r="D121" s="26" t="s">
        <v>64</v>
      </c>
      <c r="E121" s="21">
        <v>73848.25</v>
      </c>
      <c r="F121" s="21">
        <f>F122+F127+F132+F136+F141+F145+F149+F154+F158+F162</f>
        <v>12258.08</v>
      </c>
      <c r="G121" s="21">
        <f t="shared" si="2"/>
        <v>86106.33</v>
      </c>
      <c r="I121" s="32"/>
      <c r="K121" s="18"/>
    </row>
    <row r="122" spans="2:11" ht="15.6">
      <c r="B122" s="13">
        <f t="shared" si="3"/>
        <v>109</v>
      </c>
      <c r="C122" s="20" t="s">
        <v>66</v>
      </c>
      <c r="D122" s="26" t="s">
        <v>64</v>
      </c>
      <c r="E122" s="21">
        <v>37020.620000000003</v>
      </c>
      <c r="F122" s="21">
        <f>F123</f>
        <v>10100.92</v>
      </c>
      <c r="G122" s="21">
        <f t="shared" si="2"/>
        <v>47121.54</v>
      </c>
      <c r="I122" s="32"/>
      <c r="K122" s="18"/>
    </row>
    <row r="123" spans="2:11" ht="15" customHeight="1">
      <c r="B123" s="13">
        <f t="shared" si="3"/>
        <v>110</v>
      </c>
      <c r="C123" s="17" t="s">
        <v>67</v>
      </c>
      <c r="D123" s="14" t="s">
        <v>68</v>
      </c>
      <c r="E123" s="16">
        <v>37020.620000000003</v>
      </c>
      <c r="F123" s="16">
        <f>F124+F125+F126</f>
        <v>10100.92</v>
      </c>
      <c r="G123" s="16">
        <f t="shared" si="2"/>
        <v>47121.54</v>
      </c>
      <c r="I123" s="18"/>
      <c r="K123" s="18"/>
    </row>
    <row r="124" spans="2:11">
      <c r="B124" s="13">
        <f t="shared" si="3"/>
        <v>111</v>
      </c>
      <c r="C124" s="14" t="s">
        <v>40</v>
      </c>
      <c r="D124" s="14" t="s">
        <v>69</v>
      </c>
      <c r="E124" s="16">
        <v>33150.620000000003</v>
      </c>
      <c r="F124" s="16">
        <v>8000</v>
      </c>
      <c r="G124" s="16">
        <f t="shared" si="2"/>
        <v>41150.620000000003</v>
      </c>
      <c r="H124" s="18"/>
      <c r="I124" s="18"/>
      <c r="K124" s="18"/>
    </row>
    <row r="125" spans="2:11">
      <c r="B125" s="13">
        <f t="shared" si="3"/>
        <v>112</v>
      </c>
      <c r="C125" s="14" t="s">
        <v>32</v>
      </c>
      <c r="D125" s="14" t="s">
        <v>70</v>
      </c>
      <c r="E125" s="16">
        <v>3500</v>
      </c>
      <c r="F125" s="16">
        <v>2100.92</v>
      </c>
      <c r="G125" s="16">
        <f t="shared" si="2"/>
        <v>5600.92</v>
      </c>
      <c r="I125" s="18"/>
      <c r="K125" s="18"/>
    </row>
    <row r="126" spans="2:11" ht="16.2" customHeight="1">
      <c r="B126" s="13">
        <f t="shared" si="3"/>
        <v>113</v>
      </c>
      <c r="C126" s="17" t="s">
        <v>123</v>
      </c>
      <c r="D126" s="19" t="s">
        <v>85</v>
      </c>
      <c r="E126" s="16">
        <v>370</v>
      </c>
      <c r="F126" s="16"/>
      <c r="G126" s="16">
        <f t="shared" si="2"/>
        <v>370</v>
      </c>
      <c r="I126" s="18"/>
      <c r="K126" s="18"/>
    </row>
    <row r="127" spans="2:11" ht="15.6">
      <c r="B127" s="13">
        <f t="shared" si="3"/>
        <v>114</v>
      </c>
      <c r="C127" s="20" t="s">
        <v>71</v>
      </c>
      <c r="D127" s="20" t="s">
        <v>64</v>
      </c>
      <c r="E127" s="21">
        <v>8407.18</v>
      </c>
      <c r="F127" s="21">
        <f>F128</f>
        <v>2157.16</v>
      </c>
      <c r="G127" s="21">
        <f t="shared" si="2"/>
        <v>10564.34</v>
      </c>
      <c r="I127" s="32"/>
      <c r="K127" s="18"/>
    </row>
    <row r="128" spans="2:11" ht="13.2" customHeight="1">
      <c r="B128" s="13">
        <f t="shared" si="3"/>
        <v>115</v>
      </c>
      <c r="C128" s="17" t="s">
        <v>67</v>
      </c>
      <c r="D128" s="14" t="s">
        <v>68</v>
      </c>
      <c r="E128" s="16">
        <v>8407.18</v>
      </c>
      <c r="F128" s="16">
        <f>F129+F130+F131</f>
        <v>2157.16</v>
      </c>
      <c r="G128" s="16">
        <f t="shared" si="2"/>
        <v>10564.34</v>
      </c>
      <c r="I128" s="18"/>
      <c r="K128" s="18"/>
    </row>
    <row r="129" spans="2:11">
      <c r="B129" s="13">
        <f t="shared" si="3"/>
        <v>116</v>
      </c>
      <c r="C129" s="14" t="s">
        <v>40</v>
      </c>
      <c r="D129" s="14" t="s">
        <v>72</v>
      </c>
      <c r="E129" s="16">
        <v>6395</v>
      </c>
      <c r="F129" s="16">
        <v>800</v>
      </c>
      <c r="G129" s="16">
        <f t="shared" si="2"/>
        <v>7195</v>
      </c>
      <c r="I129" s="18"/>
      <c r="K129" s="18"/>
    </row>
    <row r="130" spans="2:11">
      <c r="B130" s="13">
        <f t="shared" si="3"/>
        <v>117</v>
      </c>
      <c r="C130" s="14" t="s">
        <v>32</v>
      </c>
      <c r="D130" s="14" t="s">
        <v>70</v>
      </c>
      <c r="E130" s="16">
        <v>1904.18</v>
      </c>
      <c r="F130" s="16">
        <v>1257.1600000000001</v>
      </c>
      <c r="G130" s="16">
        <f t="shared" si="2"/>
        <v>3161.34</v>
      </c>
      <c r="I130" s="18"/>
      <c r="K130" s="18"/>
    </row>
    <row r="131" spans="2:11" ht="30.6" customHeight="1">
      <c r="B131" s="13">
        <f t="shared" si="3"/>
        <v>118</v>
      </c>
      <c r="C131" s="17" t="s">
        <v>123</v>
      </c>
      <c r="D131" s="19" t="s">
        <v>85</v>
      </c>
      <c r="E131" s="16">
        <v>108</v>
      </c>
      <c r="F131" s="16">
        <v>100</v>
      </c>
      <c r="G131" s="16">
        <f t="shared" si="2"/>
        <v>208</v>
      </c>
      <c r="I131" s="18"/>
      <c r="K131" s="18"/>
    </row>
    <row r="132" spans="2:11" ht="15.6">
      <c r="B132" s="13">
        <f t="shared" si="3"/>
        <v>119</v>
      </c>
      <c r="C132" s="20" t="s">
        <v>73</v>
      </c>
      <c r="D132" s="20" t="s">
        <v>64</v>
      </c>
      <c r="E132" s="21">
        <v>3675</v>
      </c>
      <c r="F132" s="16"/>
      <c r="G132" s="21">
        <f t="shared" si="2"/>
        <v>3675</v>
      </c>
      <c r="I132" s="32"/>
      <c r="K132" s="18"/>
    </row>
    <row r="133" spans="2:11" ht="14.4" customHeight="1">
      <c r="B133" s="13">
        <f t="shared" si="3"/>
        <v>120</v>
      </c>
      <c r="C133" s="17" t="s">
        <v>67</v>
      </c>
      <c r="D133" s="14" t="s">
        <v>68</v>
      </c>
      <c r="E133" s="16">
        <v>3675</v>
      </c>
      <c r="F133" s="16"/>
      <c r="G133" s="16">
        <f t="shared" si="2"/>
        <v>3675</v>
      </c>
      <c r="I133" s="18"/>
      <c r="K133" s="18"/>
    </row>
    <row r="134" spans="2:11">
      <c r="B134" s="13">
        <f t="shared" si="3"/>
        <v>121</v>
      </c>
      <c r="C134" s="14" t="s">
        <v>40</v>
      </c>
      <c r="D134" s="14" t="s">
        <v>69</v>
      </c>
      <c r="E134" s="16">
        <v>3178</v>
      </c>
      <c r="F134" s="16"/>
      <c r="G134" s="16">
        <f t="shared" si="2"/>
        <v>3178</v>
      </c>
      <c r="I134" s="18"/>
      <c r="K134" s="18"/>
    </row>
    <row r="135" spans="2:11">
      <c r="B135" s="13">
        <f t="shared" si="3"/>
        <v>122</v>
      </c>
      <c r="C135" s="14" t="s">
        <v>32</v>
      </c>
      <c r="D135" s="14" t="s">
        <v>70</v>
      </c>
      <c r="E135" s="16">
        <v>497</v>
      </c>
      <c r="F135" s="16"/>
      <c r="G135" s="16">
        <f t="shared" si="2"/>
        <v>497</v>
      </c>
      <c r="I135" s="18"/>
      <c r="K135" s="18"/>
    </row>
    <row r="136" spans="2:11" ht="15.6">
      <c r="B136" s="13">
        <f t="shared" si="3"/>
        <v>123</v>
      </c>
      <c r="C136" s="20" t="s">
        <v>74</v>
      </c>
      <c r="D136" s="20" t="s">
        <v>64</v>
      </c>
      <c r="E136" s="21">
        <v>5749</v>
      </c>
      <c r="F136" s="16"/>
      <c r="G136" s="21">
        <f t="shared" si="2"/>
        <v>5749</v>
      </c>
      <c r="I136" s="32"/>
      <c r="K136" s="18"/>
    </row>
    <row r="137" spans="2:11" ht="31.8" customHeight="1">
      <c r="B137" s="13">
        <f t="shared" si="3"/>
        <v>124</v>
      </c>
      <c r="C137" s="17" t="s">
        <v>75</v>
      </c>
      <c r="D137" s="14" t="s">
        <v>68</v>
      </c>
      <c r="E137" s="16">
        <v>5749</v>
      </c>
      <c r="F137" s="16"/>
      <c r="G137" s="16">
        <f t="shared" si="2"/>
        <v>5749</v>
      </c>
      <c r="I137" s="18"/>
      <c r="K137" s="18"/>
    </row>
    <row r="138" spans="2:11">
      <c r="B138" s="13">
        <f t="shared" si="3"/>
        <v>125</v>
      </c>
      <c r="C138" s="14" t="s">
        <v>40</v>
      </c>
      <c r="D138" s="14" t="s">
        <v>69</v>
      </c>
      <c r="E138" s="16">
        <v>4660</v>
      </c>
      <c r="F138" s="16"/>
      <c r="G138" s="16">
        <f t="shared" si="2"/>
        <v>4660</v>
      </c>
      <c r="I138" s="18"/>
      <c r="K138" s="18"/>
    </row>
    <row r="139" spans="2:11">
      <c r="B139" s="13">
        <f t="shared" si="3"/>
        <v>126</v>
      </c>
      <c r="C139" s="14" t="s">
        <v>32</v>
      </c>
      <c r="D139" s="14" t="s">
        <v>70</v>
      </c>
      <c r="E139" s="16">
        <v>1000</v>
      </c>
      <c r="F139" s="16"/>
      <c r="G139" s="16">
        <f t="shared" si="2"/>
        <v>1000</v>
      </c>
      <c r="I139" s="18"/>
      <c r="K139" s="18"/>
    </row>
    <row r="140" spans="2:11" ht="16.95" customHeight="1">
      <c r="B140" s="13">
        <f t="shared" si="3"/>
        <v>127</v>
      </c>
      <c r="C140" s="17" t="s">
        <v>123</v>
      </c>
      <c r="D140" s="19" t="s">
        <v>85</v>
      </c>
      <c r="E140" s="16">
        <v>89</v>
      </c>
      <c r="F140" s="16"/>
      <c r="G140" s="16">
        <f t="shared" si="2"/>
        <v>89</v>
      </c>
      <c r="I140" s="18"/>
      <c r="K140" s="18"/>
    </row>
    <row r="141" spans="2:11" ht="18.75" customHeight="1">
      <c r="B141" s="13">
        <f t="shared" si="3"/>
        <v>128</v>
      </c>
      <c r="C141" s="20" t="s">
        <v>76</v>
      </c>
      <c r="D141" s="20" t="s">
        <v>64</v>
      </c>
      <c r="E141" s="21">
        <v>1364</v>
      </c>
      <c r="F141" s="16"/>
      <c r="G141" s="21">
        <f t="shared" si="2"/>
        <v>1364</v>
      </c>
      <c r="I141" s="32"/>
      <c r="K141" s="18"/>
    </row>
    <row r="142" spans="2:11" ht="28.5" customHeight="1">
      <c r="B142" s="13">
        <f t="shared" si="3"/>
        <v>129</v>
      </c>
      <c r="C142" s="17" t="s">
        <v>75</v>
      </c>
      <c r="D142" s="14" t="s">
        <v>68</v>
      </c>
      <c r="E142" s="16">
        <v>1364</v>
      </c>
      <c r="F142" s="16"/>
      <c r="G142" s="16">
        <f t="shared" si="2"/>
        <v>1364</v>
      </c>
      <c r="I142" s="18"/>
      <c r="K142" s="18"/>
    </row>
    <row r="143" spans="2:11">
      <c r="B143" s="13">
        <f t="shared" si="3"/>
        <v>130</v>
      </c>
      <c r="C143" s="14" t="s">
        <v>40</v>
      </c>
      <c r="D143" s="14" t="s">
        <v>69</v>
      </c>
      <c r="E143" s="16">
        <v>989</v>
      </c>
      <c r="F143" s="16"/>
      <c r="G143" s="16">
        <f t="shared" si="2"/>
        <v>989</v>
      </c>
      <c r="I143" s="18"/>
      <c r="K143" s="18"/>
    </row>
    <row r="144" spans="2:11">
      <c r="B144" s="13">
        <f t="shared" si="3"/>
        <v>131</v>
      </c>
      <c r="C144" s="14" t="s">
        <v>32</v>
      </c>
      <c r="D144" s="14" t="s">
        <v>70</v>
      </c>
      <c r="E144" s="16">
        <v>375</v>
      </c>
      <c r="F144" s="16"/>
      <c r="G144" s="16">
        <f t="shared" si="2"/>
        <v>375</v>
      </c>
      <c r="I144" s="18"/>
      <c r="K144" s="18"/>
    </row>
    <row r="145" spans="2:11" ht="15.6">
      <c r="B145" s="13">
        <f t="shared" si="3"/>
        <v>132</v>
      </c>
      <c r="C145" s="20" t="s">
        <v>77</v>
      </c>
      <c r="D145" s="20" t="s">
        <v>64</v>
      </c>
      <c r="E145" s="21">
        <v>2512</v>
      </c>
      <c r="F145" s="16"/>
      <c r="G145" s="21">
        <f t="shared" si="2"/>
        <v>2512</v>
      </c>
      <c r="I145" s="32"/>
      <c r="K145" s="18"/>
    </row>
    <row r="146" spans="2:11" ht="13.2" customHeight="1">
      <c r="B146" s="13">
        <f t="shared" si="3"/>
        <v>133</v>
      </c>
      <c r="C146" s="17" t="s">
        <v>75</v>
      </c>
      <c r="D146" s="14" t="s">
        <v>68</v>
      </c>
      <c r="E146" s="16">
        <v>2512</v>
      </c>
      <c r="F146" s="16"/>
      <c r="G146" s="16">
        <f t="shared" si="2"/>
        <v>2512</v>
      </c>
      <c r="I146" s="18"/>
      <c r="K146" s="18"/>
    </row>
    <row r="147" spans="2:11">
      <c r="B147" s="13">
        <f t="shared" si="3"/>
        <v>134</v>
      </c>
      <c r="C147" s="14" t="s">
        <v>40</v>
      </c>
      <c r="D147" s="14" t="s">
        <v>69</v>
      </c>
      <c r="E147" s="16">
        <v>1912</v>
      </c>
      <c r="F147" s="16"/>
      <c r="G147" s="16">
        <f t="shared" si="2"/>
        <v>1912</v>
      </c>
      <c r="I147" s="18"/>
      <c r="K147" s="18"/>
    </row>
    <row r="148" spans="2:11">
      <c r="B148" s="13">
        <f t="shared" si="3"/>
        <v>135</v>
      </c>
      <c r="C148" s="14" t="s">
        <v>32</v>
      </c>
      <c r="D148" s="14" t="s">
        <v>70</v>
      </c>
      <c r="E148" s="16">
        <v>600</v>
      </c>
      <c r="F148" s="16"/>
      <c r="G148" s="16">
        <f t="shared" si="2"/>
        <v>600</v>
      </c>
      <c r="I148" s="18"/>
      <c r="K148" s="18"/>
    </row>
    <row r="149" spans="2:11" ht="15.6">
      <c r="B149" s="13">
        <f t="shared" si="3"/>
        <v>136</v>
      </c>
      <c r="C149" s="20" t="s">
        <v>78</v>
      </c>
      <c r="D149" s="20" t="s">
        <v>64</v>
      </c>
      <c r="E149" s="21">
        <v>10006.450000000001</v>
      </c>
      <c r="F149" s="16"/>
      <c r="G149" s="21">
        <f t="shared" ref="G149:G195" si="4">E149+F149</f>
        <v>10006.450000000001</v>
      </c>
      <c r="I149" s="32"/>
      <c r="K149" s="18"/>
    </row>
    <row r="150" spans="2:11" ht="33" customHeight="1">
      <c r="B150" s="13">
        <f t="shared" si="3"/>
        <v>137</v>
      </c>
      <c r="C150" s="17" t="s">
        <v>75</v>
      </c>
      <c r="D150" s="14" t="s">
        <v>68</v>
      </c>
      <c r="E150" s="16">
        <v>10006.450000000001</v>
      </c>
      <c r="F150" s="16"/>
      <c r="G150" s="16">
        <f t="shared" si="4"/>
        <v>10006.450000000001</v>
      </c>
      <c r="I150" s="18"/>
      <c r="K150" s="18"/>
    </row>
    <row r="151" spans="2:11">
      <c r="B151" s="13">
        <f t="shared" si="3"/>
        <v>138</v>
      </c>
      <c r="C151" s="14" t="s">
        <v>40</v>
      </c>
      <c r="D151" s="14" t="s">
        <v>69</v>
      </c>
      <c r="E151" s="16">
        <v>7760.76</v>
      </c>
      <c r="F151" s="16"/>
      <c r="G151" s="16">
        <f t="shared" si="4"/>
        <v>7760.76</v>
      </c>
      <c r="I151" s="18"/>
      <c r="K151" s="18"/>
    </row>
    <row r="152" spans="2:11">
      <c r="B152" s="13">
        <f t="shared" ref="B152:B195" si="5">B151+1</f>
        <v>139</v>
      </c>
      <c r="C152" s="14" t="s">
        <v>32</v>
      </c>
      <c r="D152" s="14" t="s">
        <v>70</v>
      </c>
      <c r="E152" s="16">
        <v>2103.69</v>
      </c>
      <c r="F152" s="16"/>
      <c r="G152" s="16">
        <f t="shared" si="4"/>
        <v>2103.69</v>
      </c>
      <c r="I152" s="18"/>
      <c r="K152" s="18"/>
    </row>
    <row r="153" spans="2:11" ht="32.4" customHeight="1">
      <c r="B153" s="13">
        <f t="shared" si="5"/>
        <v>140</v>
      </c>
      <c r="C153" s="17" t="s">
        <v>123</v>
      </c>
      <c r="D153" s="19" t="s">
        <v>85</v>
      </c>
      <c r="E153" s="16">
        <v>142</v>
      </c>
      <c r="F153" s="16"/>
      <c r="G153" s="16">
        <f t="shared" si="4"/>
        <v>142</v>
      </c>
      <c r="I153" s="18"/>
      <c r="K153" s="18"/>
    </row>
    <row r="154" spans="2:11" ht="30" customHeight="1">
      <c r="B154" s="13">
        <f t="shared" si="5"/>
        <v>141</v>
      </c>
      <c r="C154" s="23" t="s">
        <v>79</v>
      </c>
      <c r="D154" s="20" t="s">
        <v>64</v>
      </c>
      <c r="E154" s="21">
        <v>2904</v>
      </c>
      <c r="F154" s="16"/>
      <c r="G154" s="21">
        <f t="shared" si="4"/>
        <v>2904</v>
      </c>
      <c r="I154" s="32"/>
      <c r="K154" s="18"/>
    </row>
    <row r="155" spans="2:11" ht="28.8" customHeight="1">
      <c r="B155" s="13">
        <f t="shared" si="5"/>
        <v>142</v>
      </c>
      <c r="C155" s="17" t="s">
        <v>75</v>
      </c>
      <c r="D155" s="14" t="s">
        <v>68</v>
      </c>
      <c r="E155" s="16">
        <v>2904</v>
      </c>
      <c r="F155" s="16"/>
      <c r="G155" s="16">
        <f t="shared" si="4"/>
        <v>2904</v>
      </c>
      <c r="I155" s="18"/>
      <c r="K155" s="18"/>
    </row>
    <row r="156" spans="2:11">
      <c r="B156" s="13">
        <f t="shared" si="5"/>
        <v>143</v>
      </c>
      <c r="C156" s="14" t="s">
        <v>40</v>
      </c>
      <c r="D156" s="14" t="s">
        <v>69</v>
      </c>
      <c r="E156" s="16">
        <v>2204</v>
      </c>
      <c r="F156" s="16"/>
      <c r="G156" s="16">
        <f t="shared" si="4"/>
        <v>2204</v>
      </c>
      <c r="I156" s="18"/>
      <c r="K156" s="18"/>
    </row>
    <row r="157" spans="2:11">
      <c r="B157" s="13">
        <f t="shared" si="5"/>
        <v>144</v>
      </c>
      <c r="C157" s="14" t="s">
        <v>32</v>
      </c>
      <c r="D157" s="14" t="s">
        <v>70</v>
      </c>
      <c r="E157" s="16">
        <v>700</v>
      </c>
      <c r="F157" s="16"/>
      <c r="G157" s="16">
        <f t="shared" si="4"/>
        <v>700</v>
      </c>
      <c r="I157" s="18"/>
      <c r="K157" s="18"/>
    </row>
    <row r="158" spans="2:11" ht="15.6">
      <c r="B158" s="13">
        <f t="shared" si="5"/>
        <v>145</v>
      </c>
      <c r="C158" s="20" t="s">
        <v>80</v>
      </c>
      <c r="D158" s="20" t="s">
        <v>64</v>
      </c>
      <c r="E158" s="21">
        <v>1568</v>
      </c>
      <c r="F158" s="16"/>
      <c r="G158" s="21">
        <f t="shared" si="4"/>
        <v>1568</v>
      </c>
      <c r="I158" s="32"/>
      <c r="K158" s="18"/>
    </row>
    <row r="159" spans="2:11" ht="28.8" customHeight="1">
      <c r="B159" s="13">
        <f t="shared" si="5"/>
        <v>146</v>
      </c>
      <c r="C159" s="17" t="s">
        <v>75</v>
      </c>
      <c r="D159" s="14" t="s">
        <v>68</v>
      </c>
      <c r="E159" s="16">
        <v>1568</v>
      </c>
      <c r="F159" s="16"/>
      <c r="G159" s="16">
        <f t="shared" si="4"/>
        <v>1568</v>
      </c>
      <c r="I159" s="18"/>
      <c r="K159" s="18"/>
    </row>
    <row r="160" spans="2:11">
      <c r="B160" s="13">
        <f t="shared" si="5"/>
        <v>147</v>
      </c>
      <c r="C160" s="14" t="s">
        <v>40</v>
      </c>
      <c r="D160" s="14" t="s">
        <v>69</v>
      </c>
      <c r="E160" s="16">
        <v>738</v>
      </c>
      <c r="F160" s="16"/>
      <c r="G160" s="16">
        <f t="shared" si="4"/>
        <v>738</v>
      </c>
      <c r="I160" s="18"/>
      <c r="K160" s="18"/>
    </row>
    <row r="161" spans="2:11">
      <c r="B161" s="13">
        <f t="shared" si="5"/>
        <v>148</v>
      </c>
      <c r="C161" s="14" t="s">
        <v>32</v>
      </c>
      <c r="D161" s="14" t="s">
        <v>70</v>
      </c>
      <c r="E161" s="16">
        <v>830</v>
      </c>
      <c r="F161" s="16"/>
      <c r="G161" s="16">
        <f t="shared" si="4"/>
        <v>830</v>
      </c>
      <c r="I161" s="18"/>
      <c r="K161" s="18"/>
    </row>
    <row r="162" spans="2:11" ht="15.6">
      <c r="B162" s="13">
        <f t="shared" si="5"/>
        <v>149</v>
      </c>
      <c r="C162" s="20" t="s">
        <v>81</v>
      </c>
      <c r="D162" s="20" t="s">
        <v>64</v>
      </c>
      <c r="E162" s="21">
        <v>642</v>
      </c>
      <c r="F162" s="16"/>
      <c r="G162" s="21">
        <f t="shared" si="4"/>
        <v>642</v>
      </c>
      <c r="I162" s="32"/>
      <c r="K162" s="18"/>
    </row>
    <row r="163" spans="2:11" ht="29.4" customHeight="1">
      <c r="B163" s="13">
        <f t="shared" si="5"/>
        <v>150</v>
      </c>
      <c r="C163" s="17" t="s">
        <v>75</v>
      </c>
      <c r="D163" s="14" t="s">
        <v>68</v>
      </c>
      <c r="E163" s="16">
        <v>642</v>
      </c>
      <c r="F163" s="16"/>
      <c r="G163" s="16">
        <f t="shared" si="4"/>
        <v>642</v>
      </c>
      <c r="I163" s="18"/>
      <c r="K163" s="18"/>
    </row>
    <row r="164" spans="2:11">
      <c r="B164" s="13">
        <f t="shared" si="5"/>
        <v>151</v>
      </c>
      <c r="C164" s="14" t="s">
        <v>40</v>
      </c>
      <c r="D164" s="14" t="s">
        <v>69</v>
      </c>
      <c r="E164" s="16">
        <v>442</v>
      </c>
      <c r="F164" s="16"/>
      <c r="G164" s="16">
        <f t="shared" si="4"/>
        <v>442</v>
      </c>
      <c r="I164" s="18"/>
      <c r="K164" s="18"/>
    </row>
    <row r="165" spans="2:11">
      <c r="B165" s="13">
        <f t="shared" si="5"/>
        <v>152</v>
      </c>
      <c r="C165" s="14" t="s">
        <v>32</v>
      </c>
      <c r="D165" s="14" t="s">
        <v>70</v>
      </c>
      <c r="E165" s="16">
        <v>200</v>
      </c>
      <c r="F165" s="16"/>
      <c r="G165" s="16">
        <f t="shared" si="4"/>
        <v>200</v>
      </c>
      <c r="I165" s="18"/>
      <c r="K165" s="18"/>
    </row>
    <row r="166" spans="2:11" ht="15.6">
      <c r="B166" s="13">
        <f t="shared" si="5"/>
        <v>153</v>
      </c>
      <c r="C166" s="27" t="s">
        <v>82</v>
      </c>
      <c r="D166" s="26" t="s">
        <v>64</v>
      </c>
      <c r="E166" s="21">
        <v>41652</v>
      </c>
      <c r="F166" s="16"/>
      <c r="G166" s="21">
        <f t="shared" si="4"/>
        <v>41652</v>
      </c>
      <c r="I166" s="32"/>
      <c r="K166" s="18"/>
    </row>
    <row r="167" spans="2:11" ht="31.8" customHeight="1">
      <c r="B167" s="13">
        <f t="shared" si="5"/>
        <v>154</v>
      </c>
      <c r="C167" s="23" t="s">
        <v>83</v>
      </c>
      <c r="D167" s="20" t="s">
        <v>64</v>
      </c>
      <c r="E167" s="21">
        <v>37622</v>
      </c>
      <c r="F167" s="16"/>
      <c r="G167" s="21">
        <f t="shared" si="4"/>
        <v>37622</v>
      </c>
      <c r="I167" s="32"/>
      <c r="K167" s="18"/>
    </row>
    <row r="168" spans="2:11">
      <c r="B168" s="13">
        <f t="shared" si="5"/>
        <v>155</v>
      </c>
      <c r="C168" s="14" t="s">
        <v>84</v>
      </c>
      <c r="D168" s="14" t="s">
        <v>85</v>
      </c>
      <c r="E168" s="16">
        <v>37622</v>
      </c>
      <c r="F168" s="16"/>
      <c r="G168" s="16">
        <f t="shared" si="4"/>
        <v>37622</v>
      </c>
      <c r="I168" s="18"/>
      <c r="K168" s="18"/>
    </row>
    <row r="169" spans="2:11" ht="15.6">
      <c r="B169" s="13">
        <f t="shared" si="5"/>
        <v>156</v>
      </c>
      <c r="C169" s="20" t="s">
        <v>148</v>
      </c>
      <c r="D169" s="20" t="s">
        <v>64</v>
      </c>
      <c r="E169" s="21">
        <v>4030</v>
      </c>
      <c r="F169" s="16"/>
      <c r="G169" s="21">
        <f t="shared" si="4"/>
        <v>4030</v>
      </c>
      <c r="I169" s="32"/>
      <c r="K169" s="18"/>
    </row>
    <row r="170" spans="2:11">
      <c r="B170" s="13">
        <f t="shared" si="5"/>
        <v>157</v>
      </c>
      <c r="C170" s="14" t="s">
        <v>84</v>
      </c>
      <c r="D170" s="14" t="s">
        <v>85</v>
      </c>
      <c r="E170" s="16">
        <v>4030</v>
      </c>
      <c r="F170" s="16"/>
      <c r="G170" s="16">
        <f t="shared" si="4"/>
        <v>4030</v>
      </c>
      <c r="I170" s="18"/>
      <c r="K170" s="18"/>
    </row>
    <row r="171" spans="2:11" ht="15.6">
      <c r="B171" s="13">
        <f t="shared" si="5"/>
        <v>158</v>
      </c>
      <c r="C171" s="20" t="s">
        <v>149</v>
      </c>
      <c r="D171" s="20" t="s">
        <v>64</v>
      </c>
      <c r="E171" s="21">
        <v>2850</v>
      </c>
      <c r="F171" s="16"/>
      <c r="G171" s="21">
        <f t="shared" si="4"/>
        <v>2850</v>
      </c>
      <c r="I171" s="32"/>
      <c r="K171" s="18"/>
    </row>
    <row r="172" spans="2:11" ht="15.6">
      <c r="B172" s="13">
        <f t="shared" si="5"/>
        <v>159</v>
      </c>
      <c r="C172" s="20" t="s">
        <v>150</v>
      </c>
      <c r="D172" s="20" t="s">
        <v>64</v>
      </c>
      <c r="E172" s="21">
        <v>1050</v>
      </c>
      <c r="F172" s="16"/>
      <c r="G172" s="21">
        <f t="shared" si="4"/>
        <v>1050</v>
      </c>
      <c r="I172" s="32"/>
      <c r="K172" s="18"/>
    </row>
    <row r="173" spans="2:11">
      <c r="B173" s="13">
        <f t="shared" si="5"/>
        <v>160</v>
      </c>
      <c r="C173" s="14" t="s">
        <v>84</v>
      </c>
      <c r="D173" s="14" t="s">
        <v>85</v>
      </c>
      <c r="E173" s="16">
        <v>1050</v>
      </c>
      <c r="F173" s="16"/>
      <c r="G173" s="16">
        <f t="shared" si="4"/>
        <v>1050</v>
      </c>
      <c r="I173" s="18"/>
      <c r="K173" s="18"/>
    </row>
    <row r="174" spans="2:11" ht="15.6">
      <c r="B174" s="13">
        <f t="shared" si="5"/>
        <v>161</v>
      </c>
      <c r="C174" s="20" t="s">
        <v>151</v>
      </c>
      <c r="D174" s="20" t="s">
        <v>64</v>
      </c>
      <c r="E174" s="21">
        <v>900</v>
      </c>
      <c r="F174" s="16"/>
      <c r="G174" s="21">
        <f t="shared" si="4"/>
        <v>900</v>
      </c>
      <c r="I174" s="32"/>
      <c r="K174" s="18"/>
    </row>
    <row r="175" spans="2:11">
      <c r="B175" s="13">
        <f t="shared" si="5"/>
        <v>162</v>
      </c>
      <c r="C175" s="14" t="s">
        <v>84</v>
      </c>
      <c r="D175" s="14" t="s">
        <v>85</v>
      </c>
      <c r="E175" s="16">
        <v>900</v>
      </c>
      <c r="F175" s="16"/>
      <c r="G175" s="16">
        <f t="shared" si="4"/>
        <v>900</v>
      </c>
      <c r="I175" s="18"/>
      <c r="K175" s="18"/>
    </row>
    <row r="176" spans="2:11" ht="15.6">
      <c r="B176" s="13">
        <f t="shared" si="5"/>
        <v>163</v>
      </c>
      <c r="C176" s="20" t="s">
        <v>152</v>
      </c>
      <c r="D176" s="20" t="s">
        <v>64</v>
      </c>
      <c r="E176" s="21">
        <v>900</v>
      </c>
      <c r="F176" s="16"/>
      <c r="G176" s="21">
        <f t="shared" si="4"/>
        <v>900</v>
      </c>
      <c r="I176" s="32"/>
      <c r="K176" s="18"/>
    </row>
    <row r="177" spans="2:11">
      <c r="B177" s="13">
        <f t="shared" si="5"/>
        <v>164</v>
      </c>
      <c r="C177" s="14" t="s">
        <v>84</v>
      </c>
      <c r="D177" s="14" t="s">
        <v>85</v>
      </c>
      <c r="E177" s="16">
        <v>900</v>
      </c>
      <c r="F177" s="16"/>
      <c r="G177" s="16">
        <f t="shared" si="4"/>
        <v>900</v>
      </c>
      <c r="I177" s="18"/>
      <c r="K177" s="18"/>
    </row>
    <row r="178" spans="2:11" ht="15.6">
      <c r="B178" s="13">
        <f t="shared" si="5"/>
        <v>165</v>
      </c>
      <c r="C178" s="38" t="s">
        <v>179</v>
      </c>
      <c r="D178" s="20" t="s">
        <v>183</v>
      </c>
      <c r="E178" s="21">
        <v>-39.78</v>
      </c>
      <c r="F178" s="16"/>
      <c r="G178" s="21">
        <f t="shared" si="4"/>
        <v>-39.78</v>
      </c>
      <c r="I178" s="32"/>
      <c r="K178" s="18"/>
    </row>
    <row r="179" spans="2:11" ht="31.2">
      <c r="B179" s="13">
        <f t="shared" si="5"/>
        <v>166</v>
      </c>
      <c r="C179" s="23" t="s">
        <v>86</v>
      </c>
      <c r="D179" s="20" t="s">
        <v>87</v>
      </c>
      <c r="E179" s="21">
        <v>196052.44</v>
      </c>
      <c r="F179" s="21">
        <f>F180+F186</f>
        <v>6000</v>
      </c>
      <c r="G179" s="21">
        <f t="shared" si="4"/>
        <v>202052.44</v>
      </c>
      <c r="I179" s="32"/>
      <c r="K179" s="18"/>
    </row>
    <row r="180" spans="2:11" ht="33.6" customHeight="1">
      <c r="B180" s="13">
        <f t="shared" si="5"/>
        <v>167</v>
      </c>
      <c r="C180" s="23" t="s">
        <v>88</v>
      </c>
      <c r="D180" s="20" t="s">
        <v>89</v>
      </c>
      <c r="E180" s="21">
        <v>196688.95</v>
      </c>
      <c r="F180" s="21">
        <f>F181+F182+F183+F184+F185</f>
        <v>6000</v>
      </c>
      <c r="G180" s="21">
        <f t="shared" si="4"/>
        <v>202688.95</v>
      </c>
      <c r="I180" s="32"/>
      <c r="K180" s="18"/>
    </row>
    <row r="181" spans="2:11">
      <c r="B181" s="13">
        <f t="shared" si="5"/>
        <v>168</v>
      </c>
      <c r="C181" s="14" t="s">
        <v>40</v>
      </c>
      <c r="D181" s="14" t="s">
        <v>90</v>
      </c>
      <c r="E181" s="16">
        <v>131500</v>
      </c>
      <c r="F181" s="16">
        <v>500</v>
      </c>
      <c r="G181" s="16">
        <f t="shared" si="4"/>
        <v>132000</v>
      </c>
      <c r="I181" s="18"/>
      <c r="K181" s="18"/>
    </row>
    <row r="182" spans="2:11">
      <c r="B182" s="13">
        <f t="shared" si="5"/>
        <v>169</v>
      </c>
      <c r="C182" s="14" t="s">
        <v>32</v>
      </c>
      <c r="D182" s="14" t="s">
        <v>91</v>
      </c>
      <c r="E182" s="16">
        <v>47514.400000000001</v>
      </c>
      <c r="F182" s="16">
        <v>5500</v>
      </c>
      <c r="G182" s="16">
        <f t="shared" si="4"/>
        <v>53014.400000000001</v>
      </c>
      <c r="I182" s="18"/>
      <c r="K182" s="18"/>
    </row>
    <row r="183" spans="2:11" ht="21.6" customHeight="1">
      <c r="B183" s="13">
        <f t="shared" si="5"/>
        <v>170</v>
      </c>
      <c r="C183" s="17" t="s">
        <v>92</v>
      </c>
      <c r="D183" s="14" t="s">
        <v>112</v>
      </c>
      <c r="E183" s="16">
        <v>0</v>
      </c>
      <c r="F183" s="16"/>
      <c r="G183" s="16">
        <f t="shared" si="4"/>
        <v>0</v>
      </c>
      <c r="I183" s="18"/>
      <c r="K183" s="18"/>
    </row>
    <row r="184" spans="2:11" ht="21.6" customHeight="1">
      <c r="B184" s="13">
        <f t="shared" si="5"/>
        <v>171</v>
      </c>
      <c r="C184" s="14" t="s">
        <v>189</v>
      </c>
      <c r="D184" s="14" t="s">
        <v>190</v>
      </c>
      <c r="E184" s="16">
        <v>17140</v>
      </c>
      <c r="F184" s="16"/>
      <c r="G184" s="16">
        <f t="shared" si="4"/>
        <v>17140</v>
      </c>
      <c r="I184" s="18"/>
      <c r="K184" s="18"/>
    </row>
    <row r="185" spans="2:11" ht="31.8" customHeight="1">
      <c r="B185" s="13">
        <f t="shared" si="5"/>
        <v>172</v>
      </c>
      <c r="C185" s="17" t="s">
        <v>123</v>
      </c>
      <c r="D185" s="19" t="s">
        <v>128</v>
      </c>
      <c r="E185" s="16">
        <v>1200</v>
      </c>
      <c r="F185" s="16"/>
      <c r="G185" s="16">
        <f t="shared" si="4"/>
        <v>1200</v>
      </c>
      <c r="I185" s="18"/>
      <c r="K185" s="18"/>
    </row>
    <row r="186" spans="2:11" ht="16.95" customHeight="1">
      <c r="B186" s="13">
        <f t="shared" si="5"/>
        <v>173</v>
      </c>
      <c r="C186" s="37" t="s">
        <v>179</v>
      </c>
      <c r="D186" s="14" t="s">
        <v>184</v>
      </c>
      <c r="E186" s="16">
        <v>-1301.96</v>
      </c>
      <c r="F186" s="16"/>
      <c r="G186" s="16">
        <f t="shared" si="4"/>
        <v>-1301.96</v>
      </c>
      <c r="I186" s="18"/>
      <c r="K186" s="18"/>
    </row>
    <row r="187" spans="2:11" ht="21" customHeight="1">
      <c r="B187" s="13">
        <f t="shared" si="5"/>
        <v>174</v>
      </c>
      <c r="C187" s="23" t="s">
        <v>129</v>
      </c>
      <c r="D187" s="20" t="s">
        <v>124</v>
      </c>
      <c r="E187" s="21">
        <v>18760.100000000002</v>
      </c>
      <c r="F187" s="16"/>
      <c r="G187" s="21">
        <f t="shared" si="4"/>
        <v>18760.100000000002</v>
      </c>
      <c r="I187" s="32"/>
      <c r="K187" s="18"/>
    </row>
    <row r="188" spans="2:11">
      <c r="B188" s="13">
        <f t="shared" si="5"/>
        <v>175</v>
      </c>
      <c r="C188" s="14" t="s">
        <v>125</v>
      </c>
      <c r="D188" s="14" t="s">
        <v>126</v>
      </c>
      <c r="E188" s="16">
        <v>18760.100000000002</v>
      </c>
      <c r="F188" s="16"/>
      <c r="G188" s="16">
        <f t="shared" si="4"/>
        <v>18760.100000000002</v>
      </c>
      <c r="I188" s="18"/>
      <c r="K188" s="18"/>
    </row>
    <row r="189" spans="2:11" ht="15.6">
      <c r="B189" s="13">
        <f t="shared" si="5"/>
        <v>176</v>
      </c>
      <c r="C189" s="23" t="s">
        <v>159</v>
      </c>
      <c r="D189" s="20" t="s">
        <v>160</v>
      </c>
      <c r="E189" s="21">
        <v>3153</v>
      </c>
      <c r="F189" s="16"/>
      <c r="G189" s="21">
        <f t="shared" si="4"/>
        <v>3153</v>
      </c>
      <c r="I189" s="32"/>
      <c r="K189" s="18"/>
    </row>
    <row r="190" spans="2:11">
      <c r="B190" s="13">
        <f t="shared" si="5"/>
        <v>177</v>
      </c>
      <c r="C190" s="14" t="s">
        <v>161</v>
      </c>
      <c r="D190" s="14" t="s">
        <v>162</v>
      </c>
      <c r="E190" s="16">
        <v>3153</v>
      </c>
      <c r="F190" s="16"/>
      <c r="G190" s="16">
        <f t="shared" si="4"/>
        <v>3153</v>
      </c>
      <c r="I190" s="18"/>
      <c r="K190" s="18"/>
    </row>
    <row r="191" spans="2:11" ht="15.6">
      <c r="B191" s="13">
        <f t="shared" si="5"/>
        <v>178</v>
      </c>
      <c r="C191" s="23" t="s">
        <v>169</v>
      </c>
      <c r="D191" s="20" t="s">
        <v>164</v>
      </c>
      <c r="E191" s="21">
        <v>500</v>
      </c>
      <c r="F191" s="16"/>
      <c r="G191" s="21">
        <f t="shared" si="4"/>
        <v>500</v>
      </c>
      <c r="I191" s="32"/>
      <c r="K191" s="18"/>
    </row>
    <row r="192" spans="2:11">
      <c r="B192" s="13">
        <f t="shared" si="5"/>
        <v>179</v>
      </c>
      <c r="C192" s="14" t="s">
        <v>167</v>
      </c>
      <c r="D192" s="14" t="s">
        <v>168</v>
      </c>
      <c r="E192" s="16">
        <v>500</v>
      </c>
      <c r="F192" s="16"/>
      <c r="G192" s="16">
        <f t="shared" si="4"/>
        <v>500</v>
      </c>
      <c r="I192" s="18"/>
      <c r="K192" s="18"/>
    </row>
    <row r="193" spans="2:11" ht="15.6">
      <c r="B193" s="13">
        <f t="shared" si="5"/>
        <v>180</v>
      </c>
      <c r="C193" s="20" t="s">
        <v>93</v>
      </c>
      <c r="D193" s="20" t="s">
        <v>94</v>
      </c>
      <c r="E193" s="21">
        <v>60000</v>
      </c>
      <c r="F193" s="16"/>
      <c r="G193" s="21">
        <f t="shared" si="4"/>
        <v>60000</v>
      </c>
      <c r="I193" s="32"/>
      <c r="K193" s="18"/>
    </row>
    <row r="194" spans="2:11" ht="15.6">
      <c r="B194" s="13">
        <f t="shared" si="5"/>
        <v>181</v>
      </c>
      <c r="C194" s="20" t="s">
        <v>116</v>
      </c>
      <c r="D194" s="20" t="s">
        <v>94</v>
      </c>
      <c r="E194" s="21">
        <v>60000</v>
      </c>
      <c r="F194" s="16"/>
      <c r="G194" s="21">
        <f t="shared" si="4"/>
        <v>60000</v>
      </c>
      <c r="I194" s="32"/>
      <c r="K194" s="18"/>
    </row>
    <row r="195" spans="2:11">
      <c r="B195" s="13">
        <f t="shared" si="5"/>
        <v>182</v>
      </c>
      <c r="C195" s="14" t="s">
        <v>32</v>
      </c>
      <c r="D195" s="14" t="s">
        <v>117</v>
      </c>
      <c r="E195" s="16">
        <v>60000</v>
      </c>
      <c r="F195" s="16"/>
      <c r="G195" s="16">
        <f t="shared" si="4"/>
        <v>60000</v>
      </c>
      <c r="I195" s="18"/>
      <c r="K195" s="18"/>
    </row>
    <row r="196" spans="2:11" ht="15" customHeight="1">
      <c r="B196" s="28"/>
      <c r="C196" s="33"/>
      <c r="D196" s="34"/>
      <c r="E196" s="32"/>
      <c r="F196" s="35"/>
      <c r="G196" s="36"/>
      <c r="I196" s="36"/>
    </row>
    <row r="197" spans="2:11" ht="26.25" customHeight="1">
      <c r="B197" s="28"/>
      <c r="C197" s="31"/>
      <c r="D197" s="4"/>
      <c r="E197" s="32"/>
    </row>
    <row r="198" spans="2:11" ht="15.6">
      <c r="B198" s="28"/>
      <c r="C198" s="1" t="s">
        <v>146</v>
      </c>
      <c r="D198" s="43" t="s">
        <v>170</v>
      </c>
      <c r="E198" s="43"/>
    </row>
    <row r="199" spans="2:11" ht="15.6">
      <c r="B199" s="28"/>
      <c r="C199" s="6"/>
      <c r="D199" s="49" t="s">
        <v>171</v>
      </c>
      <c r="E199" s="49"/>
      <c r="F199" s="49"/>
    </row>
    <row r="200" spans="2:11" ht="15.6">
      <c r="B200" s="28"/>
      <c r="C200" s="1" t="s">
        <v>147</v>
      </c>
      <c r="D200" s="43" t="s">
        <v>172</v>
      </c>
      <c r="E200" s="43"/>
    </row>
    <row r="201" spans="2:11">
      <c r="B201" s="29"/>
      <c r="C201" s="29"/>
      <c r="D201" s="29"/>
    </row>
    <row r="202" spans="2:11" ht="15.6">
      <c r="B202" s="29"/>
      <c r="C202" s="2"/>
      <c r="D202" s="1"/>
    </row>
    <row r="203" spans="2:11" ht="15.6">
      <c r="B203" s="29"/>
      <c r="C203" s="45"/>
      <c r="D203" s="45"/>
    </row>
    <row r="204" spans="2:11" ht="15.6">
      <c r="B204" s="29"/>
      <c r="C204" s="2"/>
      <c r="D204" s="1"/>
    </row>
  </sheetData>
  <mergeCells count="20">
    <mergeCell ref="C203:D203"/>
    <mergeCell ref="E10:E13"/>
    <mergeCell ref="D10:D13"/>
    <mergeCell ref="B1:C1"/>
    <mergeCell ref="B2:C2"/>
    <mergeCell ref="B3:C3"/>
    <mergeCell ref="B10:B13"/>
    <mergeCell ref="C10:C13"/>
    <mergeCell ref="D1:E1"/>
    <mergeCell ref="D2:E2"/>
    <mergeCell ref="C7:E7"/>
    <mergeCell ref="D198:E198"/>
    <mergeCell ref="D200:E200"/>
    <mergeCell ref="D199:F199"/>
    <mergeCell ref="F10:F13"/>
    <mergeCell ref="G10:G13"/>
    <mergeCell ref="F1:G1"/>
    <mergeCell ref="F2:G2"/>
    <mergeCell ref="C6:G6"/>
    <mergeCell ref="I10:I13"/>
  </mergeCells>
  <phoneticPr fontId="0" type="noConversion"/>
  <pageMargins left="0.27559055118110237" right="0.35433070866141736" top="0" bottom="0" header="0.23622047244094491" footer="0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2024-07-24T11:42:34Z</cp:lastPrinted>
  <dcterms:created xsi:type="dcterms:W3CDTF">2011-02-07T14:42:14Z</dcterms:created>
  <dcterms:modified xsi:type="dcterms:W3CDTF">2024-12-16T09:00:57Z</dcterms:modified>
</cp:coreProperties>
</file>