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81202177-F97B-4D86-B914-520C14AC796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27" i="1"/>
  <c r="F27" i="1"/>
  <c r="H32" i="1"/>
  <c r="F32" i="1"/>
  <c r="F20" i="1"/>
  <c r="H20" i="1"/>
  <c r="H11" i="1"/>
  <c r="H39" i="1" l="1"/>
  <c r="F39" i="1"/>
</calcChain>
</file>

<file path=xl/sharedStrings.xml><?xml version="1.0" encoding="utf-8"?>
<sst xmlns="http://schemas.openxmlformats.org/spreadsheetml/2006/main" count="121" uniqueCount="94">
  <si>
    <t>Nr
crt.</t>
  </si>
  <si>
    <t>Indicator</t>
  </si>
  <si>
    <t>Formula de calcul</t>
  </si>
  <si>
    <t>UM</t>
  </si>
  <si>
    <t>Nivel indicator</t>
  </si>
  <si>
    <t>Pondere</t>
  </si>
  <si>
    <t>I.</t>
  </si>
  <si>
    <t>II.</t>
  </si>
  <si>
    <t>III.</t>
  </si>
  <si>
    <t>Total ponderi %</t>
  </si>
  <si>
    <t>%</t>
  </si>
  <si>
    <t xml:space="preserve">Perioada de recuperare a creanțelor </t>
  </si>
  <si>
    <t>zile</t>
  </si>
  <si>
    <t>Perioada de plata a datoriilor curente</t>
  </si>
  <si>
    <t>max 30</t>
  </si>
  <si>
    <t>Nr. de mișcări aeronave</t>
  </si>
  <si>
    <t>Realizarea nr. de mișcări aeronave</t>
  </si>
  <si>
    <t>Număr de pasageri</t>
  </si>
  <si>
    <t>Realizarea nr. de pasageri</t>
  </si>
  <si>
    <t>3.195.000</t>
  </si>
  <si>
    <t>3.515.000</t>
  </si>
  <si>
    <t>Realizarea cartării zgomotului</t>
  </si>
  <si>
    <t>Actualizarea bazei de date de teren prin studii de obstacole în zonele de servituți aeronautice</t>
  </si>
  <si>
    <t>Evaluarea și raportarea performanțelor directorului general</t>
  </si>
  <si>
    <t>Implementarea planului de integritate</t>
  </si>
  <si>
    <t>Implementarea unui sistem informatic integrat</t>
  </si>
  <si>
    <t>Marja profitului net</t>
  </si>
  <si>
    <t>profit net/CA neta*100</t>
  </si>
  <si>
    <t>Productivitatea muncii</t>
  </si>
  <si>
    <t>mișcări</t>
  </si>
  <si>
    <t>persoane</t>
  </si>
  <si>
    <t>cf.prevederilor Legii 121/2019 privind evaluarea și gestionarea zgomotului ambiant</t>
  </si>
  <si>
    <t xml:space="preserve">Actualizarea bazei de date de teren prin studii de obstacolare (teren) în zonele de servituți aeronautice în vederea operării în siguranță a zborurilor </t>
  </si>
  <si>
    <t>Conformarea și menținerea bazei de certificare a aerodromului în conformitate cu regulamente europene</t>
  </si>
  <si>
    <t>Respectarea termenelor conform O.U.G. 109/2011</t>
  </si>
  <si>
    <t>Respectarea termenelor din O.U.G. 109/2011</t>
  </si>
  <si>
    <t>Prevederi din Hotărârea nr. 1269/2021 privind aprobarea Strategiei naționale</t>
  </si>
  <si>
    <t>CA/nr. mediu de salariați</t>
  </si>
  <si>
    <t>mii lei/nr. mediu salariați</t>
  </si>
  <si>
    <t>287,11</t>
  </si>
  <si>
    <t>288,66</t>
  </si>
  <si>
    <t>active curente/datorii curente</t>
  </si>
  <si>
    <t>max 45</t>
  </si>
  <si>
    <t>creanțe*/CAx nr. de zile ale perioadei</t>
  </si>
  <si>
    <t>datorii curente**/CA x nr.zile ale perioadei</t>
  </si>
  <si>
    <r>
      <t xml:space="preserve">Elaborarea si prezentarea la timp a rapoartelor trimestriale, semestriale și anuale privind execuția mandatului, indicatorilor de performanță </t>
    </r>
    <r>
      <rPr>
        <sz val="9"/>
        <rFont val="Montserrat Light"/>
      </rPr>
      <t>precum și respectarea transparenței privind publicarea pe pagina de internet a obligațiilor de raportare</t>
    </r>
  </si>
  <si>
    <r>
      <t>Notă:</t>
    </r>
    <r>
      <rPr>
        <sz val="9"/>
        <color theme="1"/>
        <rFont val="Montserrat Light"/>
      </rPr>
      <t xml:space="preserve"> Indicatorii vor fi calculați în conformitate cu datele din situațiile financiare/balanța de verificare.</t>
    </r>
  </si>
  <si>
    <t>* creanțe comerciale a căror scadență este depășită</t>
  </si>
  <si>
    <t>**datorii comerciale pe termen scurt scadente</t>
  </si>
  <si>
    <t>Nr. acțiuni implementate</t>
  </si>
  <si>
    <t>Dezvoltarea sistemului de control intern managerial</t>
  </si>
  <si>
    <t>Nr. acțiunilor realizate cf. Programului de dezvoltare a sistemului de control intern managerial</t>
  </si>
  <si>
    <t>Conformarea și menținerea bazei de certificare a aerodromului</t>
  </si>
  <si>
    <t>Rata cheltuielilor de capital</t>
  </si>
  <si>
    <t>Cheltuieli de capital/total active</t>
  </si>
  <si>
    <t>nr.</t>
  </si>
  <si>
    <t>Rata de rotație a activelor</t>
  </si>
  <si>
    <t>Cifra de afaceri netă/Valoarea medie a tuturor activelor</t>
  </si>
  <si>
    <t>Rata de plată a dividendelor</t>
  </si>
  <si>
    <t>Dividente platite (aferente an x)/Profit net(aferent an x)</t>
  </si>
  <si>
    <t>Lichiditatea generală (rata lichidității curente)</t>
  </si>
  <si>
    <t>Instituirea unui sistem de siguranță a angajaților</t>
  </si>
  <si>
    <t>Confirmarea instituirii sistemului</t>
  </si>
  <si>
    <t>DA/Nu</t>
  </si>
  <si>
    <t>Cota de piață</t>
  </si>
  <si>
    <t>cifra de afaceri netă/sumă cifră de afaceri netă industrie</t>
  </si>
  <si>
    <t>Numărul de reuniuni al consiliului de administrație</t>
  </si>
  <si>
    <t>Numărul ședințelor consililui de administrație susținute de-a lungul anului</t>
  </si>
  <si>
    <t>Numărul de instruiri în materie de siguranță</t>
  </si>
  <si>
    <t>Numărul total de instruiri în materie de siguranță care s-au făcut pe parcursul anului</t>
  </si>
  <si>
    <t>Indicatori operaționali    25%</t>
  </si>
  <si>
    <t>Indicatori  guvernanță corporativă   25%</t>
  </si>
  <si>
    <t>5</t>
  </si>
  <si>
    <t>Scorul satisfacției clienților</t>
  </si>
  <si>
    <t>Total nr. evaluări de 4 și 5/Total nr. evaluări</t>
  </si>
  <si>
    <t>Indicatori financiari 33,33%</t>
  </si>
  <si>
    <t>Indicatori  orientați spre servicii publice   16,67%</t>
  </si>
  <si>
    <t>DA</t>
  </si>
  <si>
    <t xml:space="preserve"> 50</t>
  </si>
  <si>
    <t xml:space="preserve"> 1-2,5</t>
  </si>
  <si>
    <t>1-2,5</t>
  </si>
  <si>
    <t>Emisiile din domeniul de aplicare 2</t>
  </si>
  <si>
    <t>Emisiile indirect generate rezultate în urma producerii energiei achiziționate</t>
  </si>
  <si>
    <t>Anexa nr. 1</t>
  </si>
  <si>
    <t>Județul Cluj</t>
  </si>
  <si>
    <t>Consiliul Județean</t>
  </si>
  <si>
    <t>la HCJ. nr._______2025</t>
  </si>
  <si>
    <t>Președinte,</t>
  </si>
  <si>
    <t xml:space="preserve">            Contrasemnează,</t>
  </si>
  <si>
    <t>Alin Tișe</t>
  </si>
  <si>
    <t>Secretar general al Județului</t>
  </si>
  <si>
    <t xml:space="preserve">                 Simona Gaci</t>
  </si>
  <si>
    <t>Aeroportului Internațional Avram Iancu Cluj R.A.</t>
  </si>
  <si>
    <r>
      <t xml:space="preserve">                  </t>
    </r>
    <r>
      <rPr>
        <b/>
        <sz val="9"/>
        <color theme="1"/>
        <rFont val="Montserrat Light"/>
      </rPr>
      <t xml:space="preserve">Indicatori cheie de performanță negociați pentru administratorii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</si>
</sst>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Montserrat Light"/>
    </font>
    <font>
      <b/>
      <sz val="9"/>
      <color theme="1"/>
      <name val="Montserrat Light"/>
    </font>
    <font>
      <sz val="9"/>
      <name val="Montserrat Light"/>
    </font>
    <font>
      <b/>
      <sz val="9"/>
      <name val="Montserrat Light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2" borderId="3" xfId="0" applyFont="1" applyFill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="120" zoomScaleNormal="120" workbookViewId="0">
      <selection activeCell="A4" sqref="A4:H4"/>
    </sheetView>
  </sheetViews>
  <sheetFormatPr defaultRowHeight="14.4" x14ac:dyDescent="0.3"/>
  <cols>
    <col min="1" max="1" width="5.5546875" customWidth="1"/>
    <col min="2" max="2" width="37.109375" customWidth="1"/>
    <col min="3" max="3" width="39.33203125" style="2" customWidth="1"/>
    <col min="4" max="4" width="8.33203125" customWidth="1"/>
    <col min="5" max="5" width="11.6640625" customWidth="1"/>
    <col min="6" max="6" width="9" customWidth="1"/>
    <col min="7" max="7" width="10.6640625" customWidth="1"/>
    <col min="8" max="8" width="10.88671875" customWidth="1"/>
  </cols>
  <sheetData>
    <row r="1" spans="1:8" ht="15" x14ac:dyDescent="0.35">
      <c r="A1" s="6" t="s">
        <v>84</v>
      </c>
      <c r="B1" s="6"/>
      <c r="C1" s="7"/>
      <c r="D1" s="8"/>
      <c r="E1" s="49"/>
      <c r="F1" s="47"/>
      <c r="G1" s="46" t="s">
        <v>83</v>
      </c>
      <c r="H1" s="46"/>
    </row>
    <row r="2" spans="1:8" ht="15" x14ac:dyDescent="0.35">
      <c r="A2" s="6" t="s">
        <v>85</v>
      </c>
      <c r="B2" s="6"/>
      <c r="C2" s="7"/>
      <c r="D2" s="8"/>
      <c r="E2" s="8"/>
      <c r="F2" s="46" t="s">
        <v>86</v>
      </c>
      <c r="G2" s="46"/>
      <c r="H2" s="46"/>
    </row>
    <row r="3" spans="1:8" ht="15" x14ac:dyDescent="0.35">
      <c r="A3" s="6"/>
      <c r="B3" s="6"/>
      <c r="C3" s="7"/>
      <c r="D3" s="8"/>
      <c r="E3" s="8"/>
      <c r="F3" s="21"/>
      <c r="G3" s="21"/>
      <c r="H3" s="21"/>
    </row>
    <row r="4" spans="1:8" ht="15" x14ac:dyDescent="0.35">
      <c r="A4" s="54" t="s">
        <v>93</v>
      </c>
      <c r="B4" s="55"/>
      <c r="C4" s="55"/>
      <c r="D4" s="55"/>
      <c r="E4" s="55"/>
      <c r="F4" s="55"/>
      <c r="G4" s="55"/>
      <c r="H4" s="55"/>
    </row>
    <row r="5" spans="1:8" ht="15" x14ac:dyDescent="0.35">
      <c r="A5" s="46" t="s">
        <v>92</v>
      </c>
      <c r="B5" s="56"/>
      <c r="C5" s="56"/>
      <c r="D5" s="56"/>
      <c r="E5" s="56"/>
      <c r="F5" s="56"/>
      <c r="G5" s="56"/>
      <c r="H5" s="56"/>
    </row>
    <row r="6" spans="1:8" ht="15" x14ac:dyDescent="0.35">
      <c r="A6" s="19"/>
      <c r="B6" s="44"/>
      <c r="C6" s="44"/>
      <c r="D6" s="44"/>
      <c r="E6" s="44"/>
      <c r="F6" s="44"/>
      <c r="G6" s="44"/>
      <c r="H6" s="44"/>
    </row>
    <row r="7" spans="1:8" ht="15" x14ac:dyDescent="0.35">
      <c r="A7" s="8"/>
      <c r="B7" s="8"/>
      <c r="C7" s="7"/>
      <c r="D7" s="8"/>
      <c r="E7" s="8"/>
      <c r="F7" s="8"/>
      <c r="G7" s="8"/>
      <c r="H7" s="8"/>
    </row>
    <row r="8" spans="1:8" ht="15" x14ac:dyDescent="0.35">
      <c r="A8" s="57" t="s">
        <v>0</v>
      </c>
      <c r="B8" s="59" t="s">
        <v>1</v>
      </c>
      <c r="C8" s="59" t="s">
        <v>2</v>
      </c>
      <c r="D8" s="60" t="s">
        <v>3</v>
      </c>
      <c r="E8" s="48">
        <v>2025</v>
      </c>
      <c r="F8" s="48"/>
      <c r="G8" s="48">
        <v>2026</v>
      </c>
      <c r="H8" s="48"/>
    </row>
    <row r="9" spans="1:8" ht="30.6" customHeight="1" x14ac:dyDescent="0.35">
      <c r="A9" s="58"/>
      <c r="B9" s="59"/>
      <c r="C9" s="59"/>
      <c r="D9" s="60"/>
      <c r="E9" s="20" t="s">
        <v>4</v>
      </c>
      <c r="F9" s="16" t="s">
        <v>5</v>
      </c>
      <c r="G9" s="20" t="s">
        <v>4</v>
      </c>
      <c r="H9" s="16" t="s">
        <v>5</v>
      </c>
    </row>
    <row r="10" spans="1:8" ht="17.399999999999999" customHeight="1" x14ac:dyDescent="0.35">
      <c r="A10" s="9">
        <v>1</v>
      </c>
      <c r="B10" s="11">
        <v>2</v>
      </c>
      <c r="C10" s="11">
        <v>3</v>
      </c>
      <c r="D10" s="10">
        <v>4</v>
      </c>
      <c r="E10" s="10">
        <v>5</v>
      </c>
      <c r="F10" s="10">
        <v>6</v>
      </c>
      <c r="G10" s="12">
        <v>7</v>
      </c>
      <c r="H10" s="10">
        <v>8</v>
      </c>
    </row>
    <row r="11" spans="1:8" ht="15" x14ac:dyDescent="0.35">
      <c r="A11" s="24" t="s">
        <v>6</v>
      </c>
      <c r="B11" s="31" t="s">
        <v>75</v>
      </c>
      <c r="C11" s="26"/>
      <c r="D11" s="27" t="s">
        <v>10</v>
      </c>
      <c r="E11" s="24"/>
      <c r="F11" s="37">
        <f t="shared" ref="F11" si="0">F12+F13+F14+F15+F16+F17+F18+F19</f>
        <v>33.33</v>
      </c>
      <c r="G11" s="37"/>
      <c r="H11" s="37">
        <f>H12+H13+H14+H15+H16+H17+H18+H19</f>
        <v>33.33</v>
      </c>
    </row>
    <row r="12" spans="1:8" ht="36" customHeight="1" x14ac:dyDescent="0.3">
      <c r="A12" s="15">
        <v>1</v>
      </c>
      <c r="B12" s="14" t="s">
        <v>53</v>
      </c>
      <c r="C12" s="14" t="s">
        <v>54</v>
      </c>
      <c r="D12" s="15" t="s">
        <v>10</v>
      </c>
      <c r="E12" s="14">
        <v>1.86</v>
      </c>
      <c r="F12" s="15">
        <v>4</v>
      </c>
      <c r="G12" s="14">
        <v>1.86</v>
      </c>
      <c r="H12" s="15">
        <v>4</v>
      </c>
    </row>
    <row r="13" spans="1:8" ht="42.75" customHeight="1" x14ac:dyDescent="0.3">
      <c r="A13" s="15">
        <v>2</v>
      </c>
      <c r="B13" s="39" t="s">
        <v>56</v>
      </c>
      <c r="C13" s="14" t="s">
        <v>57</v>
      </c>
      <c r="D13" s="15" t="s">
        <v>55</v>
      </c>
      <c r="E13" s="14">
        <v>0.14000000000000001</v>
      </c>
      <c r="F13" s="15">
        <v>4</v>
      </c>
      <c r="G13" s="14">
        <v>0.14000000000000001</v>
      </c>
      <c r="H13" s="15">
        <v>4</v>
      </c>
    </row>
    <row r="14" spans="1:8" ht="41.4" customHeight="1" x14ac:dyDescent="0.3">
      <c r="A14" s="15">
        <v>3</v>
      </c>
      <c r="B14" s="39" t="s">
        <v>58</v>
      </c>
      <c r="C14" s="14" t="s">
        <v>59</v>
      </c>
      <c r="D14" s="15" t="s">
        <v>10</v>
      </c>
      <c r="E14" s="40" t="s">
        <v>78</v>
      </c>
      <c r="F14" s="15">
        <v>5.33</v>
      </c>
      <c r="G14" s="14">
        <v>50</v>
      </c>
      <c r="H14" s="15">
        <v>5.33</v>
      </c>
    </row>
    <row r="15" spans="1:8" ht="33" customHeight="1" x14ac:dyDescent="0.3">
      <c r="A15" s="15">
        <v>4</v>
      </c>
      <c r="B15" s="5" t="s">
        <v>60</v>
      </c>
      <c r="C15" s="5" t="s">
        <v>41</v>
      </c>
      <c r="D15" s="4" t="s">
        <v>55</v>
      </c>
      <c r="E15" s="5" t="s">
        <v>79</v>
      </c>
      <c r="F15" s="5">
        <v>4</v>
      </c>
      <c r="G15" s="41" t="s">
        <v>80</v>
      </c>
      <c r="H15" s="4">
        <v>4</v>
      </c>
    </row>
    <row r="16" spans="1:8" ht="27.6" customHeight="1" x14ac:dyDescent="0.3">
      <c r="A16" s="15">
        <v>5</v>
      </c>
      <c r="B16" s="14" t="s">
        <v>26</v>
      </c>
      <c r="C16" s="14" t="s">
        <v>27</v>
      </c>
      <c r="D16" s="15" t="s">
        <v>10</v>
      </c>
      <c r="E16" s="40" t="s">
        <v>72</v>
      </c>
      <c r="F16" s="40" t="s">
        <v>72</v>
      </c>
      <c r="G16" s="40" t="s">
        <v>72</v>
      </c>
      <c r="H16" s="42" t="s">
        <v>72</v>
      </c>
    </row>
    <row r="17" spans="1:10" ht="33.6" customHeight="1" x14ac:dyDescent="0.3">
      <c r="A17" s="15">
        <v>6</v>
      </c>
      <c r="B17" s="14" t="s">
        <v>11</v>
      </c>
      <c r="C17" s="14" t="s">
        <v>43</v>
      </c>
      <c r="D17" s="15" t="s">
        <v>12</v>
      </c>
      <c r="E17" s="14" t="s">
        <v>42</v>
      </c>
      <c r="F17" s="14">
        <v>3</v>
      </c>
      <c r="G17" s="15" t="s">
        <v>42</v>
      </c>
      <c r="H17" s="15">
        <v>3</v>
      </c>
    </row>
    <row r="18" spans="1:10" ht="28.8" x14ac:dyDescent="0.3">
      <c r="A18" s="15">
        <v>7</v>
      </c>
      <c r="B18" s="5" t="s">
        <v>13</v>
      </c>
      <c r="C18" s="14" t="s">
        <v>44</v>
      </c>
      <c r="D18" s="4" t="s">
        <v>12</v>
      </c>
      <c r="E18" s="14" t="s">
        <v>14</v>
      </c>
      <c r="F18" s="14">
        <v>4</v>
      </c>
      <c r="G18" s="15" t="s">
        <v>14</v>
      </c>
      <c r="H18" s="4">
        <v>4</v>
      </c>
    </row>
    <row r="19" spans="1:10" ht="54.6" customHeight="1" x14ac:dyDescent="0.3">
      <c r="A19" s="15">
        <v>8</v>
      </c>
      <c r="B19" s="5" t="s">
        <v>28</v>
      </c>
      <c r="C19" s="5" t="s">
        <v>37</v>
      </c>
      <c r="D19" s="5" t="s">
        <v>38</v>
      </c>
      <c r="E19" s="14" t="s">
        <v>39</v>
      </c>
      <c r="F19" s="14">
        <v>4</v>
      </c>
      <c r="G19" s="15" t="s">
        <v>40</v>
      </c>
      <c r="H19" s="15">
        <v>4</v>
      </c>
      <c r="I19" s="36"/>
    </row>
    <row r="20" spans="1:10" ht="23.4" customHeight="1" x14ac:dyDescent="0.3">
      <c r="A20" s="28" t="s">
        <v>7</v>
      </c>
      <c r="B20" s="52" t="s">
        <v>70</v>
      </c>
      <c r="C20" s="53"/>
      <c r="D20" s="32"/>
      <c r="E20" s="34"/>
      <c r="F20" s="30">
        <f>F21+F22+F23+F24+F25+F26</f>
        <v>25</v>
      </c>
      <c r="G20" s="29"/>
      <c r="H20" s="30">
        <f>H21+H22+H23+H24+H25+H26</f>
        <v>25</v>
      </c>
    </row>
    <row r="21" spans="1:10" ht="49.2" customHeight="1" x14ac:dyDescent="0.3">
      <c r="A21" s="43">
        <v>1</v>
      </c>
      <c r="B21" s="5" t="s">
        <v>81</v>
      </c>
      <c r="C21" s="5" t="s">
        <v>82</v>
      </c>
      <c r="D21" s="15" t="s">
        <v>10</v>
      </c>
      <c r="E21" s="15">
        <v>-0.8</v>
      </c>
      <c r="F21" s="15">
        <v>5</v>
      </c>
      <c r="G21" s="15">
        <v>-0.8</v>
      </c>
      <c r="H21" s="15">
        <v>5</v>
      </c>
    </row>
    <row r="22" spans="1:10" ht="47.4" customHeight="1" x14ac:dyDescent="0.3">
      <c r="A22" s="43">
        <v>2</v>
      </c>
      <c r="B22" s="5" t="s">
        <v>68</v>
      </c>
      <c r="C22" s="5" t="s">
        <v>69</v>
      </c>
      <c r="D22" s="15" t="s">
        <v>55</v>
      </c>
      <c r="E22" s="15">
        <v>4</v>
      </c>
      <c r="F22" s="15">
        <v>4</v>
      </c>
      <c r="G22" s="15">
        <v>4</v>
      </c>
      <c r="H22" s="15">
        <v>4</v>
      </c>
    </row>
    <row r="23" spans="1:10" ht="43.8" customHeight="1" x14ac:dyDescent="0.3">
      <c r="A23" s="43">
        <v>3</v>
      </c>
      <c r="B23" s="5" t="s">
        <v>61</v>
      </c>
      <c r="C23" s="5" t="s">
        <v>62</v>
      </c>
      <c r="D23" s="15" t="s">
        <v>63</v>
      </c>
      <c r="E23" s="15" t="s">
        <v>77</v>
      </c>
      <c r="F23" s="15">
        <v>4</v>
      </c>
      <c r="G23" s="15" t="s">
        <v>77</v>
      </c>
      <c r="H23" s="15">
        <v>4</v>
      </c>
    </row>
    <row r="24" spans="1:10" ht="43.2" customHeight="1" x14ac:dyDescent="0.3">
      <c r="A24" s="35">
        <v>4</v>
      </c>
      <c r="B24" s="5" t="s">
        <v>21</v>
      </c>
      <c r="C24" s="5" t="s">
        <v>31</v>
      </c>
      <c r="D24" s="4" t="s">
        <v>10</v>
      </c>
      <c r="E24" s="5">
        <v>100</v>
      </c>
      <c r="F24" s="14">
        <v>5</v>
      </c>
      <c r="G24" s="5">
        <v>100</v>
      </c>
      <c r="H24" s="15">
        <v>5</v>
      </c>
    </row>
    <row r="25" spans="1:10" ht="78" customHeight="1" x14ac:dyDescent="0.3">
      <c r="A25" s="35">
        <v>5</v>
      </c>
      <c r="B25" s="5" t="s">
        <v>22</v>
      </c>
      <c r="C25" s="5" t="s">
        <v>32</v>
      </c>
      <c r="D25" s="4" t="s">
        <v>10</v>
      </c>
      <c r="E25" s="5">
        <v>100</v>
      </c>
      <c r="F25" s="14">
        <v>3</v>
      </c>
      <c r="G25" s="5">
        <v>100</v>
      </c>
      <c r="H25" s="15">
        <v>3</v>
      </c>
    </row>
    <row r="26" spans="1:10" ht="61.2" customHeight="1" x14ac:dyDescent="0.3">
      <c r="A26" s="35">
        <v>6</v>
      </c>
      <c r="B26" s="5" t="s">
        <v>52</v>
      </c>
      <c r="C26" s="5" t="s">
        <v>33</v>
      </c>
      <c r="D26" s="4" t="s">
        <v>10</v>
      </c>
      <c r="E26" s="5">
        <v>100</v>
      </c>
      <c r="F26" s="14">
        <v>4</v>
      </c>
      <c r="G26" s="5">
        <v>100</v>
      </c>
      <c r="H26" s="15">
        <v>4</v>
      </c>
    </row>
    <row r="27" spans="1:10" ht="24.6" customHeight="1" x14ac:dyDescent="0.3">
      <c r="A27" s="28" t="s">
        <v>7</v>
      </c>
      <c r="B27" s="52" t="s">
        <v>76</v>
      </c>
      <c r="C27" s="53"/>
      <c r="D27" s="32"/>
      <c r="E27" s="34"/>
      <c r="F27" s="30">
        <f>F28+F30+F31+F29</f>
        <v>16.670000000000002</v>
      </c>
      <c r="G27" s="29"/>
      <c r="H27" s="30">
        <f>H28+H30+H31+H29</f>
        <v>16.670000000000002</v>
      </c>
    </row>
    <row r="28" spans="1:10" ht="28.8" x14ac:dyDescent="0.3">
      <c r="A28" s="4">
        <v>1</v>
      </c>
      <c r="B28" s="5" t="s">
        <v>64</v>
      </c>
      <c r="C28" s="5" t="s">
        <v>65</v>
      </c>
      <c r="D28" s="4" t="s">
        <v>10</v>
      </c>
      <c r="E28" s="5">
        <v>3.75</v>
      </c>
      <c r="F28" s="14">
        <v>5</v>
      </c>
      <c r="G28" s="5">
        <v>3.75</v>
      </c>
      <c r="H28" s="15">
        <v>5</v>
      </c>
    </row>
    <row r="29" spans="1:10" ht="32.4" customHeight="1" x14ac:dyDescent="0.3">
      <c r="A29" s="4">
        <v>2</v>
      </c>
      <c r="B29" s="5" t="s">
        <v>73</v>
      </c>
      <c r="C29" s="5" t="s">
        <v>74</v>
      </c>
      <c r="D29" s="4" t="s">
        <v>10</v>
      </c>
      <c r="E29" s="5">
        <v>89</v>
      </c>
      <c r="F29" s="14">
        <v>1.67</v>
      </c>
      <c r="G29" s="5">
        <v>89</v>
      </c>
      <c r="H29" s="15">
        <v>1.67</v>
      </c>
    </row>
    <row r="30" spans="1:10" ht="52.8" customHeight="1" x14ac:dyDescent="0.3">
      <c r="A30" s="4">
        <v>3</v>
      </c>
      <c r="B30" s="5" t="s">
        <v>15</v>
      </c>
      <c r="C30" s="5" t="s">
        <v>16</v>
      </c>
      <c r="D30" s="4" t="s">
        <v>29</v>
      </c>
      <c r="E30" s="5">
        <v>26100</v>
      </c>
      <c r="F30" s="14">
        <v>5</v>
      </c>
      <c r="G30" s="4">
        <v>27150</v>
      </c>
      <c r="H30" s="15">
        <v>5</v>
      </c>
    </row>
    <row r="31" spans="1:10" ht="38.4" customHeight="1" x14ac:dyDescent="0.3">
      <c r="A31" s="4">
        <v>4</v>
      </c>
      <c r="B31" s="5" t="s">
        <v>17</v>
      </c>
      <c r="C31" s="5" t="s">
        <v>18</v>
      </c>
      <c r="D31" s="4" t="s">
        <v>30</v>
      </c>
      <c r="E31" s="5" t="s">
        <v>19</v>
      </c>
      <c r="F31" s="14">
        <v>5</v>
      </c>
      <c r="G31" s="4" t="s">
        <v>20</v>
      </c>
      <c r="H31" s="15">
        <v>5</v>
      </c>
      <c r="I31" s="1"/>
      <c r="J31" s="1"/>
    </row>
    <row r="32" spans="1:10" ht="28.8" x14ac:dyDescent="0.35">
      <c r="A32" s="28" t="s">
        <v>8</v>
      </c>
      <c r="B32" s="31" t="s">
        <v>71</v>
      </c>
      <c r="C32" s="31"/>
      <c r="D32" s="25"/>
      <c r="E32" s="33"/>
      <c r="F32" s="30">
        <f>F33+F34+F35+F36+F37+F38</f>
        <v>25</v>
      </c>
      <c r="G32" s="28"/>
      <c r="H32" s="30">
        <f>H33+H34+H35+H36+H37+H38</f>
        <v>25</v>
      </c>
      <c r="I32" s="1"/>
      <c r="J32" s="1"/>
    </row>
    <row r="33" spans="1:10" ht="43.2" x14ac:dyDescent="0.3">
      <c r="A33" s="4">
        <v>1</v>
      </c>
      <c r="B33" s="39" t="s">
        <v>66</v>
      </c>
      <c r="C33" s="14" t="s">
        <v>67</v>
      </c>
      <c r="D33" s="15" t="s">
        <v>55</v>
      </c>
      <c r="E33" s="14">
        <v>5</v>
      </c>
      <c r="F33" s="15">
        <v>5</v>
      </c>
      <c r="G33" s="14">
        <v>5</v>
      </c>
      <c r="H33" s="15">
        <v>5</v>
      </c>
      <c r="I33" s="1"/>
      <c r="J33" s="1"/>
    </row>
    <row r="34" spans="1:10" ht="113.4" customHeight="1" x14ac:dyDescent="0.3">
      <c r="A34" s="4">
        <v>2</v>
      </c>
      <c r="B34" s="5" t="s">
        <v>45</v>
      </c>
      <c r="C34" s="5" t="s">
        <v>34</v>
      </c>
      <c r="D34" s="4" t="s">
        <v>10</v>
      </c>
      <c r="E34" s="5">
        <v>100</v>
      </c>
      <c r="F34" s="5">
        <v>5</v>
      </c>
      <c r="G34" s="4">
        <v>100</v>
      </c>
      <c r="H34" s="4">
        <v>5</v>
      </c>
      <c r="I34" s="1"/>
      <c r="J34" s="1"/>
    </row>
    <row r="35" spans="1:10" ht="51" customHeight="1" x14ac:dyDescent="0.3">
      <c r="A35" s="4">
        <v>3</v>
      </c>
      <c r="B35" s="5" t="s">
        <v>50</v>
      </c>
      <c r="C35" s="5" t="s">
        <v>51</v>
      </c>
      <c r="D35" s="4" t="s">
        <v>10</v>
      </c>
      <c r="E35" s="14">
        <v>16</v>
      </c>
      <c r="F35" s="14">
        <v>4</v>
      </c>
      <c r="G35" s="15">
        <v>16</v>
      </c>
      <c r="H35" s="15">
        <v>4</v>
      </c>
      <c r="I35" s="1"/>
      <c r="J35" s="1"/>
    </row>
    <row r="36" spans="1:10" ht="36" customHeight="1" x14ac:dyDescent="0.3">
      <c r="A36" s="4">
        <v>4</v>
      </c>
      <c r="B36" s="5" t="s">
        <v>23</v>
      </c>
      <c r="C36" s="5" t="s">
        <v>35</v>
      </c>
      <c r="D36" s="4" t="s">
        <v>10</v>
      </c>
      <c r="E36" s="14">
        <v>100</v>
      </c>
      <c r="F36" s="14">
        <v>4</v>
      </c>
      <c r="G36" s="15">
        <v>100</v>
      </c>
      <c r="H36" s="15">
        <v>4</v>
      </c>
      <c r="I36" s="1"/>
      <c r="J36" s="1"/>
    </row>
    <row r="37" spans="1:10" ht="43.8" customHeight="1" x14ac:dyDescent="0.3">
      <c r="A37" s="4">
        <v>5</v>
      </c>
      <c r="B37" s="5" t="s">
        <v>24</v>
      </c>
      <c r="C37" s="5" t="s">
        <v>36</v>
      </c>
      <c r="D37" s="4" t="s">
        <v>10</v>
      </c>
      <c r="E37" s="14">
        <v>100</v>
      </c>
      <c r="F37" s="14">
        <v>3</v>
      </c>
      <c r="G37" s="15">
        <v>100</v>
      </c>
      <c r="H37" s="15">
        <v>3</v>
      </c>
      <c r="I37" s="1"/>
      <c r="J37" s="1"/>
    </row>
    <row r="38" spans="1:10" ht="28.8" x14ac:dyDescent="0.3">
      <c r="A38" s="4">
        <v>6</v>
      </c>
      <c r="B38" s="5" t="s">
        <v>25</v>
      </c>
      <c r="C38" s="5" t="s">
        <v>49</v>
      </c>
      <c r="D38" s="4" t="s">
        <v>10</v>
      </c>
      <c r="E38" s="14">
        <v>80</v>
      </c>
      <c r="F38" s="14">
        <v>4</v>
      </c>
      <c r="G38" s="15">
        <v>100</v>
      </c>
      <c r="H38" s="15">
        <v>4</v>
      </c>
    </row>
    <row r="39" spans="1:10" ht="15" x14ac:dyDescent="0.35">
      <c r="A39" s="4"/>
      <c r="B39" s="50" t="s">
        <v>9</v>
      </c>
      <c r="C39" s="51"/>
      <c r="D39" s="17"/>
      <c r="E39" s="13"/>
      <c r="F39" s="38">
        <f>F32+F27+F20+F11</f>
        <v>100</v>
      </c>
      <c r="G39" s="38"/>
      <c r="H39" s="38">
        <f t="shared" ref="H39" si="1">H32+H27+H20+H11</f>
        <v>100</v>
      </c>
    </row>
    <row r="40" spans="1:10" ht="15" x14ac:dyDescent="0.35">
      <c r="A40" s="18"/>
      <c r="B40" s="45" t="s">
        <v>46</v>
      </c>
      <c r="C40" s="45"/>
      <c r="D40" s="45"/>
      <c r="E40" s="45"/>
      <c r="F40" s="19"/>
      <c r="G40" s="8"/>
      <c r="H40" s="8"/>
    </row>
    <row r="41" spans="1:10" ht="15" x14ac:dyDescent="0.35">
      <c r="A41" s="18"/>
      <c r="B41" s="47" t="s">
        <v>47</v>
      </c>
      <c r="C41" s="47"/>
      <c r="D41" s="47"/>
      <c r="E41" s="47"/>
      <c r="F41" s="47"/>
      <c r="G41" s="8"/>
      <c r="H41" s="8"/>
    </row>
    <row r="42" spans="1:10" ht="15" x14ac:dyDescent="0.35">
      <c r="A42" s="8"/>
      <c r="B42" s="8" t="s">
        <v>48</v>
      </c>
      <c r="C42" s="7"/>
      <c r="D42" s="6"/>
      <c r="E42" s="8"/>
      <c r="F42" s="8"/>
      <c r="G42" s="8"/>
      <c r="H42" s="8"/>
    </row>
    <row r="43" spans="1:10" x14ac:dyDescent="0.3">
      <c r="B43" s="22" t="s">
        <v>87</v>
      </c>
      <c r="C43" s="22"/>
      <c r="D43" s="23" t="s">
        <v>88</v>
      </c>
      <c r="E43" s="23"/>
      <c r="F43" s="1"/>
      <c r="G43" s="1"/>
      <c r="H43" s="1"/>
    </row>
    <row r="44" spans="1:10" x14ac:dyDescent="0.3">
      <c r="B44" s="22" t="s">
        <v>89</v>
      </c>
      <c r="C44" s="22"/>
      <c r="D44" s="23" t="s">
        <v>90</v>
      </c>
      <c r="E44" s="23"/>
      <c r="F44" s="1"/>
      <c r="G44" s="1"/>
      <c r="H44" s="1"/>
    </row>
    <row r="45" spans="1:10" x14ac:dyDescent="0.3">
      <c r="B45" s="1"/>
      <c r="C45" s="3"/>
      <c r="D45" s="23" t="s">
        <v>91</v>
      </c>
      <c r="E45" s="23"/>
      <c r="F45" s="1"/>
      <c r="G45" s="1"/>
      <c r="H45" s="1"/>
    </row>
    <row r="46" spans="1:10" x14ac:dyDescent="0.3">
      <c r="B46" s="1"/>
      <c r="C46" s="3"/>
      <c r="D46" s="1"/>
      <c r="E46" s="1"/>
      <c r="F46" s="1"/>
      <c r="G46" s="1"/>
      <c r="H46" s="1"/>
    </row>
  </sheetData>
  <mergeCells count="16">
    <mergeCell ref="B40:E40"/>
    <mergeCell ref="G1:H1"/>
    <mergeCell ref="F2:H2"/>
    <mergeCell ref="B41:F41"/>
    <mergeCell ref="G8:H8"/>
    <mergeCell ref="E1:F1"/>
    <mergeCell ref="B39:C39"/>
    <mergeCell ref="E8:F8"/>
    <mergeCell ref="B20:C20"/>
    <mergeCell ref="B27:C27"/>
    <mergeCell ref="A4:H4"/>
    <mergeCell ref="A5:H5"/>
    <mergeCell ref="A8:A9"/>
    <mergeCell ref="B8:B9"/>
    <mergeCell ref="C8:C9"/>
    <mergeCell ref="D8:D9"/>
  </mergeCells>
  <printOptions horizontalCentered="1"/>
  <pageMargins left="0.45866141700000002" right="0" top="0.74803149606299202" bottom="0.49803149600000002" header="0.31496062992126" footer="0.31496062992126"/>
  <pageSetup paperSize="9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2025-03-17T07:58:17Z</dcterms:modified>
</cp:coreProperties>
</file>