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/>
  <xr:revisionPtr revIDLastSave="0" documentId="13_ncr:1_{BB2C46A4-B937-40E5-89A0-AF075DE94DCC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Аnexa 3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6" i="1" l="1"/>
  <c r="H30" i="1"/>
  <c r="F30" i="1"/>
  <c r="H27" i="1"/>
  <c r="F27" i="1"/>
  <c r="H21" i="1"/>
  <c r="F21" i="1"/>
  <c r="H9" i="1"/>
  <c r="F9" i="1"/>
  <c r="E36" i="1"/>
  <c r="H36" i="1" l="1"/>
  <c r="F36" i="1"/>
</calcChain>
</file>

<file path=xl/sharedStrings.xml><?xml version="1.0" encoding="utf-8"?>
<sst xmlns="http://schemas.openxmlformats.org/spreadsheetml/2006/main" count="131" uniqueCount="95">
  <si>
    <t>Nr
crt.</t>
  </si>
  <si>
    <t>Indicator</t>
  </si>
  <si>
    <t>Formula de calcul</t>
  </si>
  <si>
    <t>UM</t>
  </si>
  <si>
    <t>Nivel indicator</t>
  </si>
  <si>
    <t>Pondere</t>
  </si>
  <si>
    <t>Total ponderi %</t>
  </si>
  <si>
    <t>%</t>
  </si>
  <si>
    <t xml:space="preserve">Perioada de recuperare a creanțelor </t>
  </si>
  <si>
    <t>creanțe/CAx nr. de zile ale perioadei</t>
  </si>
  <si>
    <t>zile</t>
  </si>
  <si>
    <t>lei</t>
  </si>
  <si>
    <t>Perioada de plata a datoriilor curente</t>
  </si>
  <si>
    <t>datorii curente/CA x nr.zile ale perioadei</t>
  </si>
  <si>
    <t>Transparența privind publicarea pe pagina de internet a obligațiilor de raportare</t>
  </si>
  <si>
    <t>Cf. OUG 109/2011</t>
  </si>
  <si>
    <t xml:space="preserve">Marja profitului net </t>
  </si>
  <si>
    <t>suprafata inchiriata/ suprafata de inchiriat</t>
  </si>
  <si>
    <t>nr. de sesizari soluționate/nr. total de sesizari</t>
  </si>
  <si>
    <t>Cheltuieli la 1000 lei venituri</t>
  </si>
  <si>
    <t>cheltuieli totale/venituri totale*1000</t>
  </si>
  <si>
    <t>min 97</t>
  </si>
  <si>
    <t>min 100</t>
  </si>
  <si>
    <t>Realizarea planului de investiții</t>
  </si>
  <si>
    <t>Dezvoltarea  sistemului de control intern managerial</t>
  </si>
  <si>
    <t>min 70</t>
  </si>
  <si>
    <t>max 977</t>
  </si>
  <si>
    <t>chelt. salariale/chelt. totale x 100</t>
  </si>
  <si>
    <t>Costurile cu forța de muncă</t>
  </si>
  <si>
    <t>Productivitatea muncii</t>
  </si>
  <si>
    <t>mii lei</t>
  </si>
  <si>
    <t>Gradul de ocupare al spațiilor (clădiri, terenuri)</t>
  </si>
  <si>
    <t>min 97.5</t>
  </si>
  <si>
    <t>investiții realizate/investiții prevăzute</t>
  </si>
  <si>
    <t>Asigurarea/menținerea accesului rezidenților parcurilor la rețeaua electrică de distribuție TETAROM</t>
  </si>
  <si>
    <t>nr. rezidenți racordați/nr. rezidenți existenți în PI</t>
  </si>
  <si>
    <t>nr. acțiuni realizate/nr. acțiuni cf. Programului anual de dezvoltare a sistemului de control intern managerial</t>
  </si>
  <si>
    <t>CA/nr. mediu salariati</t>
  </si>
  <si>
    <t>Calitatea serviciilor reflectat în gradul de satisfacere a cerințelor clientilor</t>
  </si>
  <si>
    <t>Elaborarea si prezentarea la timp a rapoartelor trimestriale, semestriale și anuale privind execuția mandatului conform legislației și a contractului de mandat, inclusiv a indicatorilor de performanță</t>
  </si>
  <si>
    <t>respectare termene din OUG 109/2012; contract mandat; HCJ</t>
  </si>
  <si>
    <r>
      <t xml:space="preserve">   </t>
    </r>
    <r>
      <rPr>
        <sz val="10"/>
        <color theme="1"/>
        <rFont val="Montserrat Light"/>
      </rPr>
      <t xml:space="preserve">                                                                         </t>
    </r>
  </si>
  <si>
    <r>
      <t xml:space="preserve">Notă: </t>
    </r>
    <r>
      <rPr>
        <sz val="10"/>
        <rFont val="Montserrat Light"/>
      </rPr>
      <t>Indicatorii vor fi calculați în conformitate cu datele din situațiile financiare/balanța de verificare.</t>
    </r>
  </si>
  <si>
    <t>Rata cheltuielilor de capital</t>
  </si>
  <si>
    <t>Cheltuieli de capital/total active</t>
  </si>
  <si>
    <t>Rata lichidității curente</t>
  </si>
  <si>
    <t>Rata de rotație a activelor</t>
  </si>
  <si>
    <t>Rata de plată a dividendelor</t>
  </si>
  <si>
    <t>Active curente (circulante)/ Datorii curente</t>
  </si>
  <si>
    <t>Dividente platite (aferente an x)/Profit net(aferent an x)</t>
  </si>
  <si>
    <t>Cifra de afaceri netă/Valoarea medie a tuturor activelor</t>
  </si>
  <si>
    <t>Profit net/Cifra de afaceri netă</t>
  </si>
  <si>
    <t>Rata membrilor independenți în consiliul de administrație</t>
  </si>
  <si>
    <t>Numărul de reuniuni al consiliului de administrație</t>
  </si>
  <si>
    <t>nr.</t>
  </si>
  <si>
    <t>Consumul de energie</t>
  </si>
  <si>
    <t>Indicatorul reprezintă reducerea consumului de energie anual, astfel încât această reducere de 1,3% să se încadreze în obiectivele europene stabilite pentru perioada 2023-2030, potrivit cărora reducerea colectivă reprezintă 11,7% la nivelul UE.</t>
  </si>
  <si>
    <t>Rata de retenție a clienților</t>
  </si>
  <si>
    <t>Confirmarea instituirii sistemului</t>
  </si>
  <si>
    <t>Instituirea unui sistem de siguranță a angajaților</t>
  </si>
  <si>
    <t>DA/Nu</t>
  </si>
  <si>
    <t>Numărul total de membri neexecutivi și independenți în consiliul de administrație/Numărul total de membri în consiliul de administrație</t>
  </si>
  <si>
    <t>Numărul ședințelor consililui de administrație susținute de-a lungul anului</t>
  </si>
  <si>
    <t xml:space="preserve">Indicatori financiari 25-50%    </t>
  </si>
  <si>
    <t xml:space="preserve">Indicatori operaționali    10-25%        </t>
  </si>
  <si>
    <t xml:space="preserve">Indicatori  guvernanță corporativă   10-25%   </t>
  </si>
  <si>
    <t xml:space="preserve"> DA</t>
  </si>
  <si>
    <t xml:space="preserve">                              Indicatori cheie de performanță analizați pentru administratorii societății Tetarom S.A.</t>
  </si>
  <si>
    <t>1-2,5</t>
  </si>
  <si>
    <t>max 976</t>
  </si>
  <si>
    <t>min 685</t>
  </si>
  <si>
    <t>min 690</t>
  </si>
  <si>
    <t>Număr de clienți an curent - număr de clienți noi an curent/Număr de clienți an anterior</t>
  </si>
  <si>
    <t>max 26</t>
  </si>
  <si>
    <t>Județul Cluj</t>
  </si>
  <si>
    <t>Consiliul Județean</t>
  </si>
  <si>
    <t>la HCJ. nr._______2025</t>
  </si>
  <si>
    <t>Anexa nr. 3</t>
  </si>
  <si>
    <t>Președinte,</t>
  </si>
  <si>
    <t>Alin Tișe</t>
  </si>
  <si>
    <t xml:space="preserve">            Contrasemnează,</t>
  </si>
  <si>
    <t>Secretar general al Județului</t>
  </si>
  <si>
    <t xml:space="preserve">                 Simona Gaci</t>
  </si>
  <si>
    <t>min. 0.64</t>
  </si>
  <si>
    <t>min. 0.85</t>
  </si>
  <si>
    <t>min. 50</t>
  </si>
  <si>
    <t>min. 3.17</t>
  </si>
  <si>
    <t>max. 40</t>
  </si>
  <si>
    <t>max. 38</t>
  </si>
  <si>
    <t>max. 50</t>
  </si>
  <si>
    <t>max. 48</t>
  </si>
  <si>
    <t>min. -1.3</t>
  </si>
  <si>
    <t>min. 85</t>
  </si>
  <si>
    <t>min. 4</t>
  </si>
  <si>
    <t xml:space="preserve">Indicatori orientați spre servicii publice  5-25%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</si>
</sst>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10"/>
      <color theme="1"/>
      <name val="Montserrat Light"/>
    </font>
    <font>
      <sz val="10"/>
      <color theme="1"/>
      <name val="Montserrat Light"/>
    </font>
    <font>
      <b/>
      <sz val="10"/>
      <name val="Montserrat Light"/>
    </font>
    <font>
      <sz val="10"/>
      <name val="Montserrat Light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Montserrat Light"/>
    </font>
    <font>
      <sz val="8"/>
      <color theme="1"/>
      <name val="Montserrat Light"/>
    </font>
    <font>
      <sz val="11"/>
      <name val="Montserrat Light"/>
    </font>
    <font>
      <b/>
      <sz val="9"/>
      <color theme="1"/>
      <name val="Montserrat Light"/>
    </font>
    <font>
      <sz val="9"/>
      <color theme="1"/>
      <name val="Montserrat Light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91">
    <xf numFmtId="0" fontId="0" fillId="0" borderId="0" xfId="0"/>
    <xf numFmtId="0" fontId="1" fillId="0" borderId="0" xfId="0" applyFont="1"/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/>
    <xf numFmtId="0" fontId="4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/>
    <xf numFmtId="0" fontId="5" fillId="0" borderId="0" xfId="0" applyFont="1"/>
    <xf numFmtId="0" fontId="6" fillId="0" borderId="0" xfId="0" applyFont="1" applyAlignment="1">
      <alignment horizontal="center" vertical="center" wrapText="1"/>
    </xf>
    <xf numFmtId="0" fontId="6" fillId="0" borderId="0" xfId="0" applyFont="1"/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6" fillId="0" borderId="0" xfId="0" applyFont="1" applyAlignment="1">
      <alignment wrapText="1"/>
    </xf>
    <xf numFmtId="0" fontId="6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4" fillId="0" borderId="4" xfId="0" applyFont="1" applyBorder="1" applyAlignment="1">
      <alignment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wrapText="1"/>
    </xf>
    <xf numFmtId="0" fontId="6" fillId="2" borderId="0" xfId="0" applyFont="1" applyFill="1" applyAlignment="1">
      <alignment horizontal="center" vertical="center" wrapText="1"/>
    </xf>
    <xf numFmtId="0" fontId="5" fillId="2" borderId="7" xfId="0" applyFont="1" applyFill="1" applyBorder="1"/>
    <xf numFmtId="0" fontId="5" fillId="2" borderId="7" xfId="0" applyFont="1" applyFill="1" applyBorder="1" applyAlignment="1">
      <alignment horizontal="center"/>
    </xf>
    <xf numFmtId="0" fontId="6" fillId="0" borderId="3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/>
    </xf>
    <xf numFmtId="0" fontId="6" fillId="0" borderId="0" xfId="0" applyFont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5" fillId="0" borderId="1" xfId="0" applyFont="1" applyBorder="1" applyAlignment="1">
      <alignment horizontal="left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8" fillId="0" borderId="0" xfId="0" applyFont="1"/>
    <xf numFmtId="0" fontId="6" fillId="0" borderId="3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9" fillId="0" borderId="1" xfId="0" applyFont="1" applyBorder="1" applyAlignment="1">
      <alignment horizontal="left" vertical="center" wrapText="1"/>
    </xf>
    <xf numFmtId="0" fontId="9" fillId="0" borderId="12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2" fillId="0" borderId="0" xfId="0" applyFont="1"/>
    <xf numFmtId="0" fontId="13" fillId="0" borderId="0" xfId="0" applyFont="1" applyAlignment="1">
      <alignment horizontal="center" vertical="center" wrapText="1"/>
    </xf>
    <xf numFmtId="0" fontId="13" fillId="0" borderId="0" xfId="0" applyFont="1"/>
    <xf numFmtId="0" fontId="14" fillId="0" borderId="0" xfId="0" applyFont="1" applyAlignment="1">
      <alignment horizontal="center" vertical="center" wrapText="1"/>
    </xf>
    <xf numFmtId="0" fontId="14" fillId="0" borderId="0" xfId="0" applyFont="1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6" fillId="0" borderId="1" xfId="0" applyFont="1" applyBorder="1" applyAlignment="1">
      <alignment horizontal="left" wrapText="1"/>
    </xf>
    <xf numFmtId="0" fontId="5" fillId="2" borderId="10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0" borderId="0" xfId="0" applyFont="1" applyAlignment="1">
      <alignment horizontal="right"/>
    </xf>
    <xf numFmtId="0" fontId="5" fillId="0" borderId="0" xfId="0" applyFont="1"/>
    <xf numFmtId="0" fontId="5" fillId="0" borderId="1" xfId="0" applyFont="1" applyBorder="1" applyAlignment="1">
      <alignment horizontal="center"/>
    </xf>
    <xf numFmtId="0" fontId="5" fillId="2" borderId="9" xfId="0" applyFont="1" applyFill="1" applyBorder="1" applyAlignment="1">
      <alignment horizontal="left"/>
    </xf>
    <xf numFmtId="0" fontId="5" fillId="2" borderId="6" xfId="0" applyFont="1" applyFill="1" applyBorder="1" applyAlignment="1">
      <alignment horizontal="left"/>
    </xf>
    <xf numFmtId="0" fontId="5" fillId="2" borderId="12" xfId="0" applyFont="1" applyFill="1" applyBorder="1" applyAlignment="1">
      <alignment horizontal="left" vertical="center" wrapText="1"/>
    </xf>
    <xf numFmtId="0" fontId="5" fillId="2" borderId="8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wrapText="1"/>
    </xf>
    <xf numFmtId="0" fontId="4" fillId="0" borderId="1" xfId="0" applyFont="1" applyBorder="1"/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12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0" fillId="0" borderId="6" xfId="0" applyBorder="1"/>
    <xf numFmtId="0" fontId="5" fillId="2" borderId="9" xfId="0" applyFont="1" applyFill="1" applyBorder="1" applyAlignment="1">
      <alignment horizontal="left" vertical="center" wrapText="1"/>
    </xf>
    <xf numFmtId="0" fontId="5" fillId="2" borderId="11" xfId="0" applyFont="1" applyFill="1" applyBorder="1" applyAlignment="1">
      <alignment horizontal="left" vertical="center" wrapText="1"/>
    </xf>
    <xf numFmtId="0" fontId="5" fillId="2" borderId="14" xfId="0" applyFont="1" applyFill="1" applyBorder="1" applyAlignment="1">
      <alignment horizontal="left" vertical="center" wrapText="1"/>
    </xf>
    <xf numFmtId="0" fontId="5" fillId="2" borderId="0" xfId="0" applyFont="1" applyFill="1" applyAlignment="1">
      <alignment horizontal="left" vertical="center" wrapText="1"/>
    </xf>
    <xf numFmtId="0" fontId="5" fillId="2" borderId="15" xfId="0" applyFont="1" applyFill="1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12" fillId="0" borderId="0" xfId="0" applyFont="1" applyAlignment="1">
      <alignment horizontal="right"/>
    </xf>
    <xf numFmtId="0" fontId="1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5"/>
  <sheetViews>
    <sheetView tabSelected="1" topLeftCell="A31" workbookViewId="0">
      <selection activeCell="B37" sqref="B37:F37"/>
    </sheetView>
  </sheetViews>
  <sheetFormatPr defaultRowHeight="14.4" x14ac:dyDescent="0.3"/>
  <cols>
    <col min="1" max="1" width="5" customWidth="1"/>
    <col min="2" max="2" width="40.109375" customWidth="1"/>
    <col min="3" max="3" width="28.6640625" style="2" customWidth="1"/>
    <col min="4" max="4" width="10.44140625" style="44" customWidth="1"/>
    <col min="5" max="5" width="12.33203125" style="41" customWidth="1"/>
    <col min="6" max="6" width="11" style="41" customWidth="1"/>
    <col min="7" max="7" width="12.5546875" style="41" customWidth="1"/>
    <col min="8" max="8" width="10" style="41" customWidth="1"/>
    <col min="9" max="9" width="14.109375" customWidth="1"/>
  </cols>
  <sheetData>
    <row r="1" spans="1:9" ht="15.75" customHeight="1" x14ac:dyDescent="0.4">
      <c r="A1" s="52" t="s">
        <v>74</v>
      </c>
      <c r="B1" s="52"/>
      <c r="C1" s="53"/>
      <c r="D1" s="54"/>
      <c r="E1" s="89"/>
      <c r="F1" s="90"/>
      <c r="G1" s="75" t="s">
        <v>77</v>
      </c>
      <c r="H1" s="75"/>
      <c r="I1" s="8"/>
    </row>
    <row r="2" spans="1:9" ht="17.25" customHeight="1" x14ac:dyDescent="0.4">
      <c r="A2" s="52" t="s">
        <v>75</v>
      </c>
      <c r="B2" s="52"/>
      <c r="C2" s="53"/>
      <c r="D2" s="54"/>
      <c r="E2" s="54"/>
      <c r="F2" s="76" t="s">
        <v>76</v>
      </c>
      <c r="G2" s="76"/>
      <c r="H2" s="76"/>
      <c r="I2" s="8"/>
    </row>
    <row r="3" spans="1:9" ht="10.199999999999999" customHeight="1" x14ac:dyDescent="0.4">
      <c r="A3" s="8"/>
      <c r="B3" s="9"/>
      <c r="C3" s="23"/>
      <c r="D3" s="22"/>
      <c r="E3" s="9"/>
      <c r="F3" s="9"/>
      <c r="G3" s="62"/>
      <c r="H3" s="63"/>
      <c r="I3" s="9"/>
    </row>
    <row r="4" spans="1:9" ht="16.2" x14ac:dyDescent="0.4">
      <c r="A4" s="77" t="s">
        <v>67</v>
      </c>
      <c r="B4" s="77"/>
      <c r="C4" s="77"/>
      <c r="D4" s="77"/>
      <c r="E4" s="77"/>
      <c r="F4" s="77"/>
      <c r="G4" s="77"/>
      <c r="H4" s="77"/>
      <c r="I4" s="11"/>
    </row>
    <row r="5" spans="1:9" ht="8.4" customHeight="1" x14ac:dyDescent="0.4">
      <c r="A5" s="5"/>
      <c r="B5" s="11"/>
      <c r="C5" s="10"/>
      <c r="D5" s="30"/>
      <c r="E5" s="11"/>
      <c r="F5" s="11"/>
      <c r="G5" s="11"/>
      <c r="H5" s="11"/>
      <c r="I5" s="11"/>
    </row>
    <row r="6" spans="1:9" ht="18" customHeight="1" x14ac:dyDescent="0.4">
      <c r="A6" s="69" t="s">
        <v>0</v>
      </c>
      <c r="B6" s="71" t="s">
        <v>1</v>
      </c>
      <c r="C6" s="72" t="s">
        <v>2</v>
      </c>
      <c r="D6" s="71" t="s">
        <v>3</v>
      </c>
      <c r="E6" s="64">
        <v>2025</v>
      </c>
      <c r="F6" s="64"/>
      <c r="G6" s="64">
        <v>2026</v>
      </c>
      <c r="H6" s="64"/>
      <c r="I6" s="11"/>
    </row>
    <row r="7" spans="1:9" ht="37.200000000000003" customHeight="1" x14ac:dyDescent="0.4">
      <c r="A7" s="70"/>
      <c r="B7" s="71"/>
      <c r="C7" s="72"/>
      <c r="D7" s="71"/>
      <c r="E7" s="24" t="s">
        <v>4</v>
      </c>
      <c r="F7" s="24" t="s">
        <v>5</v>
      </c>
      <c r="G7" s="24" t="s">
        <v>4</v>
      </c>
      <c r="H7" s="24" t="s">
        <v>5</v>
      </c>
      <c r="I7" s="11"/>
    </row>
    <row r="8" spans="1:9" ht="18.600000000000001" customHeight="1" x14ac:dyDescent="0.4">
      <c r="A8" s="15">
        <v>1</v>
      </c>
      <c r="B8" s="14">
        <v>2</v>
      </c>
      <c r="C8" s="16">
        <v>3</v>
      </c>
      <c r="D8" s="14">
        <v>4</v>
      </c>
      <c r="E8" s="14">
        <v>5</v>
      </c>
      <c r="F8" s="14">
        <v>6</v>
      </c>
      <c r="G8" s="14">
        <v>7</v>
      </c>
      <c r="H8" s="14">
        <v>8</v>
      </c>
      <c r="I8" s="11"/>
    </row>
    <row r="9" spans="1:9" ht="21.75" customHeight="1" x14ac:dyDescent="0.4">
      <c r="A9" s="65" t="s">
        <v>63</v>
      </c>
      <c r="B9" s="66"/>
      <c r="C9" s="25"/>
      <c r="D9" s="32"/>
      <c r="E9" s="32"/>
      <c r="F9" s="31">
        <f>F10+F11+F12+F13+F14+F15+F16+F17+F18+F19+F20</f>
        <v>50</v>
      </c>
      <c r="G9" s="31"/>
      <c r="H9" s="31">
        <f>H10+H11+H12+H13+H14+H15+H16+H17+H18+H19+H20</f>
        <v>50</v>
      </c>
      <c r="I9" s="11"/>
    </row>
    <row r="10" spans="1:9" s="57" customFormat="1" ht="34.950000000000003" customHeight="1" x14ac:dyDescent="0.3">
      <c r="A10" s="12">
        <v>1</v>
      </c>
      <c r="B10" s="34" t="s">
        <v>43</v>
      </c>
      <c r="C10" s="13" t="s">
        <v>44</v>
      </c>
      <c r="D10" s="12" t="s">
        <v>7</v>
      </c>
      <c r="E10" s="13" t="s">
        <v>83</v>
      </c>
      <c r="F10" s="12">
        <v>5</v>
      </c>
      <c r="G10" s="13" t="s">
        <v>83</v>
      </c>
      <c r="H10" s="12">
        <v>5</v>
      </c>
      <c r="I10" s="19"/>
    </row>
    <row r="11" spans="1:9" ht="37.200000000000003" customHeight="1" x14ac:dyDescent="0.4">
      <c r="A11" s="12">
        <v>2</v>
      </c>
      <c r="B11" s="29" t="s">
        <v>45</v>
      </c>
      <c r="C11" s="13" t="s">
        <v>48</v>
      </c>
      <c r="D11" s="33" t="s">
        <v>54</v>
      </c>
      <c r="E11" s="13" t="s">
        <v>68</v>
      </c>
      <c r="F11" s="12">
        <v>5</v>
      </c>
      <c r="G11" s="13" t="s">
        <v>68</v>
      </c>
      <c r="H11" s="12">
        <v>5</v>
      </c>
      <c r="I11" s="11"/>
    </row>
    <row r="12" spans="1:9" s="58" customFormat="1" ht="43.8" customHeight="1" x14ac:dyDescent="0.3">
      <c r="A12" s="12">
        <v>3</v>
      </c>
      <c r="B12" s="29" t="s">
        <v>46</v>
      </c>
      <c r="C12" s="13" t="s">
        <v>50</v>
      </c>
      <c r="D12" s="12" t="s">
        <v>54</v>
      </c>
      <c r="E12" s="13" t="s">
        <v>84</v>
      </c>
      <c r="F12" s="12">
        <v>5</v>
      </c>
      <c r="G12" s="13" t="s">
        <v>84</v>
      </c>
      <c r="H12" s="12">
        <v>5</v>
      </c>
      <c r="I12" s="36"/>
    </row>
    <row r="13" spans="1:9" s="58" customFormat="1" ht="42" customHeight="1" x14ac:dyDescent="0.3">
      <c r="A13" s="12">
        <v>4</v>
      </c>
      <c r="B13" s="29" t="s">
        <v>47</v>
      </c>
      <c r="C13" s="13" t="s">
        <v>49</v>
      </c>
      <c r="D13" s="12" t="s">
        <v>7</v>
      </c>
      <c r="E13" s="13" t="s">
        <v>85</v>
      </c>
      <c r="F13" s="12">
        <v>6</v>
      </c>
      <c r="G13" s="13" t="s">
        <v>85</v>
      </c>
      <c r="H13" s="12">
        <v>6</v>
      </c>
      <c r="I13" s="36"/>
    </row>
    <row r="14" spans="1:9" s="41" customFormat="1" ht="34.950000000000003" customHeight="1" x14ac:dyDescent="0.4">
      <c r="A14" s="12">
        <v>5</v>
      </c>
      <c r="B14" s="28" t="s">
        <v>16</v>
      </c>
      <c r="C14" s="13" t="s">
        <v>51</v>
      </c>
      <c r="D14" s="12" t="s">
        <v>7</v>
      </c>
      <c r="E14" s="13" t="s">
        <v>86</v>
      </c>
      <c r="F14" s="13">
        <v>3</v>
      </c>
      <c r="G14" s="13" t="s">
        <v>86</v>
      </c>
      <c r="H14" s="13">
        <v>3</v>
      </c>
      <c r="I14" s="18"/>
    </row>
    <row r="15" spans="1:9" ht="36" customHeight="1" x14ac:dyDescent="0.4">
      <c r="A15" s="35">
        <v>6</v>
      </c>
      <c r="B15" s="28" t="s">
        <v>8</v>
      </c>
      <c r="C15" s="13" t="s">
        <v>9</v>
      </c>
      <c r="D15" s="12" t="s">
        <v>10</v>
      </c>
      <c r="E15" s="13" t="s">
        <v>87</v>
      </c>
      <c r="F15" s="13">
        <v>4</v>
      </c>
      <c r="G15" s="13" t="s">
        <v>88</v>
      </c>
      <c r="H15" s="13">
        <v>4</v>
      </c>
      <c r="I15" s="11"/>
    </row>
    <row r="16" spans="1:9" ht="34.799999999999997" customHeight="1" x14ac:dyDescent="0.4">
      <c r="A16" s="35">
        <v>7</v>
      </c>
      <c r="B16" s="28" t="s">
        <v>28</v>
      </c>
      <c r="C16" s="13" t="s">
        <v>27</v>
      </c>
      <c r="D16" s="19" t="s">
        <v>7</v>
      </c>
      <c r="E16" s="13" t="s">
        <v>73</v>
      </c>
      <c r="F16" s="13">
        <v>4</v>
      </c>
      <c r="G16" s="13" t="s">
        <v>73</v>
      </c>
      <c r="H16" s="13">
        <v>4</v>
      </c>
      <c r="I16" s="11"/>
    </row>
    <row r="17" spans="1:10" ht="42" customHeight="1" x14ac:dyDescent="0.4">
      <c r="A17" s="35">
        <v>8</v>
      </c>
      <c r="B17" s="28" t="s">
        <v>12</v>
      </c>
      <c r="C17" s="13" t="s">
        <v>13</v>
      </c>
      <c r="D17" s="12" t="s">
        <v>10</v>
      </c>
      <c r="E17" s="13" t="s">
        <v>89</v>
      </c>
      <c r="F17" s="13">
        <v>5</v>
      </c>
      <c r="G17" s="13" t="s">
        <v>90</v>
      </c>
      <c r="H17" s="13">
        <v>5</v>
      </c>
      <c r="I17" s="11"/>
    </row>
    <row r="18" spans="1:10" ht="38.4" customHeight="1" x14ac:dyDescent="0.4">
      <c r="A18" s="35">
        <v>9</v>
      </c>
      <c r="B18" s="28" t="s">
        <v>19</v>
      </c>
      <c r="C18" s="13" t="s">
        <v>20</v>
      </c>
      <c r="D18" s="12" t="s">
        <v>11</v>
      </c>
      <c r="E18" s="13" t="s">
        <v>26</v>
      </c>
      <c r="F18" s="13">
        <v>4</v>
      </c>
      <c r="G18" s="13" t="s">
        <v>69</v>
      </c>
      <c r="H18" s="13">
        <v>4</v>
      </c>
      <c r="I18" s="18"/>
    </row>
    <row r="19" spans="1:10" ht="30" customHeight="1" x14ac:dyDescent="0.4">
      <c r="A19" s="51">
        <v>10</v>
      </c>
      <c r="B19" s="34" t="s">
        <v>29</v>
      </c>
      <c r="C19" s="13" t="s">
        <v>37</v>
      </c>
      <c r="D19" s="13" t="s">
        <v>30</v>
      </c>
      <c r="E19" s="12" t="s">
        <v>70</v>
      </c>
      <c r="F19" s="12">
        <v>4</v>
      </c>
      <c r="G19" s="12" t="s">
        <v>71</v>
      </c>
      <c r="H19" s="12">
        <v>4</v>
      </c>
      <c r="I19" s="18"/>
    </row>
    <row r="20" spans="1:10" ht="43.2" customHeight="1" x14ac:dyDescent="0.4">
      <c r="A20" s="51">
        <v>11</v>
      </c>
      <c r="B20" s="40" t="s">
        <v>23</v>
      </c>
      <c r="C20" s="13" t="s">
        <v>33</v>
      </c>
      <c r="D20" s="12" t="s">
        <v>7</v>
      </c>
      <c r="E20" s="12" t="s">
        <v>25</v>
      </c>
      <c r="F20" s="12">
        <v>5</v>
      </c>
      <c r="G20" s="12" t="s">
        <v>25</v>
      </c>
      <c r="H20" s="12">
        <v>5</v>
      </c>
      <c r="I20" s="18"/>
    </row>
    <row r="21" spans="1:10" ht="25.5" customHeight="1" x14ac:dyDescent="0.4">
      <c r="A21" s="83" t="s">
        <v>64</v>
      </c>
      <c r="B21" s="84"/>
      <c r="C21" s="85"/>
      <c r="D21" s="27"/>
      <c r="E21" s="26"/>
      <c r="F21" s="27">
        <f>F23+F24+F25+F26</f>
        <v>18.2</v>
      </c>
      <c r="G21" s="27"/>
      <c r="H21" s="27">
        <f>H23+H24+H25+H26</f>
        <v>18.2</v>
      </c>
      <c r="I21" s="11"/>
    </row>
    <row r="22" spans="1:10" ht="8.4" customHeight="1" x14ac:dyDescent="0.4">
      <c r="A22" s="86"/>
      <c r="B22" s="87"/>
      <c r="C22" s="88"/>
      <c r="D22" s="27"/>
      <c r="E22" s="26"/>
      <c r="F22" s="27"/>
      <c r="G22" s="26"/>
      <c r="H22" s="27"/>
      <c r="I22" s="11"/>
    </row>
    <row r="23" spans="1:10" s="49" customFormat="1" ht="93.6" customHeight="1" x14ac:dyDescent="0.3">
      <c r="A23" s="47">
        <v>1</v>
      </c>
      <c r="B23" s="46" t="s">
        <v>55</v>
      </c>
      <c r="C23" s="48" t="s">
        <v>56</v>
      </c>
      <c r="D23" s="12" t="s">
        <v>7</v>
      </c>
      <c r="E23" s="12" t="s">
        <v>91</v>
      </c>
      <c r="F23" s="12">
        <v>4.2</v>
      </c>
      <c r="G23" s="12" t="s">
        <v>91</v>
      </c>
      <c r="H23" s="12">
        <v>4.2</v>
      </c>
      <c r="I23" s="19"/>
    </row>
    <row r="24" spans="1:10" s="49" customFormat="1" ht="38.4" customHeight="1" x14ac:dyDescent="0.3">
      <c r="A24" s="47">
        <v>2</v>
      </c>
      <c r="B24" s="46" t="s">
        <v>59</v>
      </c>
      <c r="C24" s="50" t="s">
        <v>58</v>
      </c>
      <c r="D24" s="12" t="s">
        <v>60</v>
      </c>
      <c r="E24" s="12" t="s">
        <v>66</v>
      </c>
      <c r="F24" s="12">
        <v>6</v>
      </c>
      <c r="G24" s="12" t="s">
        <v>66</v>
      </c>
      <c r="H24" s="12">
        <v>6</v>
      </c>
      <c r="I24" s="19"/>
    </row>
    <row r="25" spans="1:10" ht="42.6" customHeight="1" x14ac:dyDescent="0.4">
      <c r="A25" s="51">
        <v>3</v>
      </c>
      <c r="B25" s="40" t="s">
        <v>31</v>
      </c>
      <c r="C25" s="13" t="s">
        <v>17</v>
      </c>
      <c r="D25" s="12" t="s">
        <v>7</v>
      </c>
      <c r="E25" s="13" t="s">
        <v>21</v>
      </c>
      <c r="F25" s="13">
        <v>4</v>
      </c>
      <c r="G25" s="13" t="s">
        <v>32</v>
      </c>
      <c r="H25" s="20">
        <v>4</v>
      </c>
      <c r="I25" s="11"/>
      <c r="J25" s="41"/>
    </row>
    <row r="26" spans="1:10" ht="56.4" customHeight="1" x14ac:dyDescent="0.4">
      <c r="A26" s="51">
        <v>4</v>
      </c>
      <c r="B26" s="40" t="s">
        <v>34</v>
      </c>
      <c r="C26" s="13" t="s">
        <v>35</v>
      </c>
      <c r="D26" s="12" t="s">
        <v>7</v>
      </c>
      <c r="E26" s="13" t="s">
        <v>21</v>
      </c>
      <c r="F26" s="13">
        <v>4</v>
      </c>
      <c r="G26" s="13" t="s">
        <v>21</v>
      </c>
      <c r="H26" s="13">
        <v>4</v>
      </c>
      <c r="I26" s="11"/>
      <c r="J26" s="41"/>
    </row>
    <row r="27" spans="1:10" s="58" customFormat="1" ht="38.4" customHeight="1" x14ac:dyDescent="0.3">
      <c r="A27" s="81" t="s">
        <v>94</v>
      </c>
      <c r="B27" s="82"/>
      <c r="C27" s="38"/>
      <c r="D27" s="60"/>
      <c r="E27" s="60"/>
      <c r="F27" s="60">
        <f>F28+F29</f>
        <v>9.1</v>
      </c>
      <c r="G27" s="60"/>
      <c r="H27" s="60">
        <f t="shared" ref="H27" si="0">H28+H29</f>
        <v>9.1</v>
      </c>
      <c r="I27" s="36"/>
    </row>
    <row r="28" spans="1:10" ht="72.599999999999994" customHeight="1" x14ac:dyDescent="0.4">
      <c r="A28" s="17">
        <v>1</v>
      </c>
      <c r="B28" s="40" t="s">
        <v>57</v>
      </c>
      <c r="C28" s="13" t="s">
        <v>72</v>
      </c>
      <c r="D28" s="12" t="s">
        <v>7</v>
      </c>
      <c r="E28" s="13" t="s">
        <v>92</v>
      </c>
      <c r="F28" s="12">
        <v>5.0999999999999996</v>
      </c>
      <c r="G28" s="13" t="s">
        <v>92</v>
      </c>
      <c r="H28" s="12">
        <v>5.0999999999999996</v>
      </c>
      <c r="I28" s="11"/>
    </row>
    <row r="29" spans="1:10" ht="46.2" customHeight="1" x14ac:dyDescent="0.4">
      <c r="A29" s="47">
        <v>2</v>
      </c>
      <c r="B29" s="40" t="s">
        <v>38</v>
      </c>
      <c r="C29" s="13" t="s">
        <v>18</v>
      </c>
      <c r="D29" s="12" t="s">
        <v>7</v>
      </c>
      <c r="E29" s="13" t="s">
        <v>22</v>
      </c>
      <c r="F29" s="13">
        <v>4</v>
      </c>
      <c r="G29" s="13" t="s">
        <v>22</v>
      </c>
      <c r="H29" s="13">
        <v>4</v>
      </c>
      <c r="I29" s="11"/>
    </row>
    <row r="30" spans="1:10" s="58" customFormat="1" ht="24" customHeight="1" x14ac:dyDescent="0.3">
      <c r="A30" s="67" t="s">
        <v>65</v>
      </c>
      <c r="B30" s="68"/>
      <c r="C30" s="39"/>
      <c r="D30" s="61"/>
      <c r="E30" s="61"/>
      <c r="F30" s="61">
        <f>F31+F32+F33+F34+F35</f>
        <v>22.7</v>
      </c>
      <c r="G30" s="61"/>
      <c r="H30" s="61">
        <f t="shared" ref="H30" si="1">H31+H32+H33+H34+H35</f>
        <v>22.7</v>
      </c>
      <c r="I30" s="36"/>
    </row>
    <row r="31" spans="1:10" ht="96" customHeight="1" x14ac:dyDescent="0.4">
      <c r="A31" s="59">
        <v>1</v>
      </c>
      <c r="B31" s="40" t="s">
        <v>52</v>
      </c>
      <c r="C31" s="13" t="s">
        <v>61</v>
      </c>
      <c r="D31" s="12" t="s">
        <v>7</v>
      </c>
      <c r="E31" s="12" t="s">
        <v>85</v>
      </c>
      <c r="F31" s="12">
        <v>5</v>
      </c>
      <c r="G31" s="12" t="s">
        <v>85</v>
      </c>
      <c r="H31" s="12">
        <v>5</v>
      </c>
      <c r="I31" s="11"/>
    </row>
    <row r="32" spans="1:10" ht="58.8" customHeight="1" x14ac:dyDescent="0.4">
      <c r="A32" s="59">
        <v>2</v>
      </c>
      <c r="B32" s="28" t="s">
        <v>53</v>
      </c>
      <c r="C32" s="13" t="s">
        <v>62</v>
      </c>
      <c r="D32" s="12" t="s">
        <v>54</v>
      </c>
      <c r="E32" s="12" t="s">
        <v>93</v>
      </c>
      <c r="F32" s="12">
        <v>5</v>
      </c>
      <c r="G32" s="12" t="s">
        <v>93</v>
      </c>
      <c r="H32" s="12">
        <v>5</v>
      </c>
      <c r="I32" s="11"/>
    </row>
    <row r="33" spans="1:10" s="41" customFormat="1" ht="42" customHeight="1" x14ac:dyDescent="0.4">
      <c r="A33" s="37">
        <v>3</v>
      </c>
      <c r="B33" s="28" t="s">
        <v>14</v>
      </c>
      <c r="C33" s="13" t="s">
        <v>15</v>
      </c>
      <c r="D33" s="12" t="s">
        <v>7</v>
      </c>
      <c r="E33" s="13">
        <v>100</v>
      </c>
      <c r="F33" s="13">
        <v>5</v>
      </c>
      <c r="G33" s="13">
        <v>100</v>
      </c>
      <c r="H33" s="13">
        <v>5</v>
      </c>
      <c r="I33" s="11"/>
    </row>
    <row r="34" spans="1:10" ht="100.8" customHeight="1" x14ac:dyDescent="0.4">
      <c r="A34" s="37">
        <v>4</v>
      </c>
      <c r="B34" s="28" t="s">
        <v>39</v>
      </c>
      <c r="C34" s="13" t="s">
        <v>40</v>
      </c>
      <c r="D34" s="12" t="s">
        <v>7</v>
      </c>
      <c r="E34" s="13">
        <v>100</v>
      </c>
      <c r="F34" s="13">
        <v>5</v>
      </c>
      <c r="G34" s="13">
        <v>100</v>
      </c>
      <c r="H34" s="13">
        <v>5</v>
      </c>
      <c r="I34" s="11"/>
    </row>
    <row r="35" spans="1:10" ht="64.8" x14ac:dyDescent="0.4">
      <c r="A35" s="37">
        <v>5</v>
      </c>
      <c r="B35" s="28" t="s">
        <v>24</v>
      </c>
      <c r="C35" s="13" t="s">
        <v>36</v>
      </c>
      <c r="D35" s="12" t="s">
        <v>7</v>
      </c>
      <c r="E35" s="13" t="s">
        <v>22</v>
      </c>
      <c r="F35" s="13">
        <v>2.7</v>
      </c>
      <c r="G35" s="13" t="s">
        <v>22</v>
      </c>
      <c r="H35" s="13">
        <v>2.7</v>
      </c>
      <c r="I35" s="11"/>
    </row>
    <row r="36" spans="1:10" ht="16.2" x14ac:dyDescent="0.4">
      <c r="A36" s="21"/>
      <c r="B36" s="73" t="s">
        <v>6</v>
      </c>
      <c r="C36" s="74"/>
      <c r="D36" s="42"/>
      <c r="E36" s="14">
        <f>E30+E21+E9</f>
        <v>0</v>
      </c>
      <c r="F36" s="14">
        <f>F30+F27+F21+F9</f>
        <v>100</v>
      </c>
      <c r="G36" s="14">
        <f>G30+G21+G9</f>
        <v>0</v>
      </c>
      <c r="H36" s="14">
        <f>H9+H21+H27+H30</f>
        <v>100</v>
      </c>
      <c r="I36" s="11"/>
    </row>
    <row r="37" spans="1:10" ht="18.600000000000001" customHeight="1" x14ac:dyDescent="0.4">
      <c r="A37" s="5"/>
      <c r="B37" s="78" t="s">
        <v>42</v>
      </c>
      <c r="C37" s="79"/>
      <c r="D37" s="79"/>
      <c r="E37" s="79"/>
      <c r="F37" s="80"/>
      <c r="G37" s="11"/>
      <c r="H37" s="11"/>
      <c r="I37" s="11"/>
    </row>
    <row r="38" spans="1:10" ht="16.2" x14ac:dyDescent="0.4">
      <c r="A38" s="5"/>
      <c r="B38" s="55" t="s">
        <v>78</v>
      </c>
      <c r="C38" s="23"/>
      <c r="D38" s="22"/>
      <c r="E38" s="56" t="s">
        <v>80</v>
      </c>
      <c r="F38" s="56"/>
      <c r="G38" s="11"/>
      <c r="H38" s="11"/>
      <c r="I38" s="11"/>
    </row>
    <row r="39" spans="1:10" ht="16.2" x14ac:dyDescent="0.4">
      <c r="A39" s="5"/>
      <c r="B39" s="55" t="s">
        <v>79</v>
      </c>
      <c r="C39" s="55"/>
      <c r="D39" s="43"/>
      <c r="E39" s="56" t="s">
        <v>81</v>
      </c>
      <c r="F39" s="56"/>
      <c r="G39" s="22"/>
      <c r="H39" s="22"/>
      <c r="I39" s="11"/>
      <c r="J39" s="1"/>
    </row>
    <row r="40" spans="1:10" ht="16.2" x14ac:dyDescent="0.4">
      <c r="A40" s="5"/>
      <c r="B40" s="6"/>
      <c r="C40" s="55"/>
      <c r="D40" s="43"/>
      <c r="E40" s="56" t="s">
        <v>82</v>
      </c>
      <c r="F40" s="56"/>
      <c r="G40" s="22"/>
      <c r="H40" s="22"/>
      <c r="I40" s="11"/>
      <c r="J40" s="1"/>
    </row>
    <row r="41" spans="1:10" ht="16.2" x14ac:dyDescent="0.4">
      <c r="A41" s="5"/>
      <c r="B41" s="6"/>
      <c r="C41" s="7" t="s">
        <v>41</v>
      </c>
      <c r="D41" s="43"/>
      <c r="E41" s="22"/>
      <c r="F41" s="22"/>
      <c r="G41" s="22"/>
      <c r="H41" s="22"/>
      <c r="I41" s="11"/>
      <c r="J41" s="1"/>
    </row>
    <row r="42" spans="1:10" x14ac:dyDescent="0.3">
      <c r="C42"/>
      <c r="I42" s="4"/>
      <c r="J42" s="1"/>
    </row>
    <row r="43" spans="1:10" x14ac:dyDescent="0.3">
      <c r="B43" s="1"/>
      <c r="C43" s="3"/>
      <c r="D43" s="45"/>
      <c r="E43" s="4"/>
      <c r="F43" s="4"/>
      <c r="G43" s="4"/>
      <c r="H43" s="4"/>
      <c r="I43" s="1"/>
      <c r="J43" s="1"/>
    </row>
    <row r="44" spans="1:10" x14ac:dyDescent="0.3">
      <c r="B44" s="1"/>
      <c r="C44" s="3"/>
      <c r="D44" s="45"/>
      <c r="E44" s="4"/>
      <c r="F44" s="4"/>
      <c r="G44" s="4"/>
      <c r="H44" s="4"/>
      <c r="I44" s="1"/>
      <c r="J44" s="1"/>
    </row>
    <row r="45" spans="1:10" x14ac:dyDescent="0.3">
      <c r="B45" s="1"/>
      <c r="C45" s="3"/>
      <c r="D45" s="45"/>
      <c r="E45" s="4"/>
      <c r="F45" s="4"/>
      <c r="G45" s="4"/>
      <c r="H45" s="4"/>
      <c r="I45" s="1"/>
      <c r="J45" s="1"/>
    </row>
  </sheetData>
  <mergeCells count="17">
    <mergeCell ref="B36:C36"/>
    <mergeCell ref="G1:H1"/>
    <mergeCell ref="F2:H2"/>
    <mergeCell ref="A4:H4"/>
    <mergeCell ref="B37:F37"/>
    <mergeCell ref="D6:D7"/>
    <mergeCell ref="A27:B27"/>
    <mergeCell ref="A21:C22"/>
    <mergeCell ref="E1:F1"/>
    <mergeCell ref="G6:H6"/>
    <mergeCell ref="G3:H3"/>
    <mergeCell ref="E6:F6"/>
    <mergeCell ref="A9:B9"/>
    <mergeCell ref="A30:B30"/>
    <mergeCell ref="A6:A7"/>
    <mergeCell ref="B6:B7"/>
    <mergeCell ref="C6:C7"/>
  </mergeCells>
  <phoneticPr fontId="7" type="noConversion"/>
  <pageMargins left="1.2" right="0.2" top="0.5" bottom="0.5" header="0.3" footer="0.3"/>
  <pageSetup paperSize="9" fitToHeight="0" orientation="landscape" r:id="rId1"/>
  <headerFoot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Аnexa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2025-03-17T08:15:55Z</dcterms:modified>
</cp:coreProperties>
</file>