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MARTIE BVC INITIAL 2025\"/>
    </mc:Choice>
  </mc:AlternateContent>
  <xr:revisionPtr revIDLastSave="0" documentId="13_ncr:1_{3620042E-3EBD-4589-B184-8172DDB622B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Sheet1!$B$8:$E$181</definedName>
    <definedName name="_xlnm.Print_Titles" localSheetId="0">Sheet1!$9:$12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6" i="1"/>
  <c r="E182" i="1"/>
  <c r="B179" i="1"/>
  <c r="B180" i="1" s="1"/>
  <c r="B181" i="1" s="1"/>
  <c r="B182" i="1" s="1"/>
  <c r="B183" i="1" s="1"/>
  <c r="B184" i="1" s="1"/>
  <c r="E41" i="1"/>
  <c r="E43" i="1"/>
  <c r="E37" i="1"/>
  <c r="E44" i="1" l="1"/>
  <c r="E42" i="1"/>
  <c r="E39" i="1"/>
  <c r="E168" i="1"/>
  <c r="E180" i="1"/>
  <c r="E52" i="1"/>
  <c r="E51" i="1" s="1"/>
  <c r="E46" i="1"/>
  <c r="E17" i="1"/>
  <c r="E16" i="1" s="1"/>
  <c r="E35" i="1" s="1"/>
  <c r="E114" i="1"/>
  <c r="E55" i="1"/>
  <c r="E177" i="1"/>
  <c r="E68" i="1"/>
  <c r="E175" i="1"/>
  <c r="E102" i="1"/>
  <c r="E96" i="1"/>
  <c r="E93" i="1"/>
  <c r="E90" i="1"/>
  <c r="E87" i="1"/>
  <c r="E84" i="1"/>
  <c r="E81" i="1"/>
  <c r="E78" i="1"/>
  <c r="E75" i="1"/>
  <c r="E133" i="1" l="1"/>
  <c r="E165" i="1" l="1"/>
  <c r="E163" i="1"/>
  <c r="E161" i="1"/>
  <c r="E160" i="1" s="1"/>
  <c r="E158" i="1"/>
  <c r="E157" i="1" s="1"/>
  <c r="E71" i="1" l="1"/>
  <c r="E67" i="1" s="1"/>
  <c r="E65" i="1"/>
  <c r="E64" i="1" s="1"/>
  <c r="E61" i="1"/>
  <c r="E59" i="1"/>
  <c r="E50" i="1" s="1"/>
  <c r="E45" i="1"/>
  <c r="E167" i="1"/>
  <c r="E173" i="1"/>
  <c r="E109" i="1"/>
  <c r="E105" i="1"/>
  <c r="E40" i="1"/>
  <c r="E179" i="1" l="1"/>
  <c r="E154" i="1"/>
  <c r="E153" i="1" s="1"/>
  <c r="E150" i="1"/>
  <c r="E149" i="1" s="1"/>
  <c r="E146" i="1"/>
  <c r="E145" i="1" s="1"/>
  <c r="E141" i="1"/>
  <c r="E140" i="1" s="1"/>
  <c r="E137" i="1"/>
  <c r="E136" i="1" s="1"/>
  <c r="E132" i="1"/>
  <c r="E128" i="1"/>
  <c r="E127" i="1" s="1"/>
  <c r="E124" i="1"/>
  <c r="E123" i="1" s="1"/>
  <c r="E119" i="1"/>
  <c r="E118" i="1" s="1"/>
  <c r="E113" i="1"/>
  <c r="E107" i="1"/>
  <c r="E99" i="1"/>
  <c r="E74" i="1" s="1"/>
  <c r="E112" i="1" l="1"/>
  <c r="E111" i="1" s="1"/>
  <c r="E73" i="1"/>
  <c r="B14" i="1"/>
  <c r="B15" i="1" s="1"/>
  <c r="B16" i="1" s="1"/>
  <c r="B17" i="1" l="1"/>
  <c r="B18" i="1" s="1"/>
  <c r="B19" i="1" s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l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l="1"/>
  <c r="B55" i="1" s="1"/>
  <c r="B56" i="1" s="1"/>
  <c r="B57" i="1" s="1"/>
  <c r="B58" i="1" l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l="1"/>
  <c r="B99" i="1" s="1"/>
  <c r="B100" i="1" s="1"/>
  <c r="B101" i="1" s="1"/>
  <c r="B102" i="1" s="1"/>
  <c r="B103" i="1" s="1"/>
  <c r="B104" i="1" s="1"/>
  <c r="B105" i="1" l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l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</calcChain>
</file>

<file path=xl/sharedStrings.xml><?xml version="1.0" encoding="utf-8"?>
<sst xmlns="http://schemas.openxmlformats.org/spreadsheetml/2006/main" count="353" uniqueCount="181">
  <si>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</si>
  <si>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</si>
  <si>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</si>
  <si>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</si>
  <si>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</si>
  <si>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</si>
  <si>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</si>
  <si>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</si>
  <si>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</si>
  <si>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</si>
  <si>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</si>
  <si>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</si>
  <si>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</si>
  <si>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</si>
  <si>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</si>
  <si>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</si>
  <si>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</si>
  <si>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</si>
  <si>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</si>
  <si>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</si>
  <si>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</si>
  <si>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</si>
  <si>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</si>
  <si>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</si>
  <si>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</si>
  <si>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</si>
  <si>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</si>
  <si>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</si>
  <si>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</si>
  <si>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</si>
  <si>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</si>
  <si>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</si>
  <si>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</si>
  <si>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</si>
  <si>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</si>
  <si>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</si>
  <si>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</si>
  <si>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</si>
  <si>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</si>
  <si>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</si>
  <si>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</si>
  <si>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</si>
  <si>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</si>
  <si>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</si>
  <si>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</si>
  <si>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</si>
  <si>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</si>
  <si>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</si>
  <si>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</si>
  <si>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</si>
  <si>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</si>
  <si>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</si>
  <si>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</si>
  <si>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</si>
  <si>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</si>
  <si>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</si>
  <si>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</si>
  <si>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</si>
  <si>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</si>
  <si>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</si>
  <si>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</si>
  <si>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</si>
  <si>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</si>
  <si>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</si>
  <si>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</si>
  <si>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</si>
  <si>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</si>
  <si>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</si>
  <si>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</si>
  <si>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</si>
  <si>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</si>
  <si>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</si>
  <si>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</si>
  <si>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</si>
  <si>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</si>
  <si>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</si>
  <si>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</si>
  <si>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</si>
  <si>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</si>
  <si>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</si>
  <si>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</si>
  <si>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</si>
  <si>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</si>
  <si>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</si>
  <si>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</si>
  <si>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</si>
  <si>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</si>
  <si>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</si>
  <si>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</si>
  <si>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</si>
  <si>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</si>
  <si>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</si>
  <si>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</si>
  <si>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</si>
  <si>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</si>
  <si>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</si>
  <si>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</si>
  <si>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</si>
  <si>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</si>
  <si>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</si>
  <si>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</si>
  <si>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</si>
  <si>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</si>
  <si>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</si>
  <si>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</si>
  <si>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</si>
  <si>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</si>
  <si>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</si>
  <si>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</si>
  <si>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</si>
  <si>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</si>
  <si>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</si>
  <si>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</si>
  <si>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</si>
  <si>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</si>
  <si>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</si>
  <si>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</si>
  <si>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</si>
  <si>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</si>
  <si>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</si>
  <si>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</si>
  <si>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</si>
  <si>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</si>
  <si>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</si>
  <si>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</si>
  <si>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</si>
  <si>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</si>
  <si>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</si>
  <si>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</si>
  <si>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</si>
  <si>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</si>
  <si>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</si>
  <si>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</si>
  <si>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</si>
  <si>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</si>
  <si>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</si>
  <si>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</si>
  <si>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</si>
  <si>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</si>
  <si>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</si>
  <si>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</si>
  <si>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</si>
  <si>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</si>
  <si>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</si>
  <si>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</si>
  <si>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</si>
  <si>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</si>
  <si>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</si>
  <si>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</si>
  <si>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</si>
  <si>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</si>
  <si>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</si>
  <si>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</si>
  <si>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</si>
  <si>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</si>
  <si>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CJC-Dobânzi </t>
  </si>
  <si>
    <t>Cap 74 02 PROTECȚIA MEDIULUI</t>
  </si>
  <si>
    <t>74 02</t>
  </si>
  <si>
    <t>74 02 20</t>
  </si>
  <si>
    <t>61 02 10</t>
  </si>
  <si>
    <t>Cap 80 02 Acţiuni Generale Economice</t>
  </si>
  <si>
    <t>80 02</t>
  </si>
  <si>
    <t>Asociatii si fundatii</t>
  </si>
  <si>
    <t>54 02 59</t>
  </si>
  <si>
    <t>Sume defalcate din TVA pt echilibrarea bugetelor locale</t>
  </si>
  <si>
    <t>11 02 06</t>
  </si>
  <si>
    <t>Cluj Arena</t>
  </si>
  <si>
    <t>80 02 55</t>
  </si>
  <si>
    <t>CMID</t>
  </si>
  <si>
    <t xml:space="preserve"> BUGETUL LOCAL  AL JUDEŢULUI CLUJ PE ANUL 2025, PE CAPITOLE, SUBCAPITOLE ȘI TITLURI </t>
  </si>
  <si>
    <t xml:space="preserve"> BUGET 2025</t>
  </si>
  <si>
    <t>68 02 57 F</t>
  </si>
  <si>
    <t>Bunuri și servicii</t>
  </si>
  <si>
    <t>55 02 20</t>
  </si>
  <si>
    <t>55 02</t>
  </si>
  <si>
    <t>Cap.55.02 Tranzacții privind datoria publică și împrumuturi</t>
  </si>
  <si>
    <t>55 02 30</t>
  </si>
  <si>
    <t>la Hotărârea nr.    /2025</t>
  </si>
  <si>
    <t>Contrasemnează:</t>
  </si>
  <si>
    <t>SECRETAR GENERAL AL JUDEȚULUI</t>
  </si>
  <si>
    <t>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</si>
</sst>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0"/>
      <name val="Arial"/>
      <family val="2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i/>
      <sz val="12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</font>
    <font>
      <b/>
      <sz val="12"/>
      <name val="Cambria"/>
      <family val="1"/>
      <scheme val="major"/>
    </font>
    <font>
      <sz val="12"/>
      <name val="Cambria"/>
      <family val="1"/>
    </font>
    <font>
      <sz val="12"/>
      <name val="Cambria"/>
      <family val="1"/>
      <scheme val="major"/>
    </font>
    <font>
      <b/>
      <sz val="12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7" fillId="0" borderId="0" xfId="1" applyFont="1" applyAlignment="1">
      <alignment horizontal="center" vertical="center"/>
    </xf>
    <xf numFmtId="0" fontId="7" fillId="0" borderId="0" xfId="0" applyFont="1"/>
    <xf numFmtId="4" fontId="2" fillId="0" borderId="0" xfId="0" applyNumberFormat="1" applyFo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wrapText="1"/>
    </xf>
    <xf numFmtId="0" fontId="8" fillId="0" borderId="1" xfId="1" applyFont="1" applyBorder="1"/>
    <xf numFmtId="0" fontId="6" fillId="0" borderId="0" xfId="0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/>
    <xf numFmtId="0" fontId="9" fillId="0" borderId="1" xfId="1" applyFont="1" applyBorder="1"/>
    <xf numFmtId="0" fontId="3" fillId="0" borderId="0" xfId="1" applyFont="1" applyAlignment="1">
      <alignment vertical="center" wrapText="1"/>
    </xf>
    <xf numFmtId="0" fontId="10" fillId="0" borderId="1" xfId="1" applyFont="1" applyBorder="1"/>
    <xf numFmtId="0" fontId="11" fillId="0" borderId="1" xfId="1" applyFont="1" applyBorder="1"/>
    <xf numFmtId="4" fontId="8" fillId="0" borderId="1" xfId="0" applyNumberFormat="1" applyFont="1" applyBorder="1"/>
    <xf numFmtId="0" fontId="10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9" fillId="0" borderId="0" xfId="1" applyFont="1"/>
    <xf numFmtId="4" fontId="8" fillId="0" borderId="5" xfId="0" applyNumberFormat="1" applyFont="1" applyBorder="1"/>
    <xf numFmtId="0" fontId="2" fillId="2" borderId="0" xfId="0" applyFont="1" applyFill="1"/>
    <xf numFmtId="0" fontId="2" fillId="0" borderId="0" xfId="0" applyFont="1" applyAlignment="1">
      <alignment horizontal="center"/>
    </xf>
    <xf numFmtId="4" fontId="2" fillId="2" borderId="0" xfId="0" applyNumberFormat="1" applyFont="1" applyFill="1"/>
    <xf numFmtId="4" fontId="10" fillId="0" borderId="1" xfId="0" applyNumberFormat="1" applyFont="1" applyBorder="1"/>
    <xf numFmtId="4" fontId="10" fillId="2" borderId="1" xfId="0" applyNumberFormat="1" applyFont="1" applyFill="1" applyBorder="1"/>
    <xf numFmtId="4" fontId="9" fillId="0" borderId="1" xfId="0" applyNumberFormat="1" applyFont="1" applyBorder="1"/>
    <xf numFmtId="0" fontId="7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4" fontId="2" fillId="0" borderId="1" xfId="0" applyNumberFormat="1" applyFont="1" applyBorder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0" xfId="0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3"/>
  <sheetViews>
    <sheetView tabSelected="1" workbookViewId="0">
      <selection activeCell="H176" sqref="H176"/>
    </sheetView>
  </sheetViews>
  <sheetFormatPr defaultColWidth="9.109375" defaultRowHeight="15"/>
  <cols>
    <col min="1" max="1" width="7.109375" style="1" customWidth="1"/>
    <col min="2" max="2" width="6" style="24" customWidth="1"/>
    <col min="3" max="3" width="53.5546875" style="1" customWidth="1"/>
    <col min="4" max="4" width="11.21875" style="1" customWidth="1"/>
    <col min="5" max="5" width="29" style="1" customWidth="1"/>
    <col min="6" max="6" width="9.109375" style="1"/>
    <col min="7" max="7" width="14.44140625" style="1" customWidth="1"/>
    <col min="8" max="8" width="17.5546875" style="1" customWidth="1"/>
    <col min="9" max="9" width="11.33203125" style="1" customWidth="1"/>
    <col min="10" max="10" width="11.21875" style="1" bestFit="1" customWidth="1"/>
    <col min="11" max="16384" width="9.109375" style="1"/>
  </cols>
  <sheetData>
    <row r="1" spans="2:5">
      <c r="B1" s="65" t="s">
        <v>0</v>
      </c>
      <c r="C1" s="65"/>
      <c r="D1" s="66" t="s">
        <v>143</v>
      </c>
      <c r="E1" s="66"/>
    </row>
    <row r="2" spans="2:5" ht="15.6">
      <c r="B2" s="65" t="s">
        <v>1</v>
      </c>
      <c r="C2" s="65"/>
      <c r="D2" s="67" t="s">
        <v>177</v>
      </c>
      <c r="E2" s="67"/>
    </row>
    <row r="3" spans="2:5">
      <c r="B3" s="65" t="s">
        <v>2</v>
      </c>
      <c r="C3" s="65"/>
      <c r="D3" s="3"/>
    </row>
    <row r="4" spans="2:5">
      <c r="B4" s="4"/>
      <c r="C4" s="5"/>
      <c r="D4" s="3"/>
      <c r="E4" s="2"/>
    </row>
    <row r="5" spans="2:5" ht="36" customHeight="1">
      <c r="B5" s="40"/>
      <c r="C5" s="68" t="s">
        <v>169</v>
      </c>
      <c r="D5" s="68"/>
      <c r="E5" s="68"/>
    </row>
    <row r="6" spans="2:5" ht="20.25" customHeight="1">
      <c r="B6" s="6"/>
      <c r="C6" s="68" t="s">
        <v>130</v>
      </c>
      <c r="D6" s="68"/>
      <c r="E6" s="68"/>
    </row>
    <row r="7" spans="2:5" ht="20.25" customHeight="1">
      <c r="B7" s="6"/>
      <c r="C7" s="32"/>
      <c r="D7" s="32"/>
      <c r="E7" s="32"/>
    </row>
    <row r="8" spans="2:5">
      <c r="B8" s="7"/>
      <c r="C8" s="8"/>
      <c r="D8" s="9"/>
      <c r="E8" s="10" t="s">
        <v>96</v>
      </c>
    </row>
    <row r="9" spans="2:5" ht="14.25" customHeight="1">
      <c r="B9" s="59" t="s">
        <v>3</v>
      </c>
      <c r="C9" s="62" t="s">
        <v>4</v>
      </c>
      <c r="D9" s="62" t="s">
        <v>5</v>
      </c>
      <c r="E9" s="59" t="s">
        <v>170</v>
      </c>
    </row>
    <row r="10" spans="2:5" ht="12.75" customHeight="1">
      <c r="B10" s="60"/>
      <c r="C10" s="63"/>
      <c r="D10" s="63"/>
      <c r="E10" s="60"/>
    </row>
    <row r="11" spans="2:5" ht="12.75" customHeight="1">
      <c r="B11" s="60"/>
      <c r="C11" s="63"/>
      <c r="D11" s="63"/>
      <c r="E11" s="60"/>
    </row>
    <row r="12" spans="2:5" ht="23.25" customHeight="1">
      <c r="B12" s="61"/>
      <c r="C12" s="64"/>
      <c r="D12" s="64"/>
      <c r="E12" s="61"/>
    </row>
    <row r="13" spans="2:5">
      <c r="B13" s="11">
        <v>1</v>
      </c>
      <c r="C13" s="12" t="s">
        <v>6</v>
      </c>
      <c r="D13" s="13" t="s">
        <v>7</v>
      </c>
      <c r="E13" s="51">
        <v>5000</v>
      </c>
    </row>
    <row r="14" spans="2:5">
      <c r="B14" s="11">
        <f t="shared" ref="B14:B78" si="0">B13+1</f>
        <v>2</v>
      </c>
      <c r="C14" s="12" t="s">
        <v>8</v>
      </c>
      <c r="D14" s="12" t="s">
        <v>9</v>
      </c>
      <c r="E14" s="52">
        <v>375041</v>
      </c>
    </row>
    <row r="15" spans="2:5" ht="30">
      <c r="B15" s="11">
        <f t="shared" si="0"/>
        <v>3</v>
      </c>
      <c r="C15" s="14" t="s">
        <v>131</v>
      </c>
      <c r="D15" s="12" t="s">
        <v>10</v>
      </c>
      <c r="E15" s="52">
        <v>0</v>
      </c>
    </row>
    <row r="16" spans="2:5">
      <c r="B16" s="11">
        <f t="shared" si="0"/>
        <v>4</v>
      </c>
      <c r="C16" s="12" t="s">
        <v>11</v>
      </c>
      <c r="D16" s="12" t="s">
        <v>12</v>
      </c>
      <c r="E16" s="51">
        <f>E17+E25+E26</f>
        <v>139533</v>
      </c>
    </row>
    <row r="17" spans="2:7" ht="33.75" customHeight="1">
      <c r="B17" s="11">
        <f t="shared" si="0"/>
        <v>5</v>
      </c>
      <c r="C17" s="14" t="s">
        <v>132</v>
      </c>
      <c r="D17" s="12" t="s">
        <v>13</v>
      </c>
      <c r="E17" s="51">
        <f>E18+E19+E20+E21+E22+E23+E24</f>
        <v>109204</v>
      </c>
    </row>
    <row r="18" spans="2:7" ht="18" customHeight="1">
      <c r="B18" s="11">
        <f t="shared" si="0"/>
        <v>6</v>
      </c>
      <c r="C18" s="14" t="s">
        <v>118</v>
      </c>
      <c r="D18" s="12" t="s">
        <v>13</v>
      </c>
      <c r="E18" s="51">
        <v>17063</v>
      </c>
    </row>
    <row r="19" spans="2:7" ht="30.6" customHeight="1">
      <c r="B19" s="11">
        <f t="shared" si="0"/>
        <v>7</v>
      </c>
      <c r="C19" s="14" t="s">
        <v>119</v>
      </c>
      <c r="D19" s="12" t="s">
        <v>13</v>
      </c>
      <c r="E19" s="51">
        <v>9478</v>
      </c>
      <c r="G19" s="31"/>
    </row>
    <row r="20" spans="2:7" ht="19.5" customHeight="1">
      <c r="B20" s="11">
        <f t="shared" si="0"/>
        <v>8</v>
      </c>
      <c r="C20" s="14" t="s">
        <v>133</v>
      </c>
      <c r="D20" s="12" t="s">
        <v>13</v>
      </c>
      <c r="E20" s="51">
        <v>10584</v>
      </c>
    </row>
    <row r="21" spans="2:7" ht="29.4" customHeight="1">
      <c r="B21" s="11">
        <f t="shared" si="0"/>
        <v>9</v>
      </c>
      <c r="C21" s="14" t="s">
        <v>151</v>
      </c>
      <c r="D21" s="12" t="s">
        <v>13</v>
      </c>
      <c r="E21" s="51">
        <v>12</v>
      </c>
      <c r="G21" s="31"/>
    </row>
    <row r="22" spans="2:7" ht="16.8" customHeight="1">
      <c r="B22" s="11">
        <f t="shared" si="0"/>
        <v>10</v>
      </c>
      <c r="C22" s="14" t="s">
        <v>134</v>
      </c>
      <c r="D22" s="12" t="s">
        <v>13</v>
      </c>
      <c r="E22" s="51">
        <v>2594</v>
      </c>
    </row>
    <row r="23" spans="2:7" ht="30">
      <c r="B23" s="11">
        <f t="shared" si="0"/>
        <v>11</v>
      </c>
      <c r="C23" s="25" t="s">
        <v>138</v>
      </c>
      <c r="D23" s="12" t="s">
        <v>13</v>
      </c>
      <c r="E23" s="51">
        <v>33112</v>
      </c>
    </row>
    <row r="24" spans="2:7" ht="30">
      <c r="B24" s="11">
        <f t="shared" si="0"/>
        <v>12</v>
      </c>
      <c r="C24" s="25" t="s">
        <v>139</v>
      </c>
      <c r="D24" s="12" t="s">
        <v>13</v>
      </c>
      <c r="E24" s="51">
        <v>36361</v>
      </c>
    </row>
    <row r="25" spans="2:7">
      <c r="B25" s="11">
        <f t="shared" si="0"/>
        <v>13</v>
      </c>
      <c r="C25" s="12" t="s">
        <v>14</v>
      </c>
      <c r="D25" s="12" t="s">
        <v>15</v>
      </c>
      <c r="E25" s="51">
        <v>25529</v>
      </c>
    </row>
    <row r="26" spans="2:7">
      <c r="B26" s="11">
        <f t="shared" si="0"/>
        <v>14</v>
      </c>
      <c r="C26" s="12" t="s">
        <v>164</v>
      </c>
      <c r="D26" s="12" t="s">
        <v>165</v>
      </c>
      <c r="E26" s="51">
        <v>4800</v>
      </c>
    </row>
    <row r="27" spans="2:7">
      <c r="B27" s="11">
        <f t="shared" si="0"/>
        <v>15</v>
      </c>
      <c r="C27" s="12" t="s">
        <v>16</v>
      </c>
      <c r="D27" s="12" t="s">
        <v>17</v>
      </c>
      <c r="E27" s="51">
        <v>4655</v>
      </c>
    </row>
    <row r="28" spans="2:7">
      <c r="B28" s="11">
        <f t="shared" si="0"/>
        <v>16</v>
      </c>
      <c r="C28" s="12" t="s">
        <v>18</v>
      </c>
      <c r="D28" s="12" t="s">
        <v>19</v>
      </c>
      <c r="E28" s="52">
        <v>36500</v>
      </c>
      <c r="G28" s="48"/>
    </row>
    <row r="29" spans="2:7">
      <c r="B29" s="11">
        <f t="shared" si="0"/>
        <v>17</v>
      </c>
      <c r="C29" s="14" t="s">
        <v>112</v>
      </c>
      <c r="D29" s="12" t="s">
        <v>111</v>
      </c>
      <c r="E29" s="51">
        <v>2671</v>
      </c>
    </row>
    <row r="30" spans="2:7">
      <c r="B30" s="11">
        <f t="shared" si="0"/>
        <v>18</v>
      </c>
      <c r="C30" s="12" t="s">
        <v>20</v>
      </c>
      <c r="D30" s="12" t="s">
        <v>21</v>
      </c>
      <c r="E30" s="51">
        <v>150</v>
      </c>
    </row>
    <row r="31" spans="2:7">
      <c r="B31" s="11">
        <f t="shared" si="0"/>
        <v>19</v>
      </c>
      <c r="C31" s="12" t="s">
        <v>22</v>
      </c>
      <c r="D31" s="12" t="s">
        <v>137</v>
      </c>
      <c r="E31" s="51">
        <v>110</v>
      </c>
    </row>
    <row r="32" spans="2:7">
      <c r="B32" s="11">
        <f t="shared" si="0"/>
        <v>20</v>
      </c>
      <c r="C32" s="26" t="s">
        <v>135</v>
      </c>
      <c r="D32" s="26" t="s">
        <v>136</v>
      </c>
      <c r="E32" s="52">
        <v>4000</v>
      </c>
    </row>
    <row r="33" spans="2:10" ht="34.200000000000003" customHeight="1">
      <c r="B33" s="11">
        <f t="shared" si="0"/>
        <v>21</v>
      </c>
      <c r="C33" s="14" t="s">
        <v>23</v>
      </c>
      <c r="D33" s="12" t="s">
        <v>24</v>
      </c>
      <c r="E33" s="51">
        <v>18100</v>
      </c>
      <c r="G33" s="31"/>
    </row>
    <row r="34" spans="2:10" ht="30">
      <c r="B34" s="11">
        <f t="shared" si="0"/>
        <v>22</v>
      </c>
      <c r="C34" s="14" t="s">
        <v>97</v>
      </c>
      <c r="D34" s="15" t="s">
        <v>98</v>
      </c>
      <c r="E34" s="52">
        <v>-58393.52</v>
      </c>
      <c r="J34" s="31"/>
    </row>
    <row r="35" spans="2:10" ht="17.25" customHeight="1">
      <c r="B35" s="11">
        <f t="shared" si="0"/>
        <v>23</v>
      </c>
      <c r="C35" s="16" t="s">
        <v>25</v>
      </c>
      <c r="D35" s="12"/>
      <c r="E35" s="43">
        <f>E13+E14+E15+E16+E27+E28+E29+E30+E31+E32+E33+E34+J33</f>
        <v>527366.48</v>
      </c>
      <c r="G35" s="50"/>
    </row>
    <row r="36" spans="2:10">
      <c r="B36" s="11">
        <f t="shared" si="0"/>
        <v>24</v>
      </c>
      <c r="C36" s="16" t="s">
        <v>26</v>
      </c>
      <c r="D36" s="12"/>
      <c r="E36" s="43">
        <f>E45+E50+E64+E67+E73+E111+E167+E173+E179+E109+E175+E177+E182</f>
        <v>527366.48</v>
      </c>
      <c r="G36" s="31"/>
    </row>
    <row r="37" spans="2:10">
      <c r="B37" s="11">
        <f t="shared" si="0"/>
        <v>25</v>
      </c>
      <c r="C37" s="16" t="s">
        <v>30</v>
      </c>
      <c r="D37" s="16">
        <v>10</v>
      </c>
      <c r="E37" s="43">
        <f>E47+E53+E115+E120+E125+E129+E134+E138+E142+E147+E151+E155+E169+E69</f>
        <v>246739</v>
      </c>
      <c r="G37" s="31"/>
    </row>
    <row r="38" spans="2:10">
      <c r="B38" s="11">
        <f t="shared" si="0"/>
        <v>26</v>
      </c>
      <c r="C38" s="16" t="s">
        <v>32</v>
      </c>
      <c r="D38" s="16">
        <v>20</v>
      </c>
      <c r="E38" s="43">
        <f>E48+E54+E56+E60+E62+E66+E72+E76+E79+E82+E85+E88+E91+E94+E97+E100+E103+E106+E116+E121+E126+E130+E135+E139+E143+E148+E152+E156+E170+E181+E176+E70+E183</f>
        <v>155365.97999999998</v>
      </c>
      <c r="G38" s="31"/>
    </row>
    <row r="39" spans="2:10">
      <c r="B39" s="11">
        <f t="shared" si="0"/>
        <v>27</v>
      </c>
      <c r="C39" s="16" t="s">
        <v>117</v>
      </c>
      <c r="D39" s="16">
        <v>30</v>
      </c>
      <c r="E39" s="43">
        <f>E184</f>
        <v>30000</v>
      </c>
      <c r="H39" s="31"/>
    </row>
    <row r="40" spans="2:10">
      <c r="B40" s="11">
        <f t="shared" si="0"/>
        <v>28</v>
      </c>
      <c r="C40" s="27" t="s">
        <v>140</v>
      </c>
      <c r="D40" s="16">
        <v>50</v>
      </c>
      <c r="E40" s="43">
        <f>E63</f>
        <v>5000</v>
      </c>
    </row>
    <row r="41" spans="2:10">
      <c r="B41" s="11">
        <f t="shared" si="0"/>
        <v>29</v>
      </c>
      <c r="C41" s="16" t="s">
        <v>95</v>
      </c>
      <c r="D41" s="17" t="s">
        <v>110</v>
      </c>
      <c r="E41" s="43">
        <f>E110</f>
        <v>949</v>
      </c>
      <c r="G41" s="31"/>
    </row>
    <row r="42" spans="2:10">
      <c r="B42" s="11">
        <f t="shared" si="0"/>
        <v>30</v>
      </c>
      <c r="C42" s="16" t="s">
        <v>106</v>
      </c>
      <c r="D42" s="17" t="s">
        <v>105</v>
      </c>
      <c r="E42" s="43">
        <f>E57+E174+E178</f>
        <v>28379.5</v>
      </c>
    </row>
    <row r="43" spans="2:10">
      <c r="B43" s="11">
        <f t="shared" si="0"/>
        <v>31</v>
      </c>
      <c r="C43" s="16" t="s">
        <v>61</v>
      </c>
      <c r="D43" s="16">
        <v>57</v>
      </c>
      <c r="E43" s="43">
        <f>E77+E80+E83+E86+E89+E92+E95+E98+E101+E104+E108+E171</f>
        <v>44653</v>
      </c>
      <c r="G43" s="31"/>
    </row>
    <row r="44" spans="2:10">
      <c r="B44" s="11">
        <f t="shared" si="0"/>
        <v>32</v>
      </c>
      <c r="C44" s="16" t="s">
        <v>83</v>
      </c>
      <c r="D44" s="16">
        <v>59</v>
      </c>
      <c r="E44" s="43">
        <f>E49+E117+E122+E131+E144+E172+E159+E162+E164+E166+E58</f>
        <v>16280</v>
      </c>
      <c r="G44" s="31"/>
    </row>
    <row r="45" spans="2:10">
      <c r="B45" s="11">
        <f t="shared" si="0"/>
        <v>33</v>
      </c>
      <c r="C45" s="16" t="s">
        <v>27</v>
      </c>
      <c r="D45" s="16" t="s">
        <v>28</v>
      </c>
      <c r="E45" s="43">
        <f>E46</f>
        <v>77454</v>
      </c>
    </row>
    <row r="46" spans="2:10">
      <c r="B46" s="11">
        <f t="shared" si="0"/>
        <v>34</v>
      </c>
      <c r="C46" s="16" t="s">
        <v>29</v>
      </c>
      <c r="D46" s="16" t="s">
        <v>28</v>
      </c>
      <c r="E46" s="43">
        <f>E47+E48+E49</f>
        <v>77454</v>
      </c>
    </row>
    <row r="47" spans="2:10">
      <c r="B47" s="11">
        <f t="shared" si="0"/>
        <v>35</v>
      </c>
      <c r="C47" s="12" t="s">
        <v>30</v>
      </c>
      <c r="D47" s="41" t="s">
        <v>31</v>
      </c>
      <c r="E47" s="51">
        <v>51524</v>
      </c>
    </row>
    <row r="48" spans="2:10">
      <c r="B48" s="11">
        <f t="shared" si="0"/>
        <v>36</v>
      </c>
      <c r="C48" s="12" t="s">
        <v>32</v>
      </c>
      <c r="D48" s="41" t="s">
        <v>33</v>
      </c>
      <c r="E48" s="51">
        <v>25380</v>
      </c>
    </row>
    <row r="49" spans="2:7" ht="13.2" customHeight="1">
      <c r="B49" s="11">
        <f t="shared" si="0"/>
        <v>37</v>
      </c>
      <c r="C49" s="25" t="s">
        <v>121</v>
      </c>
      <c r="D49" s="42" t="s">
        <v>125</v>
      </c>
      <c r="E49" s="51">
        <v>550</v>
      </c>
    </row>
    <row r="50" spans="2:7">
      <c r="B50" s="11">
        <f t="shared" si="0"/>
        <v>38</v>
      </c>
      <c r="C50" s="21" t="s">
        <v>34</v>
      </c>
      <c r="D50" s="34" t="s">
        <v>35</v>
      </c>
      <c r="E50" s="43">
        <f>E51+E55+E59+E61+E63</f>
        <v>18766</v>
      </c>
      <c r="G50" s="31"/>
    </row>
    <row r="51" spans="2:7">
      <c r="B51" s="11">
        <f t="shared" si="0"/>
        <v>39</v>
      </c>
      <c r="C51" s="16" t="s">
        <v>36</v>
      </c>
      <c r="D51" s="34" t="s">
        <v>37</v>
      </c>
      <c r="E51" s="43">
        <f>E52</f>
        <v>6766</v>
      </c>
    </row>
    <row r="52" spans="2:7">
      <c r="B52" s="11">
        <f t="shared" si="0"/>
        <v>40</v>
      </c>
      <c r="C52" s="25" t="s">
        <v>38</v>
      </c>
      <c r="D52" s="41" t="s">
        <v>39</v>
      </c>
      <c r="E52" s="51">
        <f>E53+E54</f>
        <v>6766</v>
      </c>
    </row>
    <row r="53" spans="2:7">
      <c r="B53" s="11">
        <f t="shared" si="0"/>
        <v>41</v>
      </c>
      <c r="C53" s="12" t="s">
        <v>40</v>
      </c>
      <c r="D53" s="41" t="s">
        <v>41</v>
      </c>
      <c r="E53" s="51">
        <v>5779</v>
      </c>
    </row>
    <row r="54" spans="2:7">
      <c r="B54" s="11">
        <f t="shared" si="0"/>
        <v>42</v>
      </c>
      <c r="C54" s="12" t="s">
        <v>32</v>
      </c>
      <c r="D54" s="41" t="s">
        <v>42</v>
      </c>
      <c r="E54" s="51">
        <v>987</v>
      </c>
    </row>
    <row r="55" spans="2:7">
      <c r="B55" s="11">
        <f t="shared" si="0"/>
        <v>43</v>
      </c>
      <c r="C55" s="16" t="s">
        <v>46</v>
      </c>
      <c r="D55" s="34" t="s">
        <v>37</v>
      </c>
      <c r="E55" s="43">
        <f>E56+E57+E58</f>
        <v>6902</v>
      </c>
    </row>
    <row r="56" spans="2:7">
      <c r="B56" s="11">
        <f t="shared" si="0"/>
        <v>44</v>
      </c>
      <c r="C56" s="12" t="s">
        <v>32</v>
      </c>
      <c r="D56" s="41" t="s">
        <v>45</v>
      </c>
      <c r="E56" s="51">
        <v>1000</v>
      </c>
    </row>
    <row r="57" spans="2:7">
      <c r="B57" s="11">
        <f t="shared" si="0"/>
        <v>45</v>
      </c>
      <c r="C57" s="12" t="s">
        <v>108</v>
      </c>
      <c r="D57" s="41" t="s">
        <v>109</v>
      </c>
      <c r="E57" s="51">
        <v>32</v>
      </c>
    </row>
    <row r="58" spans="2:7">
      <c r="B58" s="11">
        <f t="shared" si="0"/>
        <v>46</v>
      </c>
      <c r="C58" s="12" t="s">
        <v>162</v>
      </c>
      <c r="D58" s="41" t="s">
        <v>163</v>
      </c>
      <c r="E58" s="51">
        <v>5870</v>
      </c>
    </row>
    <row r="59" spans="2:7">
      <c r="B59" s="11">
        <f t="shared" si="0"/>
        <v>47</v>
      </c>
      <c r="C59" s="16" t="s">
        <v>113</v>
      </c>
      <c r="D59" s="34" t="s">
        <v>35</v>
      </c>
      <c r="E59" s="43">
        <f>E60</f>
        <v>38</v>
      </c>
    </row>
    <row r="60" spans="2:7">
      <c r="B60" s="11">
        <f t="shared" si="0"/>
        <v>48</v>
      </c>
      <c r="C60" s="12" t="s">
        <v>44</v>
      </c>
      <c r="D60" s="41" t="s">
        <v>45</v>
      </c>
      <c r="E60" s="51">
        <v>38</v>
      </c>
    </row>
    <row r="61" spans="2:7">
      <c r="B61" s="11">
        <f t="shared" si="0"/>
        <v>49</v>
      </c>
      <c r="C61" s="16" t="s">
        <v>120</v>
      </c>
      <c r="D61" s="34" t="s">
        <v>35</v>
      </c>
      <c r="E61" s="43">
        <f>E62</f>
        <v>60</v>
      </c>
    </row>
    <row r="62" spans="2:7">
      <c r="B62" s="11">
        <f t="shared" si="0"/>
        <v>50</v>
      </c>
      <c r="C62" s="12" t="s">
        <v>44</v>
      </c>
      <c r="D62" s="41" t="s">
        <v>45</v>
      </c>
      <c r="E62" s="51">
        <v>60</v>
      </c>
    </row>
    <row r="63" spans="2:7">
      <c r="B63" s="11">
        <f t="shared" si="0"/>
        <v>51</v>
      </c>
      <c r="C63" s="27" t="s">
        <v>140</v>
      </c>
      <c r="D63" s="39" t="s">
        <v>35</v>
      </c>
      <c r="E63" s="43">
        <v>5000</v>
      </c>
    </row>
    <row r="64" spans="2:7">
      <c r="B64" s="11">
        <f t="shared" si="0"/>
        <v>52</v>
      </c>
      <c r="C64" s="16" t="s">
        <v>47</v>
      </c>
      <c r="D64" s="34" t="s">
        <v>48</v>
      </c>
      <c r="E64" s="43">
        <f>E65</f>
        <v>714.68</v>
      </c>
    </row>
    <row r="65" spans="2:9">
      <c r="B65" s="11">
        <f t="shared" si="0"/>
        <v>53</v>
      </c>
      <c r="C65" s="16" t="s">
        <v>49</v>
      </c>
      <c r="D65" s="34" t="s">
        <v>48</v>
      </c>
      <c r="E65" s="43">
        <f>E66</f>
        <v>714.68</v>
      </c>
    </row>
    <row r="66" spans="2:9">
      <c r="B66" s="11">
        <f t="shared" si="0"/>
        <v>54</v>
      </c>
      <c r="C66" s="12" t="s">
        <v>32</v>
      </c>
      <c r="D66" s="41" t="s">
        <v>50</v>
      </c>
      <c r="E66" s="51">
        <v>714.68</v>
      </c>
    </row>
    <row r="67" spans="2:9" ht="29.4" customHeight="1">
      <c r="B67" s="11">
        <f t="shared" si="0"/>
        <v>55</v>
      </c>
      <c r="C67" s="28" t="s">
        <v>94</v>
      </c>
      <c r="D67" s="34" t="s">
        <v>51</v>
      </c>
      <c r="E67" s="43">
        <f>E71+E68</f>
        <v>5116.3</v>
      </c>
    </row>
    <row r="68" spans="2:9" ht="18" customHeight="1">
      <c r="B68" s="11">
        <f t="shared" si="0"/>
        <v>56</v>
      </c>
      <c r="C68" s="16" t="s">
        <v>43</v>
      </c>
      <c r="D68" s="34" t="s">
        <v>51</v>
      </c>
      <c r="E68" s="43">
        <f>E69+E70</f>
        <v>5070</v>
      </c>
    </row>
    <row r="69" spans="2:9" ht="18.600000000000001" customHeight="1">
      <c r="B69" s="11">
        <f t="shared" si="0"/>
        <v>57</v>
      </c>
      <c r="C69" s="12" t="s">
        <v>40</v>
      </c>
      <c r="D69" s="41" t="s">
        <v>159</v>
      </c>
      <c r="E69" s="51">
        <v>3139</v>
      </c>
    </row>
    <row r="70" spans="2:9" ht="13.8" customHeight="1">
      <c r="B70" s="11">
        <f t="shared" si="0"/>
        <v>58</v>
      </c>
      <c r="C70" s="12" t="s">
        <v>44</v>
      </c>
      <c r="D70" s="41" t="s">
        <v>53</v>
      </c>
      <c r="E70" s="51">
        <v>1931</v>
      </c>
    </row>
    <row r="71" spans="2:9" ht="20.399999999999999" customHeight="1">
      <c r="B71" s="11">
        <f t="shared" si="0"/>
        <v>59</v>
      </c>
      <c r="C71" s="28" t="s">
        <v>52</v>
      </c>
      <c r="D71" s="34" t="s">
        <v>51</v>
      </c>
      <c r="E71" s="43">
        <f>E72</f>
        <v>46.3</v>
      </c>
    </row>
    <row r="72" spans="2:9">
      <c r="B72" s="11">
        <f t="shared" si="0"/>
        <v>60</v>
      </c>
      <c r="C72" s="12" t="s">
        <v>32</v>
      </c>
      <c r="D72" s="41" t="s">
        <v>53</v>
      </c>
      <c r="E72" s="51">
        <v>46.3</v>
      </c>
    </row>
    <row r="73" spans="2:9">
      <c r="B73" s="11">
        <f t="shared" si="0"/>
        <v>61</v>
      </c>
      <c r="C73" s="16" t="s">
        <v>54</v>
      </c>
      <c r="D73" s="34" t="s">
        <v>55</v>
      </c>
      <c r="E73" s="43">
        <f>E74+E107</f>
        <v>38211</v>
      </c>
      <c r="G73" s="31"/>
    </row>
    <row r="74" spans="2:9">
      <c r="B74" s="11">
        <f t="shared" si="0"/>
        <v>62</v>
      </c>
      <c r="C74" s="16" t="s">
        <v>107</v>
      </c>
      <c r="D74" s="34" t="s">
        <v>55</v>
      </c>
      <c r="E74" s="43">
        <f>E75+E78+E81+E84+E87+E90+E93+E96+E99+E102+E105</f>
        <v>21148</v>
      </c>
      <c r="G74" s="31"/>
      <c r="H74" s="49"/>
      <c r="I74" s="49"/>
    </row>
    <row r="75" spans="2:9" ht="15" customHeight="1">
      <c r="B75" s="11">
        <f t="shared" si="0"/>
        <v>63</v>
      </c>
      <c r="C75" s="28" t="s">
        <v>99</v>
      </c>
      <c r="D75" s="34" t="s">
        <v>56</v>
      </c>
      <c r="E75" s="43">
        <f>E76+E77</f>
        <v>2899</v>
      </c>
    </row>
    <row r="76" spans="2:9">
      <c r="B76" s="11">
        <f t="shared" si="0"/>
        <v>64</v>
      </c>
      <c r="C76" s="12" t="s">
        <v>32</v>
      </c>
      <c r="D76" s="41" t="s">
        <v>57</v>
      </c>
      <c r="E76" s="51">
        <v>1699</v>
      </c>
    </row>
    <row r="77" spans="2:9">
      <c r="B77" s="11">
        <f t="shared" si="0"/>
        <v>65</v>
      </c>
      <c r="C77" s="12" t="s">
        <v>116</v>
      </c>
      <c r="D77" s="44" t="s">
        <v>62</v>
      </c>
      <c r="E77" s="51">
        <v>1200</v>
      </c>
    </row>
    <row r="78" spans="2:9" ht="28.2" customHeight="1">
      <c r="B78" s="11">
        <f t="shared" si="0"/>
        <v>66</v>
      </c>
      <c r="C78" s="21" t="s">
        <v>100</v>
      </c>
      <c r="D78" s="34" t="s">
        <v>55</v>
      </c>
      <c r="E78" s="43">
        <f>E79+E80</f>
        <v>1526.49</v>
      </c>
    </row>
    <row r="79" spans="2:9">
      <c r="B79" s="11">
        <f t="shared" ref="B79:B94" si="1">B78+1</f>
        <v>67</v>
      </c>
      <c r="C79" s="12" t="s">
        <v>58</v>
      </c>
      <c r="D79" s="41" t="s">
        <v>57</v>
      </c>
      <c r="E79" s="51">
        <v>700</v>
      </c>
    </row>
    <row r="80" spans="2:9">
      <c r="B80" s="11">
        <f t="shared" si="1"/>
        <v>68</v>
      </c>
      <c r="C80" s="12" t="s">
        <v>116</v>
      </c>
      <c r="D80" s="44" t="s">
        <v>62</v>
      </c>
      <c r="E80" s="51">
        <v>826.49</v>
      </c>
    </row>
    <row r="81" spans="2:5">
      <c r="B81" s="11">
        <f t="shared" si="1"/>
        <v>69</v>
      </c>
      <c r="C81" s="18" t="s">
        <v>101</v>
      </c>
      <c r="D81" s="34" t="s">
        <v>55</v>
      </c>
      <c r="E81" s="43">
        <f>E82+E83</f>
        <v>3157.12</v>
      </c>
    </row>
    <row r="82" spans="2:5">
      <c r="B82" s="11">
        <f t="shared" si="1"/>
        <v>70</v>
      </c>
      <c r="C82" s="12" t="s">
        <v>32</v>
      </c>
      <c r="D82" s="41" t="s">
        <v>57</v>
      </c>
      <c r="E82" s="51">
        <v>1780</v>
      </c>
    </row>
    <row r="83" spans="2:5">
      <c r="B83" s="11">
        <f t="shared" si="1"/>
        <v>71</v>
      </c>
      <c r="C83" s="12" t="s">
        <v>116</v>
      </c>
      <c r="D83" s="44" t="s">
        <v>62</v>
      </c>
      <c r="E83" s="51">
        <v>1377.12</v>
      </c>
    </row>
    <row r="84" spans="2:5">
      <c r="B84" s="11">
        <f t="shared" si="1"/>
        <v>72</v>
      </c>
      <c r="C84" s="18" t="s">
        <v>128</v>
      </c>
      <c r="D84" s="34" t="s">
        <v>55</v>
      </c>
      <c r="E84" s="43">
        <f>E85+E86</f>
        <v>3600</v>
      </c>
    </row>
    <row r="85" spans="2:5">
      <c r="B85" s="11">
        <f t="shared" si="1"/>
        <v>73</v>
      </c>
      <c r="C85" s="12" t="s">
        <v>32</v>
      </c>
      <c r="D85" s="41" t="s">
        <v>57</v>
      </c>
      <c r="E85" s="51">
        <v>2500</v>
      </c>
    </row>
    <row r="86" spans="2:5">
      <c r="B86" s="11">
        <f t="shared" si="1"/>
        <v>74</v>
      </c>
      <c r="C86" s="12" t="s">
        <v>116</v>
      </c>
      <c r="D86" s="44" t="s">
        <v>62</v>
      </c>
      <c r="E86" s="51">
        <v>1100</v>
      </c>
    </row>
    <row r="87" spans="2:5">
      <c r="B87" s="11">
        <f t="shared" si="1"/>
        <v>75</v>
      </c>
      <c r="C87" s="18" t="s">
        <v>59</v>
      </c>
      <c r="D87" s="34" t="s">
        <v>55</v>
      </c>
      <c r="E87" s="43">
        <f>E88+E89</f>
        <v>2340</v>
      </c>
    </row>
    <row r="88" spans="2:5">
      <c r="B88" s="11">
        <f t="shared" si="1"/>
        <v>76</v>
      </c>
      <c r="C88" s="12" t="s">
        <v>32</v>
      </c>
      <c r="D88" s="41" t="s">
        <v>57</v>
      </c>
      <c r="E88" s="51">
        <v>740</v>
      </c>
    </row>
    <row r="89" spans="2:5">
      <c r="B89" s="11">
        <f t="shared" si="1"/>
        <v>77</v>
      </c>
      <c r="C89" s="12" t="s">
        <v>116</v>
      </c>
      <c r="D89" s="44" t="s">
        <v>62</v>
      </c>
      <c r="E89" s="51">
        <v>1600</v>
      </c>
    </row>
    <row r="90" spans="2:5" ht="16.8" customHeight="1">
      <c r="B90" s="11">
        <f t="shared" si="1"/>
        <v>78</v>
      </c>
      <c r="C90" s="28" t="s">
        <v>102</v>
      </c>
      <c r="D90" s="34" t="s">
        <v>55</v>
      </c>
      <c r="E90" s="43">
        <f>E91+E92</f>
        <v>923</v>
      </c>
    </row>
    <row r="91" spans="2:5">
      <c r="B91" s="11">
        <f t="shared" si="1"/>
        <v>79</v>
      </c>
      <c r="C91" s="12" t="s">
        <v>32</v>
      </c>
      <c r="D91" s="41" t="s">
        <v>57</v>
      </c>
      <c r="E91" s="51">
        <v>548</v>
      </c>
    </row>
    <row r="92" spans="2:5">
      <c r="B92" s="11">
        <f t="shared" si="1"/>
        <v>80</v>
      </c>
      <c r="C92" s="12" t="s">
        <v>116</v>
      </c>
      <c r="D92" s="44" t="s">
        <v>62</v>
      </c>
      <c r="E92" s="51">
        <v>375</v>
      </c>
    </row>
    <row r="93" spans="2:5">
      <c r="B93" s="11">
        <f t="shared" si="1"/>
        <v>81</v>
      </c>
      <c r="C93" s="18" t="s">
        <v>129</v>
      </c>
      <c r="D93" s="34" t="s">
        <v>55</v>
      </c>
      <c r="E93" s="43">
        <f>E94+E95</f>
        <v>2413</v>
      </c>
    </row>
    <row r="94" spans="2:5">
      <c r="B94" s="11">
        <f t="shared" si="1"/>
        <v>82</v>
      </c>
      <c r="C94" s="12" t="s">
        <v>32</v>
      </c>
      <c r="D94" s="41" t="s">
        <v>57</v>
      </c>
      <c r="E94" s="51">
        <v>1243</v>
      </c>
    </row>
    <row r="95" spans="2:5">
      <c r="B95" s="11">
        <f t="shared" ref="B95:B138" si="2">B94+1</f>
        <v>83</v>
      </c>
      <c r="C95" s="12" t="s">
        <v>116</v>
      </c>
      <c r="D95" s="44" t="s">
        <v>62</v>
      </c>
      <c r="E95" s="51">
        <v>1170</v>
      </c>
    </row>
    <row r="96" spans="2:5" ht="13.8" customHeight="1">
      <c r="B96" s="11">
        <f t="shared" si="2"/>
        <v>84</v>
      </c>
      <c r="C96" s="19" t="s">
        <v>152</v>
      </c>
      <c r="D96" s="34" t="s">
        <v>55</v>
      </c>
      <c r="E96" s="43">
        <f>E97+E98</f>
        <v>1900</v>
      </c>
    </row>
    <row r="97" spans="2:7">
      <c r="B97" s="11">
        <f t="shared" si="2"/>
        <v>85</v>
      </c>
      <c r="C97" s="12" t="s">
        <v>32</v>
      </c>
      <c r="D97" s="41" t="s">
        <v>57</v>
      </c>
      <c r="E97" s="51">
        <v>900</v>
      </c>
    </row>
    <row r="98" spans="2:7">
      <c r="B98" s="11">
        <f t="shared" si="2"/>
        <v>86</v>
      </c>
      <c r="C98" s="12" t="s">
        <v>116</v>
      </c>
      <c r="D98" s="44" t="s">
        <v>62</v>
      </c>
      <c r="E98" s="51">
        <v>1000</v>
      </c>
    </row>
    <row r="99" spans="2:7">
      <c r="B99" s="11">
        <f t="shared" si="2"/>
        <v>87</v>
      </c>
      <c r="C99" s="18" t="s">
        <v>103</v>
      </c>
      <c r="D99" s="34" t="s">
        <v>55</v>
      </c>
      <c r="E99" s="43">
        <f>E100+E101</f>
        <v>612.39</v>
      </c>
    </row>
    <row r="100" spans="2:7">
      <c r="B100" s="11">
        <f t="shared" si="2"/>
        <v>88</v>
      </c>
      <c r="C100" s="12" t="s">
        <v>32</v>
      </c>
      <c r="D100" s="41" t="s">
        <v>57</v>
      </c>
      <c r="E100" s="51">
        <v>253</v>
      </c>
    </row>
    <row r="101" spans="2:7">
      <c r="B101" s="11">
        <f t="shared" si="2"/>
        <v>89</v>
      </c>
      <c r="C101" s="12" t="s">
        <v>116</v>
      </c>
      <c r="D101" s="44" t="s">
        <v>62</v>
      </c>
      <c r="E101" s="51">
        <v>359.39</v>
      </c>
    </row>
    <row r="102" spans="2:7">
      <c r="B102" s="11">
        <f t="shared" si="2"/>
        <v>90</v>
      </c>
      <c r="C102" s="18" t="s">
        <v>104</v>
      </c>
      <c r="D102" s="34" t="s">
        <v>55</v>
      </c>
      <c r="E102" s="43">
        <f>E103+E104</f>
        <v>1408</v>
      </c>
    </row>
    <row r="103" spans="2:7">
      <c r="B103" s="11">
        <f t="shared" si="2"/>
        <v>91</v>
      </c>
      <c r="C103" s="12" t="s">
        <v>32</v>
      </c>
      <c r="D103" s="41" t="s">
        <v>57</v>
      </c>
      <c r="E103" s="51">
        <v>926</v>
      </c>
    </row>
    <row r="104" spans="2:7">
      <c r="B104" s="11">
        <f t="shared" si="2"/>
        <v>92</v>
      </c>
      <c r="C104" s="12" t="s">
        <v>116</v>
      </c>
      <c r="D104" s="44" t="s">
        <v>62</v>
      </c>
      <c r="E104" s="51">
        <v>482</v>
      </c>
    </row>
    <row r="105" spans="2:7" ht="31.8" customHeight="1">
      <c r="B105" s="11">
        <f t="shared" si="2"/>
        <v>93</v>
      </c>
      <c r="C105" s="28" t="s">
        <v>60</v>
      </c>
      <c r="D105" s="34" t="s">
        <v>55</v>
      </c>
      <c r="E105" s="43">
        <f>E106</f>
        <v>369</v>
      </c>
    </row>
    <row r="106" spans="2:7">
      <c r="B106" s="11">
        <f t="shared" si="2"/>
        <v>94</v>
      </c>
      <c r="C106" s="12" t="s">
        <v>32</v>
      </c>
      <c r="D106" s="41" t="s">
        <v>57</v>
      </c>
      <c r="E106" s="51">
        <v>369</v>
      </c>
    </row>
    <row r="107" spans="2:7">
      <c r="B107" s="11">
        <f t="shared" si="2"/>
        <v>95</v>
      </c>
      <c r="C107" s="16" t="s">
        <v>118</v>
      </c>
      <c r="D107" s="34" t="s">
        <v>55</v>
      </c>
      <c r="E107" s="43">
        <f>E108</f>
        <v>17063</v>
      </c>
    </row>
    <row r="108" spans="2:7">
      <c r="B108" s="11">
        <f t="shared" si="2"/>
        <v>96</v>
      </c>
      <c r="C108" s="12" t="s">
        <v>61</v>
      </c>
      <c r="D108" s="41" t="s">
        <v>62</v>
      </c>
      <c r="E108" s="51">
        <v>17063</v>
      </c>
    </row>
    <row r="109" spans="2:7">
      <c r="B109" s="11">
        <f t="shared" si="2"/>
        <v>97</v>
      </c>
      <c r="C109" s="34" t="s">
        <v>141</v>
      </c>
      <c r="D109" s="34" t="s">
        <v>142</v>
      </c>
      <c r="E109" s="43">
        <f>E110</f>
        <v>949</v>
      </c>
    </row>
    <row r="110" spans="2:7">
      <c r="B110" s="11">
        <f t="shared" si="2"/>
        <v>98</v>
      </c>
      <c r="C110" s="12" t="s">
        <v>153</v>
      </c>
      <c r="D110" s="41" t="s">
        <v>154</v>
      </c>
      <c r="E110" s="51">
        <v>949</v>
      </c>
    </row>
    <row r="111" spans="2:7">
      <c r="B111" s="11">
        <f t="shared" si="2"/>
        <v>99</v>
      </c>
      <c r="C111" s="16" t="s">
        <v>63</v>
      </c>
      <c r="D111" s="45" t="s">
        <v>64</v>
      </c>
      <c r="E111" s="43">
        <f>E112+E157+E160</f>
        <v>66657</v>
      </c>
      <c r="G111" s="31"/>
    </row>
    <row r="112" spans="2:7">
      <c r="B112" s="11">
        <f t="shared" si="2"/>
        <v>100</v>
      </c>
      <c r="C112" s="20" t="s">
        <v>65</v>
      </c>
      <c r="D112" s="45" t="s">
        <v>64</v>
      </c>
      <c r="E112" s="43">
        <f>E113+E118+E123+E127+E132+E136+E140+E145+E149+E153</f>
        <v>58857</v>
      </c>
      <c r="G112" s="31"/>
    </row>
    <row r="113" spans="2:8">
      <c r="B113" s="11">
        <f t="shared" si="2"/>
        <v>101</v>
      </c>
      <c r="C113" s="16" t="s">
        <v>66</v>
      </c>
      <c r="D113" s="45" t="s">
        <v>64</v>
      </c>
      <c r="E113" s="43">
        <f>E114</f>
        <v>20518</v>
      </c>
    </row>
    <row r="114" spans="2:8" ht="15" customHeight="1">
      <c r="B114" s="11">
        <f t="shared" si="2"/>
        <v>102</v>
      </c>
      <c r="C114" s="25" t="s">
        <v>67</v>
      </c>
      <c r="D114" s="41" t="s">
        <v>68</v>
      </c>
      <c r="E114" s="51">
        <f>E115+E116+E117</f>
        <v>20518</v>
      </c>
    </row>
    <row r="115" spans="2:8">
      <c r="B115" s="11">
        <f t="shared" si="2"/>
        <v>103</v>
      </c>
      <c r="C115" s="12" t="s">
        <v>40</v>
      </c>
      <c r="D115" s="41" t="s">
        <v>69</v>
      </c>
      <c r="E115" s="51">
        <v>18893</v>
      </c>
      <c r="H115" s="31"/>
    </row>
    <row r="116" spans="2:8">
      <c r="B116" s="11">
        <f t="shared" si="2"/>
        <v>104</v>
      </c>
      <c r="C116" s="12" t="s">
        <v>32</v>
      </c>
      <c r="D116" s="41" t="s">
        <v>70</v>
      </c>
      <c r="E116" s="51">
        <v>1400</v>
      </c>
    </row>
    <row r="117" spans="2:8" ht="16.2" customHeight="1">
      <c r="B117" s="11">
        <f t="shared" si="2"/>
        <v>105</v>
      </c>
      <c r="C117" s="25" t="s">
        <v>121</v>
      </c>
      <c r="D117" s="44" t="s">
        <v>84</v>
      </c>
      <c r="E117" s="51">
        <v>225</v>
      </c>
    </row>
    <row r="118" spans="2:8">
      <c r="B118" s="11">
        <f t="shared" si="2"/>
        <v>106</v>
      </c>
      <c r="C118" s="16" t="s">
        <v>71</v>
      </c>
      <c r="D118" s="34" t="s">
        <v>64</v>
      </c>
      <c r="E118" s="43">
        <f>E119</f>
        <v>4771</v>
      </c>
    </row>
    <row r="119" spans="2:8" ht="13.2" customHeight="1">
      <c r="B119" s="11">
        <f t="shared" si="2"/>
        <v>107</v>
      </c>
      <c r="C119" s="25" t="s">
        <v>67</v>
      </c>
      <c r="D119" s="41" t="s">
        <v>68</v>
      </c>
      <c r="E119" s="51">
        <f>E120+E121+E122</f>
        <v>4771</v>
      </c>
    </row>
    <row r="120" spans="2:8">
      <c r="B120" s="11">
        <f t="shared" si="2"/>
        <v>108</v>
      </c>
      <c r="C120" s="12" t="s">
        <v>40</v>
      </c>
      <c r="D120" s="41" t="s">
        <v>72</v>
      </c>
      <c r="E120" s="51">
        <v>3772</v>
      </c>
    </row>
    <row r="121" spans="2:8">
      <c r="B121" s="11">
        <f t="shared" si="2"/>
        <v>109</v>
      </c>
      <c r="C121" s="12" t="s">
        <v>32</v>
      </c>
      <c r="D121" s="41" t="s">
        <v>70</v>
      </c>
      <c r="E121" s="51">
        <v>934</v>
      </c>
    </row>
    <row r="122" spans="2:8" ht="16.8" customHeight="1">
      <c r="B122" s="11">
        <f t="shared" si="2"/>
        <v>110</v>
      </c>
      <c r="C122" s="25" t="s">
        <v>121</v>
      </c>
      <c r="D122" s="44" t="s">
        <v>84</v>
      </c>
      <c r="E122" s="51">
        <v>65</v>
      </c>
    </row>
    <row r="123" spans="2:8">
      <c r="B123" s="11">
        <f t="shared" si="2"/>
        <v>111</v>
      </c>
      <c r="C123" s="16" t="s">
        <v>73</v>
      </c>
      <c r="D123" s="34" t="s">
        <v>64</v>
      </c>
      <c r="E123" s="43">
        <f>E124</f>
        <v>4104</v>
      </c>
    </row>
    <row r="124" spans="2:8" ht="14.4" customHeight="1">
      <c r="B124" s="11">
        <f t="shared" si="2"/>
        <v>112</v>
      </c>
      <c r="C124" s="25" t="s">
        <v>67</v>
      </c>
      <c r="D124" s="41" t="s">
        <v>68</v>
      </c>
      <c r="E124" s="51">
        <f>E125+E126</f>
        <v>4104</v>
      </c>
    </row>
    <row r="125" spans="2:8">
      <c r="B125" s="11">
        <f t="shared" si="2"/>
        <v>113</v>
      </c>
      <c r="C125" s="12" t="s">
        <v>40</v>
      </c>
      <c r="D125" s="41" t="s">
        <v>69</v>
      </c>
      <c r="E125" s="51">
        <v>3581</v>
      </c>
    </row>
    <row r="126" spans="2:8">
      <c r="B126" s="11">
        <f t="shared" si="2"/>
        <v>114</v>
      </c>
      <c r="C126" s="12" t="s">
        <v>32</v>
      </c>
      <c r="D126" s="41" t="s">
        <v>70</v>
      </c>
      <c r="E126" s="51">
        <v>523</v>
      </c>
    </row>
    <row r="127" spans="2:8">
      <c r="B127" s="11">
        <f t="shared" si="2"/>
        <v>115</v>
      </c>
      <c r="C127" s="16" t="s">
        <v>74</v>
      </c>
      <c r="D127" s="34" t="s">
        <v>64</v>
      </c>
      <c r="E127" s="43">
        <f>E128</f>
        <v>6400</v>
      </c>
    </row>
    <row r="128" spans="2:8" ht="17.399999999999999" customHeight="1">
      <c r="B128" s="11">
        <f t="shared" si="2"/>
        <v>116</v>
      </c>
      <c r="C128" s="25" t="s">
        <v>75</v>
      </c>
      <c r="D128" s="41" t="s">
        <v>68</v>
      </c>
      <c r="E128" s="51">
        <f>E129+E130+E131</f>
        <v>6400</v>
      </c>
    </row>
    <row r="129" spans="2:5">
      <c r="B129" s="11">
        <f t="shared" si="2"/>
        <v>117</v>
      </c>
      <c r="C129" s="12" t="s">
        <v>40</v>
      </c>
      <c r="D129" s="41" t="s">
        <v>69</v>
      </c>
      <c r="E129" s="51">
        <v>5300</v>
      </c>
    </row>
    <row r="130" spans="2:5">
      <c r="B130" s="11">
        <f t="shared" si="2"/>
        <v>118</v>
      </c>
      <c r="C130" s="12" t="s">
        <v>32</v>
      </c>
      <c r="D130" s="41" t="s">
        <v>70</v>
      </c>
      <c r="E130" s="51">
        <v>1000</v>
      </c>
    </row>
    <row r="131" spans="2:5" ht="16.8" customHeight="1">
      <c r="B131" s="11">
        <f t="shared" si="2"/>
        <v>119</v>
      </c>
      <c r="C131" s="25" t="s">
        <v>121</v>
      </c>
      <c r="D131" s="44" t="s">
        <v>84</v>
      </c>
      <c r="E131" s="51">
        <v>100</v>
      </c>
    </row>
    <row r="132" spans="2:5" ht="18.75" customHeight="1">
      <c r="B132" s="11">
        <f t="shared" si="2"/>
        <v>120</v>
      </c>
      <c r="C132" s="16" t="s">
        <v>76</v>
      </c>
      <c r="D132" s="34" t="s">
        <v>64</v>
      </c>
      <c r="E132" s="43">
        <f>E133</f>
        <v>1772</v>
      </c>
    </row>
    <row r="133" spans="2:5" ht="19.8" customHeight="1">
      <c r="B133" s="11">
        <f t="shared" si="2"/>
        <v>121</v>
      </c>
      <c r="C133" s="25" t="s">
        <v>75</v>
      </c>
      <c r="D133" s="41" t="s">
        <v>68</v>
      </c>
      <c r="E133" s="51">
        <f>E134+E135</f>
        <v>1772</v>
      </c>
    </row>
    <row r="134" spans="2:5">
      <c r="B134" s="11">
        <f t="shared" si="2"/>
        <v>122</v>
      </c>
      <c r="C134" s="12" t="s">
        <v>40</v>
      </c>
      <c r="D134" s="41" t="s">
        <v>69</v>
      </c>
      <c r="E134" s="51">
        <v>1192</v>
      </c>
    </row>
    <row r="135" spans="2:5">
      <c r="B135" s="11">
        <f t="shared" si="2"/>
        <v>123</v>
      </c>
      <c r="C135" s="12" t="s">
        <v>32</v>
      </c>
      <c r="D135" s="41" t="s">
        <v>70</v>
      </c>
      <c r="E135" s="51">
        <v>580</v>
      </c>
    </row>
    <row r="136" spans="2:5">
      <c r="B136" s="11">
        <f t="shared" si="2"/>
        <v>124</v>
      </c>
      <c r="C136" s="16" t="s">
        <v>77</v>
      </c>
      <c r="D136" s="34" t="s">
        <v>64</v>
      </c>
      <c r="E136" s="43">
        <f>E137</f>
        <v>3740</v>
      </c>
    </row>
    <row r="137" spans="2:5" ht="13.2" customHeight="1">
      <c r="B137" s="11">
        <f t="shared" si="2"/>
        <v>125</v>
      </c>
      <c r="C137" s="25" t="s">
        <v>75</v>
      </c>
      <c r="D137" s="41" t="s">
        <v>68</v>
      </c>
      <c r="E137" s="51">
        <f>E138+E139</f>
        <v>3740</v>
      </c>
    </row>
    <row r="138" spans="2:5">
      <c r="B138" s="11">
        <f t="shared" si="2"/>
        <v>126</v>
      </c>
      <c r="C138" s="12" t="s">
        <v>40</v>
      </c>
      <c r="D138" s="41" t="s">
        <v>69</v>
      </c>
      <c r="E138" s="51">
        <v>2240</v>
      </c>
    </row>
    <row r="139" spans="2:5">
      <c r="B139" s="11">
        <f t="shared" ref="B139:B184" si="3">B138+1</f>
        <v>127</v>
      </c>
      <c r="C139" s="12" t="s">
        <v>32</v>
      </c>
      <c r="D139" s="41" t="s">
        <v>70</v>
      </c>
      <c r="E139" s="52">
        <v>1500</v>
      </c>
    </row>
    <row r="140" spans="2:5">
      <c r="B140" s="11">
        <f t="shared" si="3"/>
        <v>128</v>
      </c>
      <c r="C140" s="16" t="s">
        <v>78</v>
      </c>
      <c r="D140" s="34" t="s">
        <v>64</v>
      </c>
      <c r="E140" s="43">
        <f>E141</f>
        <v>11054</v>
      </c>
    </row>
    <row r="141" spans="2:5" ht="16.8" customHeight="1">
      <c r="B141" s="11">
        <f t="shared" si="3"/>
        <v>129</v>
      </c>
      <c r="C141" s="25" t="s">
        <v>75</v>
      </c>
      <c r="D141" s="41" t="s">
        <v>68</v>
      </c>
      <c r="E141" s="51">
        <f>E142+E143+E144</f>
        <v>11054</v>
      </c>
    </row>
    <row r="142" spans="2:5">
      <c r="B142" s="11">
        <f t="shared" si="3"/>
        <v>130</v>
      </c>
      <c r="C142" s="12" t="s">
        <v>40</v>
      </c>
      <c r="D142" s="41" t="s">
        <v>69</v>
      </c>
      <c r="E142" s="51">
        <v>7684</v>
      </c>
    </row>
    <row r="143" spans="2:5">
      <c r="B143" s="11">
        <f t="shared" si="3"/>
        <v>131</v>
      </c>
      <c r="C143" s="12" t="s">
        <v>32</v>
      </c>
      <c r="D143" s="41" t="s">
        <v>70</v>
      </c>
      <c r="E143" s="51">
        <v>3200</v>
      </c>
    </row>
    <row r="144" spans="2:5" ht="19.8" customHeight="1">
      <c r="B144" s="11">
        <f t="shared" si="3"/>
        <v>132</v>
      </c>
      <c r="C144" s="25" t="s">
        <v>121</v>
      </c>
      <c r="D144" s="44" t="s">
        <v>84</v>
      </c>
      <c r="E144" s="51">
        <v>170</v>
      </c>
    </row>
    <row r="145" spans="2:5" ht="30" customHeight="1">
      <c r="B145" s="11">
        <f t="shared" si="3"/>
        <v>133</v>
      </c>
      <c r="C145" s="28" t="s">
        <v>79</v>
      </c>
      <c r="D145" s="34" t="s">
        <v>64</v>
      </c>
      <c r="E145" s="43">
        <f>E146</f>
        <v>3697</v>
      </c>
    </row>
    <row r="146" spans="2:5" ht="15" customHeight="1">
      <c r="B146" s="11">
        <f t="shared" si="3"/>
        <v>134</v>
      </c>
      <c r="C146" s="25" t="s">
        <v>75</v>
      </c>
      <c r="D146" s="41" t="s">
        <v>68</v>
      </c>
      <c r="E146" s="51">
        <f>E147+E148</f>
        <v>3697</v>
      </c>
    </row>
    <row r="147" spans="2:5">
      <c r="B147" s="11">
        <f t="shared" si="3"/>
        <v>135</v>
      </c>
      <c r="C147" s="12" t="s">
        <v>40</v>
      </c>
      <c r="D147" s="41" t="s">
        <v>69</v>
      </c>
      <c r="E147" s="51">
        <v>2789</v>
      </c>
    </row>
    <row r="148" spans="2:5">
      <c r="B148" s="11">
        <f t="shared" si="3"/>
        <v>136</v>
      </c>
      <c r="C148" s="12" t="s">
        <v>32</v>
      </c>
      <c r="D148" s="41" t="s">
        <v>70</v>
      </c>
      <c r="E148" s="51">
        <v>908</v>
      </c>
    </row>
    <row r="149" spans="2:5">
      <c r="B149" s="11">
        <f t="shared" si="3"/>
        <v>137</v>
      </c>
      <c r="C149" s="16" t="s">
        <v>80</v>
      </c>
      <c r="D149" s="34" t="s">
        <v>64</v>
      </c>
      <c r="E149" s="43">
        <f>E150</f>
        <v>1935</v>
      </c>
    </row>
    <row r="150" spans="2:5" ht="18.600000000000001" customHeight="1">
      <c r="B150" s="11">
        <f t="shared" si="3"/>
        <v>138</v>
      </c>
      <c r="C150" s="25" t="s">
        <v>75</v>
      </c>
      <c r="D150" s="41" t="s">
        <v>68</v>
      </c>
      <c r="E150" s="51">
        <f>E151+E152</f>
        <v>1935</v>
      </c>
    </row>
    <row r="151" spans="2:5">
      <c r="B151" s="11">
        <f t="shared" si="3"/>
        <v>139</v>
      </c>
      <c r="C151" s="12" t="s">
        <v>40</v>
      </c>
      <c r="D151" s="41" t="s">
        <v>69</v>
      </c>
      <c r="E151" s="51">
        <v>1005</v>
      </c>
    </row>
    <row r="152" spans="2:5">
      <c r="B152" s="11">
        <f t="shared" si="3"/>
        <v>140</v>
      </c>
      <c r="C152" s="12" t="s">
        <v>32</v>
      </c>
      <c r="D152" s="41" t="s">
        <v>70</v>
      </c>
      <c r="E152" s="51">
        <v>930</v>
      </c>
    </row>
    <row r="153" spans="2:5">
      <c r="B153" s="11">
        <f t="shared" si="3"/>
        <v>141</v>
      </c>
      <c r="C153" s="16" t="s">
        <v>81</v>
      </c>
      <c r="D153" s="34" t="s">
        <v>64</v>
      </c>
      <c r="E153" s="43">
        <f>E154</f>
        <v>866</v>
      </c>
    </row>
    <row r="154" spans="2:5" ht="16.8" customHeight="1">
      <c r="B154" s="11">
        <f t="shared" si="3"/>
        <v>142</v>
      </c>
      <c r="C154" s="25" t="s">
        <v>75</v>
      </c>
      <c r="D154" s="41" t="s">
        <v>68</v>
      </c>
      <c r="E154" s="51">
        <f>E155+E156</f>
        <v>866</v>
      </c>
    </row>
    <row r="155" spans="2:5">
      <c r="B155" s="11">
        <f t="shared" si="3"/>
        <v>143</v>
      </c>
      <c r="C155" s="12" t="s">
        <v>40</v>
      </c>
      <c r="D155" s="41" t="s">
        <v>69</v>
      </c>
      <c r="E155" s="51">
        <v>490</v>
      </c>
    </row>
    <row r="156" spans="2:5">
      <c r="B156" s="11">
        <f t="shared" si="3"/>
        <v>144</v>
      </c>
      <c r="C156" s="12" t="s">
        <v>32</v>
      </c>
      <c r="D156" s="41" t="s">
        <v>70</v>
      </c>
      <c r="E156" s="51">
        <v>376</v>
      </c>
    </row>
    <row r="157" spans="2:5">
      <c r="B157" s="11">
        <f t="shared" si="3"/>
        <v>145</v>
      </c>
      <c r="C157" s="20" t="s">
        <v>82</v>
      </c>
      <c r="D157" s="45" t="s">
        <v>64</v>
      </c>
      <c r="E157" s="43">
        <f>E158</f>
        <v>4100</v>
      </c>
    </row>
    <row r="158" spans="2:5">
      <c r="B158" s="11">
        <f t="shared" si="3"/>
        <v>146</v>
      </c>
      <c r="C158" s="39" t="s">
        <v>146</v>
      </c>
      <c r="D158" s="39" t="s">
        <v>64</v>
      </c>
      <c r="E158" s="43">
        <f>E159</f>
        <v>4100</v>
      </c>
    </row>
    <row r="159" spans="2:5">
      <c r="B159" s="11">
        <f t="shared" si="3"/>
        <v>147</v>
      </c>
      <c r="C159" s="26" t="s">
        <v>83</v>
      </c>
      <c r="D159" s="42" t="s">
        <v>84</v>
      </c>
      <c r="E159" s="51">
        <v>4100</v>
      </c>
    </row>
    <row r="160" spans="2:5">
      <c r="B160" s="11">
        <f t="shared" si="3"/>
        <v>148</v>
      </c>
      <c r="C160" s="39" t="s">
        <v>147</v>
      </c>
      <c r="D160" s="39" t="s">
        <v>64</v>
      </c>
      <c r="E160" s="43">
        <f>E161+E163+E165</f>
        <v>3700</v>
      </c>
    </row>
    <row r="161" spans="2:7">
      <c r="B161" s="11">
        <f t="shared" si="3"/>
        <v>149</v>
      </c>
      <c r="C161" s="39" t="s">
        <v>148</v>
      </c>
      <c r="D161" s="39" t="s">
        <v>64</v>
      </c>
      <c r="E161" s="43">
        <f>E162</f>
        <v>1500</v>
      </c>
    </row>
    <row r="162" spans="2:7">
      <c r="B162" s="11">
        <f t="shared" si="3"/>
        <v>150</v>
      </c>
      <c r="C162" s="26" t="s">
        <v>83</v>
      </c>
      <c r="D162" s="42" t="s">
        <v>84</v>
      </c>
      <c r="E162" s="51">
        <v>1500</v>
      </c>
    </row>
    <row r="163" spans="2:7">
      <c r="B163" s="11">
        <f t="shared" si="3"/>
        <v>151</v>
      </c>
      <c r="C163" s="39" t="s">
        <v>149</v>
      </c>
      <c r="D163" s="39" t="s">
        <v>64</v>
      </c>
      <c r="E163" s="43">
        <f>E164</f>
        <v>1100</v>
      </c>
    </row>
    <row r="164" spans="2:7">
      <c r="B164" s="11">
        <f t="shared" si="3"/>
        <v>152</v>
      </c>
      <c r="C164" s="26" t="s">
        <v>83</v>
      </c>
      <c r="D164" s="42" t="s">
        <v>84</v>
      </c>
      <c r="E164" s="51">
        <v>1100</v>
      </c>
    </row>
    <row r="165" spans="2:7">
      <c r="B165" s="11">
        <f t="shared" si="3"/>
        <v>153</v>
      </c>
      <c r="C165" s="39" t="s">
        <v>150</v>
      </c>
      <c r="D165" s="39" t="s">
        <v>64</v>
      </c>
      <c r="E165" s="43">
        <f>E166</f>
        <v>1100</v>
      </c>
    </row>
    <row r="166" spans="2:7">
      <c r="B166" s="11">
        <f t="shared" si="3"/>
        <v>154</v>
      </c>
      <c r="C166" s="26" t="s">
        <v>83</v>
      </c>
      <c r="D166" s="42" t="s">
        <v>84</v>
      </c>
      <c r="E166" s="51">
        <v>1100</v>
      </c>
    </row>
    <row r="167" spans="2:7">
      <c r="B167" s="11">
        <f t="shared" si="3"/>
        <v>155</v>
      </c>
      <c r="C167" s="28" t="s">
        <v>85</v>
      </c>
      <c r="D167" s="34" t="s">
        <v>86</v>
      </c>
      <c r="E167" s="43">
        <f>E168</f>
        <v>193951</v>
      </c>
      <c r="G167" s="31"/>
    </row>
    <row r="168" spans="2:7" ht="33.6" customHeight="1">
      <c r="B168" s="11">
        <f t="shared" si="3"/>
        <v>156</v>
      </c>
      <c r="C168" s="28" t="s">
        <v>87</v>
      </c>
      <c r="D168" s="34" t="s">
        <v>88</v>
      </c>
      <c r="E168" s="43">
        <f>E169+E170+E171+E172</f>
        <v>193951</v>
      </c>
    </row>
    <row r="169" spans="2:7">
      <c r="B169" s="11">
        <f t="shared" si="3"/>
        <v>157</v>
      </c>
      <c r="C169" s="12" t="s">
        <v>40</v>
      </c>
      <c r="D169" s="41" t="s">
        <v>89</v>
      </c>
      <c r="E169" s="51">
        <v>139351</v>
      </c>
    </row>
    <row r="170" spans="2:7">
      <c r="B170" s="11">
        <f t="shared" si="3"/>
        <v>158</v>
      </c>
      <c r="C170" s="12" t="s">
        <v>32</v>
      </c>
      <c r="D170" s="41" t="s">
        <v>90</v>
      </c>
      <c r="E170" s="51">
        <v>35000</v>
      </c>
    </row>
    <row r="171" spans="2:7" ht="22.5" customHeight="1">
      <c r="B171" s="11">
        <f t="shared" si="3"/>
        <v>159</v>
      </c>
      <c r="C171" s="25" t="s">
        <v>91</v>
      </c>
      <c r="D171" s="41" t="s">
        <v>171</v>
      </c>
      <c r="E171" s="51">
        <v>18100</v>
      </c>
    </row>
    <row r="172" spans="2:7" ht="16.8" customHeight="1">
      <c r="B172" s="11">
        <f t="shared" si="3"/>
        <v>160</v>
      </c>
      <c r="C172" s="25" t="s">
        <v>121</v>
      </c>
      <c r="D172" s="44" t="s">
        <v>126</v>
      </c>
      <c r="E172" s="51">
        <v>1500</v>
      </c>
    </row>
    <row r="173" spans="2:7">
      <c r="B173" s="11">
        <f t="shared" si="3"/>
        <v>161</v>
      </c>
      <c r="C173" s="28" t="s">
        <v>127</v>
      </c>
      <c r="D173" s="39" t="s">
        <v>122</v>
      </c>
      <c r="E173" s="43">
        <f>E174</f>
        <v>21347.5</v>
      </c>
    </row>
    <row r="174" spans="2:7">
      <c r="B174" s="11">
        <f t="shared" si="3"/>
        <v>162</v>
      </c>
      <c r="C174" s="26" t="s">
        <v>123</v>
      </c>
      <c r="D174" s="42" t="s">
        <v>124</v>
      </c>
      <c r="E174" s="51">
        <v>21347.5</v>
      </c>
    </row>
    <row r="175" spans="2:7">
      <c r="B175" s="11">
        <f t="shared" si="3"/>
        <v>163</v>
      </c>
      <c r="C175" s="28" t="s">
        <v>156</v>
      </c>
      <c r="D175" s="39" t="s">
        <v>157</v>
      </c>
      <c r="E175" s="43">
        <f>E176</f>
        <v>7000</v>
      </c>
    </row>
    <row r="176" spans="2:7">
      <c r="B176" s="11">
        <f t="shared" si="3"/>
        <v>164</v>
      </c>
      <c r="C176" s="26" t="s">
        <v>168</v>
      </c>
      <c r="D176" s="42" t="s">
        <v>158</v>
      </c>
      <c r="E176" s="51">
        <v>7000</v>
      </c>
    </row>
    <row r="177" spans="2:6">
      <c r="B177" s="11">
        <f t="shared" si="3"/>
        <v>165</v>
      </c>
      <c r="C177" s="28" t="s">
        <v>160</v>
      </c>
      <c r="D177" s="27" t="s">
        <v>161</v>
      </c>
      <c r="E177" s="53">
        <f>E178</f>
        <v>7000</v>
      </c>
    </row>
    <row r="178" spans="2:6">
      <c r="B178" s="11">
        <f t="shared" si="3"/>
        <v>166</v>
      </c>
      <c r="C178" s="28" t="s">
        <v>166</v>
      </c>
      <c r="D178" s="27" t="s">
        <v>167</v>
      </c>
      <c r="E178" s="53">
        <v>7000</v>
      </c>
    </row>
    <row r="179" spans="2:6">
      <c r="B179" s="11">
        <f t="shared" si="3"/>
        <v>167</v>
      </c>
      <c r="C179" s="16" t="s">
        <v>92</v>
      </c>
      <c r="D179" s="34" t="s">
        <v>93</v>
      </c>
      <c r="E179" s="43">
        <f>E180</f>
        <v>60000</v>
      </c>
    </row>
    <row r="180" spans="2:6">
      <c r="B180" s="11">
        <f t="shared" si="3"/>
        <v>168</v>
      </c>
      <c r="C180" s="16" t="s">
        <v>114</v>
      </c>
      <c r="D180" s="34" t="s">
        <v>93</v>
      </c>
      <c r="E180" s="43">
        <f>E181</f>
        <v>60000</v>
      </c>
    </row>
    <row r="181" spans="2:6">
      <c r="B181" s="11">
        <f t="shared" si="3"/>
        <v>169</v>
      </c>
      <c r="C181" s="12" t="s">
        <v>32</v>
      </c>
      <c r="D181" s="41" t="s">
        <v>115</v>
      </c>
      <c r="E181" s="51">
        <v>60000</v>
      </c>
    </row>
    <row r="182" spans="2:6" ht="30">
      <c r="B182" s="11">
        <f t="shared" si="3"/>
        <v>170</v>
      </c>
      <c r="C182" s="28" t="s">
        <v>175</v>
      </c>
      <c r="D182" s="55" t="s">
        <v>174</v>
      </c>
      <c r="E182" s="43">
        <f>E183+E184</f>
        <v>30200</v>
      </c>
    </row>
    <row r="183" spans="2:6">
      <c r="B183" s="11">
        <f t="shared" si="3"/>
        <v>171</v>
      </c>
      <c r="C183" s="54" t="s">
        <v>172</v>
      </c>
      <c r="D183" s="54" t="s">
        <v>173</v>
      </c>
      <c r="E183" s="51">
        <v>200</v>
      </c>
    </row>
    <row r="184" spans="2:6">
      <c r="B184" s="11">
        <f t="shared" si="3"/>
        <v>172</v>
      </c>
      <c r="C184" s="21" t="s">
        <v>155</v>
      </c>
      <c r="D184" s="12" t="s">
        <v>176</v>
      </c>
      <c r="E184" s="56">
        <v>30000</v>
      </c>
    </row>
    <row r="185" spans="2:6" ht="26.25" customHeight="1">
      <c r="B185" s="23"/>
      <c r="C185" s="33"/>
      <c r="D185" s="46"/>
      <c r="E185" s="47"/>
    </row>
    <row r="186" spans="2:6" ht="15.6">
      <c r="B186" s="23"/>
      <c r="C186" s="36" t="s">
        <v>144</v>
      </c>
      <c r="D186" s="67" t="s">
        <v>178</v>
      </c>
      <c r="E186" s="67"/>
      <c r="F186" s="30"/>
    </row>
    <row r="187" spans="2:6" s="30" customFormat="1" ht="15.6">
      <c r="B187" s="29"/>
      <c r="C187" s="35"/>
      <c r="D187" s="69" t="s">
        <v>179</v>
      </c>
      <c r="E187" s="69"/>
      <c r="F187" s="69"/>
    </row>
    <row r="188" spans="2:6" s="30" customFormat="1" ht="15.6">
      <c r="B188" s="29"/>
      <c r="C188" s="36" t="s">
        <v>145</v>
      </c>
      <c r="D188" s="67" t="s">
        <v>180</v>
      </c>
      <c r="E188" s="67"/>
    </row>
    <row r="189" spans="2:6">
      <c r="B189" s="22"/>
      <c r="C189" s="38"/>
      <c r="D189" s="38"/>
      <c r="E189" s="30"/>
      <c r="F189" s="30"/>
    </row>
    <row r="190" spans="2:6">
      <c r="B190" s="22"/>
      <c r="C190" s="37"/>
      <c r="D190" s="36"/>
      <c r="E190" s="30"/>
      <c r="F190" s="30"/>
    </row>
    <row r="191" spans="2:6">
      <c r="B191" s="22"/>
      <c r="C191" s="58"/>
      <c r="D191" s="58"/>
      <c r="E191" s="30"/>
      <c r="F191" s="30"/>
    </row>
    <row r="192" spans="2:6">
      <c r="B192" s="22"/>
      <c r="C192" s="37"/>
      <c r="D192" s="57"/>
      <c r="E192" s="57"/>
      <c r="F192" s="30"/>
    </row>
    <row r="193" spans="3:6">
      <c r="C193" s="30"/>
      <c r="D193" s="30"/>
      <c r="E193" s="30"/>
      <c r="F193" s="30"/>
    </row>
  </sheetData>
  <mergeCells count="16">
    <mergeCell ref="D192:E192"/>
    <mergeCell ref="C191:D191"/>
    <mergeCell ref="E9:E12"/>
    <mergeCell ref="D9:D12"/>
    <mergeCell ref="B1:C1"/>
    <mergeCell ref="B2:C2"/>
    <mergeCell ref="B3:C3"/>
    <mergeCell ref="B9:B12"/>
    <mergeCell ref="C9:C12"/>
    <mergeCell ref="D1:E1"/>
    <mergeCell ref="D2:E2"/>
    <mergeCell ref="C5:E5"/>
    <mergeCell ref="C6:E6"/>
    <mergeCell ref="D186:E186"/>
    <mergeCell ref="D188:E188"/>
    <mergeCell ref="D187:F187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2025-02-20T08:35:09Z</cp:lastPrinted>
  <dcterms:created xsi:type="dcterms:W3CDTF">2011-02-07T14:42:14Z</dcterms:created>
  <dcterms:modified xsi:type="dcterms:W3CDTF">2025-03-06T12:10:23Z</dcterms:modified>
</cp:coreProperties>
</file>