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137A443-D031-404A-8234-52186A80892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F31" i="1"/>
  <c r="H28" i="1"/>
  <c r="F28" i="1"/>
  <c r="H23" i="1"/>
  <c r="F23" i="1"/>
  <c r="H11" i="1"/>
  <c r="F11" i="1"/>
  <c r="F37" i="1" l="1"/>
  <c r="H37" i="1"/>
</calcChain>
</file>

<file path=xl/sharedStrings.xml><?xml version="1.0" encoding="utf-8"?>
<sst xmlns="http://schemas.openxmlformats.org/spreadsheetml/2006/main" count="101" uniqueCount="81">
  <si>
    <t>Nr
crt.</t>
  </si>
  <si>
    <t>Indicator</t>
  </si>
  <si>
    <t>Formula de calcul</t>
  </si>
  <si>
    <t>UM</t>
  </si>
  <si>
    <t>Nivel indicator</t>
  </si>
  <si>
    <t>Pondere</t>
  </si>
  <si>
    <t xml:space="preserve">Perioada de recuperare a creanțelor </t>
  </si>
  <si>
    <t xml:space="preserve">Încadrarea în perioada de plată a datoriilor </t>
  </si>
  <si>
    <t>creanțe restante x 365/CA</t>
  </si>
  <si>
    <t>datorii restante x 365/CA</t>
  </si>
  <si>
    <t>%</t>
  </si>
  <si>
    <t>zile</t>
  </si>
  <si>
    <t>lei</t>
  </si>
  <si>
    <t>(profit/CAnet)*100</t>
  </si>
  <si>
    <t>Gradul de ocupare al camerelor</t>
  </si>
  <si>
    <t>nr camere ocupate/ total camere</t>
  </si>
  <si>
    <t>Transparența privind publicarea pe pagina de internet a obligațiilor de raportare</t>
  </si>
  <si>
    <t>conform OUG 109/2011</t>
  </si>
  <si>
    <t>Total ponderi %</t>
  </si>
  <si>
    <t>Rata opiniilor favorabile</t>
  </si>
  <si>
    <t>nr. opinii favorabile/nr. opinii exprimate</t>
  </si>
  <si>
    <t>Realizarea veniturilor din activități hoteliere și de alimentație publică</t>
  </si>
  <si>
    <t>Venituri activități hoteliere+venituri activități alimentație publică</t>
  </si>
  <si>
    <t xml:space="preserve">Marja profitului net                         </t>
  </si>
  <si>
    <t>Cheltuieli la 1000 lei venit</t>
  </si>
  <si>
    <t>cheltuieli totale/venituri totale*1000</t>
  </si>
  <si>
    <t>3.300.000</t>
  </si>
  <si>
    <t>3.400.000</t>
  </si>
  <si>
    <t>Dezvoltarea sistemului de control intern managerial</t>
  </si>
  <si>
    <r>
      <rPr>
        <b/>
        <sz val="11"/>
        <color theme="1"/>
        <rFont val="Calibri"/>
        <family val="2"/>
        <scheme val="minor"/>
      </rPr>
      <t>Notă:</t>
    </r>
    <r>
      <rPr>
        <sz val="11"/>
        <color theme="1"/>
        <rFont val="Calibri"/>
        <family val="2"/>
        <scheme val="minor"/>
      </rPr>
      <t xml:space="preserve"> Indicatorii vor fi calculați în conformitate cu datele din situațiile financiare/balanța de verificare.</t>
    </r>
  </si>
  <si>
    <t>Realizarea planului de investiții</t>
  </si>
  <si>
    <t>Productivitatea muncii</t>
  </si>
  <si>
    <t>Nr. acțiuni realizate/ nr. acțuni   cf. Programului anual  de dezvoltare a sistemului de control intern managerial</t>
  </si>
  <si>
    <t>respectare termene din OUG 109/2011; HCJ</t>
  </si>
  <si>
    <t xml:space="preserve">Elaborarea si prezentarea la timp a rapoartelor trimestriale, semestriale și anuale privind execuția mandatului conform legislației, inclusiv a  indicatorilor de performanță </t>
  </si>
  <si>
    <t>Rata cheltuielilor de capital</t>
  </si>
  <si>
    <t>Cheltuieli de capital/total active</t>
  </si>
  <si>
    <t>Rata lichidității curente</t>
  </si>
  <si>
    <t>Active curente (circulante)/ Datorii curente</t>
  </si>
  <si>
    <t>nr.</t>
  </si>
  <si>
    <t>Rata de plată a dividendelor</t>
  </si>
  <si>
    <t>Dividente platite (aferente an x)/Profit net(aferent an x)</t>
  </si>
  <si>
    <t>CA/nr. mediu salariati</t>
  </si>
  <si>
    <t>mii lei</t>
  </si>
  <si>
    <t>investiții realizate/investiții prevăzute</t>
  </si>
  <si>
    <t>Consumul de energie</t>
  </si>
  <si>
    <t>Indicatorul reprezintă reducerea consumului de energie anual, astfel încât această reducere de 1,3% să se încadreze în obiectivele europene stabilite pentru perioada 2023-2030, potrivit cărora reducerea colectivă reprezintă 11,7% la nivelul UE.</t>
  </si>
  <si>
    <t>Instituirea unui sistem de siguranță a angajaților</t>
  </si>
  <si>
    <t>Confirmarea instituirii sistemului</t>
  </si>
  <si>
    <t>DA/Nu</t>
  </si>
  <si>
    <t>Rata de retenție a clienților</t>
  </si>
  <si>
    <t>Rata membrilor independenți în consiliul de administrație</t>
  </si>
  <si>
    <t>Numărul de reuniuni al consiliului de administrație</t>
  </si>
  <si>
    <t>Indicatori financiari 50%</t>
  </si>
  <si>
    <t>Numărul de instruiri în materie de siguranță</t>
  </si>
  <si>
    <t>Numărul total de instruiri în materie de siguranță care s-au făcut pe parcursul anului</t>
  </si>
  <si>
    <t>Numărul total de membri neexecutivi și independenți în consiliul de administrație/Numărul total de membri în consiliul de administrație</t>
  </si>
  <si>
    <t>Numărul ședințelor consililui de administrație susținute de-a lungul anului</t>
  </si>
  <si>
    <t>I.</t>
  </si>
  <si>
    <t>II</t>
  </si>
  <si>
    <t>II.</t>
  </si>
  <si>
    <t>III</t>
  </si>
  <si>
    <t>Indicatori operaționali 18,18%</t>
  </si>
  <si>
    <t>Indicatori  orientați spre servicii publice    9,09%</t>
  </si>
  <si>
    <t>Indicatori  guvernanță corporativă   22,73%</t>
  </si>
  <si>
    <t xml:space="preserve"> DA</t>
  </si>
  <si>
    <t>Rata de rotație a stocurilor</t>
  </si>
  <si>
    <t>1-2,5</t>
  </si>
  <si>
    <t>Cifra de afaceri netă/Valoarea medie stoc</t>
  </si>
  <si>
    <t>6,2</t>
  </si>
  <si>
    <t>Număr de clienți an curent - număr de clienți noi an curent/Număr de clienți an anterior</t>
  </si>
  <si>
    <t>Județul Cluj</t>
  </si>
  <si>
    <t>Consiliul Județean</t>
  </si>
  <si>
    <t>la HCJ. nr._______2025</t>
  </si>
  <si>
    <t>Anexa nr. 2</t>
  </si>
  <si>
    <t>Președinte,</t>
  </si>
  <si>
    <t>Alin Tișe</t>
  </si>
  <si>
    <t xml:space="preserve">            Contrasemnează,</t>
  </si>
  <si>
    <t>Secretar general al Județului</t>
  </si>
  <si>
    <t xml:space="preserve">                 Simona Gaci</t>
  </si>
  <si>
    <t xml:space="preserve">                                       Indicatori cheie de performanță negociați pentru administratorii societății UNIVERS T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</si>
</sst>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sz val="11"/>
      <color theme="1"/>
      <name val="Montserrat Light"/>
    </font>
    <font>
      <sz val="10"/>
      <color theme="1"/>
      <name val="Montserrat Light"/>
    </font>
    <font>
      <sz val="9"/>
      <color theme="1"/>
      <name val="Montserrat Light"/>
    </font>
    <font>
      <b/>
      <sz val="9"/>
      <color theme="1"/>
      <name val="Montserrat Light"/>
    </font>
    <font>
      <b/>
      <sz val="9"/>
      <color theme="1"/>
      <name val="Calibri"/>
      <family val="2"/>
      <scheme val="minor"/>
    </font>
    <font>
      <b/>
      <sz val="9"/>
      <color theme="1"/>
      <name val="Montserrat"/>
    </font>
    <font>
      <b/>
      <sz val="11"/>
      <color theme="1"/>
      <name val="Montserrat"/>
    </font>
    <font>
      <sz val="9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2" borderId="0" xfId="0" applyFont="1" applyFill="1"/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5" fillId="0" borderId="1" xfId="0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9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25" zoomScale="90" zoomScaleNormal="90" workbookViewId="0">
      <selection activeCell="A3" sqref="A3:XFD3"/>
    </sheetView>
  </sheetViews>
  <sheetFormatPr defaultRowHeight="14.4" x14ac:dyDescent="0.3"/>
  <cols>
    <col min="1" max="1" width="3.33203125" customWidth="1"/>
    <col min="2" max="2" width="46" customWidth="1"/>
    <col min="3" max="3" width="34.88671875" customWidth="1"/>
    <col min="4" max="4" width="10.88671875" customWidth="1"/>
    <col min="5" max="5" width="14.33203125" customWidth="1"/>
    <col min="6" max="6" width="11.88671875" customWidth="1"/>
    <col min="7" max="7" width="13.21875" customWidth="1"/>
  </cols>
  <sheetData>
    <row r="1" spans="1:8" ht="15" x14ac:dyDescent="0.35">
      <c r="A1" s="38" t="s">
        <v>71</v>
      </c>
      <c r="B1" s="38"/>
      <c r="C1" s="39"/>
      <c r="D1" s="40"/>
      <c r="E1" s="62"/>
      <c r="F1" s="62"/>
      <c r="G1" s="62" t="s">
        <v>74</v>
      </c>
      <c r="H1" s="62"/>
    </row>
    <row r="2" spans="1:8" ht="15" x14ac:dyDescent="0.35">
      <c r="A2" s="38" t="s">
        <v>72</v>
      </c>
      <c r="B2" s="38"/>
      <c r="C2" s="39"/>
      <c r="D2" s="40"/>
      <c r="E2" s="45"/>
      <c r="F2" s="62" t="s">
        <v>73</v>
      </c>
      <c r="G2" s="62"/>
      <c r="H2" s="62"/>
    </row>
    <row r="3" spans="1:8" ht="15" x14ac:dyDescent="0.35">
      <c r="A3" s="38"/>
      <c r="B3" s="38"/>
      <c r="C3" s="39"/>
      <c r="D3" s="40"/>
      <c r="E3" s="45"/>
      <c r="F3" s="45"/>
      <c r="G3" s="45"/>
      <c r="H3" s="45"/>
    </row>
    <row r="4" spans="1:8" ht="16.8" x14ac:dyDescent="0.4">
      <c r="E4" s="44"/>
      <c r="F4" s="44"/>
      <c r="G4" s="44"/>
      <c r="H4" s="44"/>
    </row>
    <row r="5" spans="1:8" ht="15.6" x14ac:dyDescent="0.3">
      <c r="B5" s="54" t="s">
        <v>80</v>
      </c>
      <c r="C5" s="53"/>
      <c r="D5" s="53"/>
      <c r="E5" s="53"/>
      <c r="F5" s="5"/>
      <c r="G5" s="5"/>
      <c r="H5" s="5"/>
    </row>
    <row r="6" spans="1:8" ht="15.6" x14ac:dyDescent="0.3">
      <c r="B6" s="54"/>
      <c r="C6" s="53"/>
      <c r="D6" s="53"/>
      <c r="E6" s="53"/>
      <c r="F6" s="5"/>
      <c r="G6" s="5"/>
      <c r="H6" s="5"/>
    </row>
    <row r="7" spans="1:8" ht="15.6" x14ac:dyDescent="0.3">
      <c r="B7" s="54"/>
      <c r="C7" s="53"/>
      <c r="D7" s="53"/>
      <c r="E7" s="53"/>
      <c r="F7" s="5"/>
      <c r="G7" s="5"/>
      <c r="H7" s="5"/>
    </row>
    <row r="8" spans="1:8" x14ac:dyDescent="0.3">
      <c r="A8" s="56" t="s">
        <v>0</v>
      </c>
      <c r="B8" s="58" t="s">
        <v>1</v>
      </c>
      <c r="C8" s="58" t="s">
        <v>2</v>
      </c>
      <c r="D8" s="58" t="s">
        <v>3</v>
      </c>
      <c r="E8" s="61">
        <v>2025</v>
      </c>
      <c r="F8" s="61"/>
      <c r="G8" s="61">
        <v>2026</v>
      </c>
      <c r="H8" s="61"/>
    </row>
    <row r="9" spans="1:8" x14ac:dyDescent="0.3">
      <c r="A9" s="57"/>
      <c r="B9" s="58"/>
      <c r="C9" s="58"/>
      <c r="D9" s="58"/>
      <c r="E9" s="43" t="s">
        <v>4</v>
      </c>
      <c r="F9" s="6" t="s">
        <v>5</v>
      </c>
      <c r="G9" s="43" t="s">
        <v>4</v>
      </c>
      <c r="H9" s="43" t="s">
        <v>5</v>
      </c>
    </row>
    <row r="10" spans="1:8" x14ac:dyDescent="0.3">
      <c r="A10" s="1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8" ht="21" customHeight="1" x14ac:dyDescent="0.35">
      <c r="A11" s="30" t="s">
        <v>58</v>
      </c>
      <c r="B11" s="31" t="s">
        <v>53</v>
      </c>
      <c r="C11" s="12"/>
      <c r="D11" s="13"/>
      <c r="E11" s="15"/>
      <c r="F11" s="14">
        <f>F12+F13+F14+F15+F16+F17+F18+F19+F20+F21+F22</f>
        <v>50</v>
      </c>
      <c r="G11" s="14"/>
      <c r="H11" s="14">
        <f t="shared" ref="H11" si="0">H12+H13+H14+H15+H16+H17+H18+H19+H20+H21+H22</f>
        <v>50</v>
      </c>
    </row>
    <row r="12" spans="1:8" ht="32.4" customHeight="1" x14ac:dyDescent="0.3">
      <c r="A12" s="10">
        <v>1</v>
      </c>
      <c r="B12" s="46" t="s">
        <v>35</v>
      </c>
      <c r="C12" s="9" t="s">
        <v>36</v>
      </c>
      <c r="D12" s="10" t="s">
        <v>10</v>
      </c>
      <c r="E12" s="9">
        <v>1.3</v>
      </c>
      <c r="F12" s="10">
        <v>5</v>
      </c>
      <c r="G12" s="9">
        <v>1.35</v>
      </c>
      <c r="H12" s="10">
        <v>5</v>
      </c>
    </row>
    <row r="13" spans="1:8" ht="45" customHeight="1" x14ac:dyDescent="0.4">
      <c r="A13" s="10">
        <v>2</v>
      </c>
      <c r="B13" s="47" t="s">
        <v>37</v>
      </c>
      <c r="C13" s="9" t="s">
        <v>38</v>
      </c>
      <c r="D13" s="11" t="s">
        <v>39</v>
      </c>
      <c r="E13" s="21" t="s">
        <v>67</v>
      </c>
      <c r="F13" s="11">
        <v>5</v>
      </c>
      <c r="G13" s="21" t="s">
        <v>67</v>
      </c>
      <c r="H13" s="11">
        <v>5</v>
      </c>
    </row>
    <row r="14" spans="1:8" ht="43.8" customHeight="1" x14ac:dyDescent="0.3">
      <c r="A14" s="10">
        <v>3</v>
      </c>
      <c r="B14" s="47" t="s">
        <v>66</v>
      </c>
      <c r="C14" s="9" t="s">
        <v>68</v>
      </c>
      <c r="D14" s="10" t="s">
        <v>39</v>
      </c>
      <c r="E14" s="9">
        <v>92</v>
      </c>
      <c r="F14" s="10">
        <v>5</v>
      </c>
      <c r="G14" s="9">
        <v>92.5</v>
      </c>
      <c r="H14" s="10">
        <v>5</v>
      </c>
    </row>
    <row r="15" spans="1:8" ht="29.25" customHeight="1" x14ac:dyDescent="0.3">
      <c r="A15" s="10">
        <v>4</v>
      </c>
      <c r="B15" s="47" t="s">
        <v>40</v>
      </c>
      <c r="C15" s="9" t="s">
        <v>41</v>
      </c>
      <c r="D15" s="10" t="s">
        <v>10</v>
      </c>
      <c r="E15" s="9">
        <v>50</v>
      </c>
      <c r="F15" s="10">
        <v>6</v>
      </c>
      <c r="G15" s="9">
        <v>50</v>
      </c>
      <c r="H15" s="10">
        <v>6</v>
      </c>
    </row>
    <row r="16" spans="1:8" ht="33" customHeight="1" x14ac:dyDescent="0.3">
      <c r="A16" s="10">
        <v>5</v>
      </c>
      <c r="B16" s="19" t="s">
        <v>23</v>
      </c>
      <c r="C16" s="48" t="s">
        <v>13</v>
      </c>
      <c r="D16" s="49" t="s">
        <v>10</v>
      </c>
      <c r="E16" s="48">
        <v>6</v>
      </c>
      <c r="F16" s="9">
        <v>6</v>
      </c>
      <c r="G16" s="50" t="s">
        <v>69</v>
      </c>
      <c r="H16" s="9">
        <v>6</v>
      </c>
    </row>
    <row r="17" spans="1:8" ht="38.4" customHeight="1" x14ac:dyDescent="0.3">
      <c r="A17" s="8">
        <v>6</v>
      </c>
      <c r="B17" s="19" t="s">
        <v>6</v>
      </c>
      <c r="C17" s="9" t="s">
        <v>8</v>
      </c>
      <c r="D17" s="10" t="s">
        <v>11</v>
      </c>
      <c r="E17" s="10">
        <v>29</v>
      </c>
      <c r="F17" s="9">
        <v>4</v>
      </c>
      <c r="G17" s="10">
        <v>29</v>
      </c>
      <c r="H17" s="9">
        <v>4</v>
      </c>
    </row>
    <row r="18" spans="1:8" ht="40.200000000000003" customHeight="1" x14ac:dyDescent="0.3">
      <c r="A18" s="8">
        <v>7</v>
      </c>
      <c r="B18" s="19" t="s">
        <v>24</v>
      </c>
      <c r="C18" s="9" t="s">
        <v>25</v>
      </c>
      <c r="D18" s="10" t="s">
        <v>12</v>
      </c>
      <c r="E18" s="10">
        <v>940</v>
      </c>
      <c r="F18" s="9">
        <v>3</v>
      </c>
      <c r="G18" s="10">
        <v>930</v>
      </c>
      <c r="H18" s="9">
        <v>3</v>
      </c>
    </row>
    <row r="19" spans="1:8" s="52" customFormat="1" ht="32.4" x14ac:dyDescent="0.3">
      <c r="A19" s="51">
        <v>8</v>
      </c>
      <c r="B19" s="24" t="s">
        <v>21</v>
      </c>
      <c r="C19" s="9" t="s">
        <v>22</v>
      </c>
      <c r="D19" s="9" t="s">
        <v>12</v>
      </c>
      <c r="E19" s="9" t="s">
        <v>26</v>
      </c>
      <c r="F19" s="9">
        <v>3</v>
      </c>
      <c r="G19" s="9" t="s">
        <v>27</v>
      </c>
      <c r="H19" s="9">
        <v>3</v>
      </c>
    </row>
    <row r="20" spans="1:8" ht="28.5" customHeight="1" x14ac:dyDescent="0.4">
      <c r="A20" s="8">
        <v>9</v>
      </c>
      <c r="B20" s="20" t="s">
        <v>7</v>
      </c>
      <c r="C20" s="21" t="s">
        <v>9</v>
      </c>
      <c r="D20" s="10" t="s">
        <v>11</v>
      </c>
      <c r="E20" s="10">
        <v>29</v>
      </c>
      <c r="F20" s="9">
        <v>4</v>
      </c>
      <c r="G20" s="10">
        <v>29</v>
      </c>
      <c r="H20" s="9">
        <v>4</v>
      </c>
    </row>
    <row r="21" spans="1:8" ht="38.25" customHeight="1" x14ac:dyDescent="0.3">
      <c r="A21" s="8">
        <v>10</v>
      </c>
      <c r="B21" s="36" t="s">
        <v>31</v>
      </c>
      <c r="C21" s="9" t="s">
        <v>42</v>
      </c>
      <c r="D21" s="9" t="s">
        <v>43</v>
      </c>
      <c r="E21" s="10">
        <v>155</v>
      </c>
      <c r="F21" s="10">
        <v>4</v>
      </c>
      <c r="G21" s="10">
        <v>160</v>
      </c>
      <c r="H21" s="10">
        <v>4</v>
      </c>
    </row>
    <row r="22" spans="1:8" ht="39.6" customHeight="1" x14ac:dyDescent="0.3">
      <c r="A22" s="8">
        <v>11</v>
      </c>
      <c r="B22" s="24" t="s">
        <v>30</v>
      </c>
      <c r="C22" s="9" t="s">
        <v>44</v>
      </c>
      <c r="D22" s="10" t="s">
        <v>10</v>
      </c>
      <c r="E22" s="10">
        <v>70</v>
      </c>
      <c r="F22" s="10">
        <v>5</v>
      </c>
      <c r="G22" s="10">
        <v>70</v>
      </c>
      <c r="H22" s="10">
        <v>5</v>
      </c>
    </row>
    <row r="23" spans="1:8" ht="20.25" customHeight="1" x14ac:dyDescent="0.4">
      <c r="A23" s="16" t="s">
        <v>59</v>
      </c>
      <c r="B23" s="65" t="s">
        <v>62</v>
      </c>
      <c r="C23" s="66"/>
      <c r="D23" s="17"/>
      <c r="E23" s="18"/>
      <c r="F23" s="18">
        <f>F24+F25+F26+F27</f>
        <v>18.18</v>
      </c>
      <c r="G23" s="18"/>
      <c r="H23" s="18">
        <f t="shared" ref="H23" si="1">H24+H25+H26+H27</f>
        <v>18.18</v>
      </c>
    </row>
    <row r="24" spans="1:8" ht="131.4" customHeight="1" x14ac:dyDescent="0.3">
      <c r="A24" s="27">
        <v>1</v>
      </c>
      <c r="B24" s="28" t="s">
        <v>45</v>
      </c>
      <c r="C24" s="22" t="s">
        <v>46</v>
      </c>
      <c r="D24" s="10" t="s">
        <v>10</v>
      </c>
      <c r="E24" s="10">
        <v>-1.3</v>
      </c>
      <c r="F24" s="10">
        <v>2.1800000000000002</v>
      </c>
      <c r="G24" s="10">
        <v>-1.3</v>
      </c>
      <c r="H24" s="10">
        <v>2.1800000000000002</v>
      </c>
    </row>
    <row r="25" spans="1:8" ht="59.4" customHeight="1" x14ac:dyDescent="0.3">
      <c r="A25" s="27">
        <v>2</v>
      </c>
      <c r="B25" s="28" t="s">
        <v>54</v>
      </c>
      <c r="C25" s="22" t="s">
        <v>55</v>
      </c>
      <c r="D25" s="10" t="s">
        <v>39</v>
      </c>
      <c r="E25" s="10">
        <v>4</v>
      </c>
      <c r="F25" s="10">
        <v>6</v>
      </c>
      <c r="G25" s="10">
        <v>4</v>
      </c>
      <c r="H25" s="10">
        <v>6</v>
      </c>
    </row>
    <row r="26" spans="1:8" ht="41.4" customHeight="1" x14ac:dyDescent="0.3">
      <c r="A26" s="27">
        <v>3</v>
      </c>
      <c r="B26" s="37" t="s">
        <v>47</v>
      </c>
      <c r="C26" s="22" t="s">
        <v>48</v>
      </c>
      <c r="D26" s="10" t="s">
        <v>49</v>
      </c>
      <c r="E26" s="10" t="s">
        <v>65</v>
      </c>
      <c r="F26" s="10">
        <v>5</v>
      </c>
      <c r="G26" s="10" t="s">
        <v>65</v>
      </c>
      <c r="H26" s="10">
        <v>5</v>
      </c>
    </row>
    <row r="27" spans="1:8" ht="41.25" customHeight="1" x14ac:dyDescent="0.3">
      <c r="A27" s="27">
        <v>4</v>
      </c>
      <c r="B27" s="19" t="s">
        <v>14</v>
      </c>
      <c r="C27" s="9" t="s">
        <v>15</v>
      </c>
      <c r="D27" s="10" t="s">
        <v>10</v>
      </c>
      <c r="E27" s="10">
        <v>40</v>
      </c>
      <c r="F27" s="10">
        <v>5</v>
      </c>
      <c r="G27" s="10">
        <v>40</v>
      </c>
      <c r="H27" s="10">
        <v>5</v>
      </c>
    </row>
    <row r="28" spans="1:8" ht="31.8" customHeight="1" x14ac:dyDescent="0.3">
      <c r="A28" s="32" t="s">
        <v>60</v>
      </c>
      <c r="B28" s="59" t="s">
        <v>63</v>
      </c>
      <c r="C28" s="60"/>
      <c r="D28" s="55"/>
      <c r="E28" s="55"/>
      <c r="F28" s="55">
        <f>F29+F30</f>
        <v>9.09</v>
      </c>
      <c r="G28" s="55"/>
      <c r="H28" s="55">
        <f t="shared" ref="H28" si="2">H29+H30</f>
        <v>9.09</v>
      </c>
    </row>
    <row r="29" spans="1:8" ht="69.599999999999994" customHeight="1" x14ac:dyDescent="0.3">
      <c r="A29" s="23">
        <v>1</v>
      </c>
      <c r="B29" s="24" t="s">
        <v>50</v>
      </c>
      <c r="C29" s="9" t="s">
        <v>70</v>
      </c>
      <c r="D29" s="10" t="s">
        <v>10</v>
      </c>
      <c r="E29" s="9">
        <v>55</v>
      </c>
      <c r="F29" s="10">
        <v>4</v>
      </c>
      <c r="G29" s="9">
        <v>55</v>
      </c>
      <c r="H29" s="10">
        <v>4</v>
      </c>
    </row>
    <row r="30" spans="1:8" ht="46.8" customHeight="1" x14ac:dyDescent="0.3">
      <c r="A30" s="23">
        <v>2</v>
      </c>
      <c r="B30" s="19" t="s">
        <v>19</v>
      </c>
      <c r="C30" s="9" t="s">
        <v>20</v>
      </c>
      <c r="D30" s="10" t="s">
        <v>10</v>
      </c>
      <c r="E30" s="10">
        <v>90</v>
      </c>
      <c r="F30" s="10">
        <v>5.09</v>
      </c>
      <c r="G30" s="10">
        <v>90</v>
      </c>
      <c r="H30" s="10">
        <v>5.09</v>
      </c>
    </row>
    <row r="31" spans="1:8" ht="28.8" customHeight="1" x14ac:dyDescent="0.3">
      <c r="A31" s="16" t="s">
        <v>61</v>
      </c>
      <c r="B31" s="33" t="s">
        <v>64</v>
      </c>
      <c r="C31" s="34"/>
      <c r="D31" s="18"/>
      <c r="E31" s="18"/>
      <c r="F31" s="18">
        <f>F32+F33+F34+F35+F36</f>
        <v>22.73</v>
      </c>
      <c r="G31" s="18"/>
      <c r="H31" s="18">
        <f t="shared" ref="H31" si="3">H32+H33+H34+H35+H36</f>
        <v>22.73</v>
      </c>
    </row>
    <row r="32" spans="1:8" ht="104.4" customHeight="1" x14ac:dyDescent="0.4">
      <c r="A32" s="21">
        <v>1</v>
      </c>
      <c r="B32" s="24" t="s">
        <v>51</v>
      </c>
      <c r="C32" s="9" t="s">
        <v>56</v>
      </c>
      <c r="D32" s="10" t="s">
        <v>10</v>
      </c>
      <c r="E32" s="10">
        <v>50</v>
      </c>
      <c r="F32" s="10">
        <v>5</v>
      </c>
      <c r="G32" s="10">
        <v>50</v>
      </c>
      <c r="H32" s="10">
        <v>5</v>
      </c>
    </row>
    <row r="33" spans="1:8" ht="63" customHeight="1" x14ac:dyDescent="0.4">
      <c r="A33" s="21">
        <v>2</v>
      </c>
      <c r="B33" s="35" t="s">
        <v>52</v>
      </c>
      <c r="C33" s="9" t="s">
        <v>57</v>
      </c>
      <c r="D33" s="11" t="s">
        <v>39</v>
      </c>
      <c r="E33" s="10">
        <v>4</v>
      </c>
      <c r="F33" s="10">
        <v>5</v>
      </c>
      <c r="G33" s="10">
        <v>4</v>
      </c>
      <c r="H33" s="10">
        <v>5</v>
      </c>
    </row>
    <row r="34" spans="1:8" ht="32.4" x14ac:dyDescent="0.4">
      <c r="A34" s="21">
        <v>3</v>
      </c>
      <c r="B34" s="25" t="s">
        <v>16</v>
      </c>
      <c r="C34" s="9" t="s">
        <v>17</v>
      </c>
      <c r="D34" s="10" t="s">
        <v>10</v>
      </c>
      <c r="E34" s="10">
        <v>100</v>
      </c>
      <c r="F34" s="9">
        <v>5</v>
      </c>
      <c r="G34" s="10">
        <v>100</v>
      </c>
      <c r="H34" s="9">
        <v>5</v>
      </c>
    </row>
    <row r="35" spans="1:8" ht="64.8" x14ac:dyDescent="0.4">
      <c r="A35" s="21">
        <v>4</v>
      </c>
      <c r="B35" s="25" t="s">
        <v>34</v>
      </c>
      <c r="C35" s="9" t="s">
        <v>33</v>
      </c>
      <c r="D35" s="10" t="s">
        <v>10</v>
      </c>
      <c r="E35" s="10">
        <v>100</v>
      </c>
      <c r="F35" s="9">
        <v>5</v>
      </c>
      <c r="G35" s="10">
        <v>100</v>
      </c>
      <c r="H35" s="9">
        <v>5</v>
      </c>
    </row>
    <row r="36" spans="1:8" ht="64.8" x14ac:dyDescent="0.4">
      <c r="A36" s="21">
        <v>5</v>
      </c>
      <c r="B36" s="26" t="s">
        <v>28</v>
      </c>
      <c r="C36" s="29" t="s">
        <v>32</v>
      </c>
      <c r="D36" s="10" t="s">
        <v>10</v>
      </c>
      <c r="E36" s="10">
        <v>100</v>
      </c>
      <c r="F36" s="9">
        <v>2.73</v>
      </c>
      <c r="G36" s="10">
        <v>100</v>
      </c>
      <c r="H36" s="9">
        <v>2.73</v>
      </c>
    </row>
    <row r="37" spans="1:8" x14ac:dyDescent="0.3">
      <c r="A37" s="3"/>
      <c r="B37" s="63" t="s">
        <v>18</v>
      </c>
      <c r="C37" s="64"/>
      <c r="D37" s="2"/>
      <c r="E37" s="4"/>
      <c r="F37" s="4">
        <f>F31+F28+F23+F11</f>
        <v>100</v>
      </c>
      <c r="G37" s="4"/>
      <c r="H37" s="4">
        <f t="shared" ref="H37" si="4">H31+H28+H23+H11</f>
        <v>100</v>
      </c>
    </row>
    <row r="38" spans="1:8" x14ac:dyDescent="0.3">
      <c r="B38" t="s">
        <v>29</v>
      </c>
    </row>
    <row r="40" spans="1:8" x14ac:dyDescent="0.3">
      <c r="B40" s="41" t="s">
        <v>75</v>
      </c>
      <c r="C40" s="41"/>
      <c r="F40" s="42" t="s">
        <v>77</v>
      </c>
      <c r="G40" s="42"/>
    </row>
    <row r="41" spans="1:8" x14ac:dyDescent="0.3">
      <c r="B41" s="41" t="s">
        <v>76</v>
      </c>
      <c r="C41" s="41"/>
      <c r="F41" s="42" t="s">
        <v>78</v>
      </c>
      <c r="G41" s="42"/>
    </row>
    <row r="42" spans="1:8" x14ac:dyDescent="0.3">
      <c r="F42" s="42" t="s">
        <v>79</v>
      </c>
      <c r="G42" s="42"/>
    </row>
  </sheetData>
  <mergeCells count="12">
    <mergeCell ref="G8:H8"/>
    <mergeCell ref="E1:F1"/>
    <mergeCell ref="B37:C37"/>
    <mergeCell ref="E8:F8"/>
    <mergeCell ref="B23:C23"/>
    <mergeCell ref="G1:H1"/>
    <mergeCell ref="F2:H2"/>
    <mergeCell ref="A8:A9"/>
    <mergeCell ref="B8:B9"/>
    <mergeCell ref="B28:C28"/>
    <mergeCell ref="C8:C9"/>
    <mergeCell ref="D8:D9"/>
  </mergeCells>
  <pageMargins left="0.7" right="0.7" top="0.75" bottom="0.75" header="0.3" footer="0.3"/>
  <pageSetup paperSize="9" scale="91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2025-03-17T08:02:09Z</dcterms:modified>
</cp:coreProperties>
</file>