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jcluj-my.sharepoint.com/personal/andreea_jucan_cjcluj_ro/Documents/Desktop/Andreea iulie 2025 Rectificare/"/>
    </mc:Choice>
  </mc:AlternateContent>
  <xr:revisionPtr revIDLastSave="201" documentId="13_ncr:1_{52793E1B-8B7B-4A58-A3E2-4D187DF21C1A}" xr6:coauthVersionLast="47" xr6:coauthVersionMax="47" xr10:uidLastSave="{40983D78-8210-40A5-A3E0-3946DD9213C4}"/>
  <bookViews>
    <workbookView xWindow="-108" yWindow="-108" windowWidth="30936" windowHeight="16896" xr2:uid="{00000000-000D-0000-FFFF-FFFF00000000}"/>
  </bookViews>
  <sheets>
    <sheet name="Anexa la referatul de aprobare" sheetId="2" r:id="rId1"/>
  </sheets>
  <definedNames>
    <definedName name="_Hlk153963775" localSheetId="0">'Anexa la referatul de aprobare'!#REF!</definedName>
    <definedName name="_xlnm.Print_Area" localSheetId="0">'Anexa la referatul de aprobare'!$A$1:$F$724</definedName>
    <definedName name="_xlnm.Print_Titles" localSheetId="0">'Anexa la referatul de aprobare'!$8:$9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6" i="2" l="1"/>
  <c r="F337" i="2"/>
  <c r="F338" i="2"/>
  <c r="F339" i="2"/>
  <c r="F340" i="2"/>
  <c r="F341" i="2"/>
  <c r="F342" i="2"/>
  <c r="F343" i="2"/>
  <c r="F344" i="2"/>
  <c r="E325" i="2"/>
  <c r="D335" i="2"/>
  <c r="D325" i="2" s="1"/>
  <c r="E165" i="2"/>
  <c r="D167" i="2"/>
  <c r="D186" i="2"/>
  <c r="F186" i="2" s="1"/>
  <c r="F187" i="2"/>
  <c r="F549" i="2"/>
  <c r="E536" i="2"/>
  <c r="D536" i="2"/>
  <c r="C536" i="2"/>
  <c r="E534" i="2"/>
  <c r="C165" i="2"/>
  <c r="D17" i="2"/>
  <c r="E17" i="2"/>
  <c r="C17" i="2"/>
  <c r="C16" i="2" s="1"/>
  <c r="C15" i="2" s="1"/>
  <c r="C13" i="2" s="1"/>
  <c r="F49" i="2"/>
  <c r="F48" i="2"/>
  <c r="F548" i="2"/>
  <c r="E525" i="2"/>
  <c r="F533" i="2"/>
  <c r="F547" i="2"/>
  <c r="F175" i="2"/>
  <c r="F313" i="2"/>
  <c r="F306" i="2"/>
  <c r="F307" i="2"/>
  <c r="F308" i="2"/>
  <c r="F309" i="2"/>
  <c r="F310" i="2"/>
  <c r="F311" i="2"/>
  <c r="F304" i="2"/>
  <c r="C312" i="2"/>
  <c r="C305" i="2"/>
  <c r="C303" i="2"/>
  <c r="C300" i="2"/>
  <c r="F299" i="2"/>
  <c r="D312" i="2"/>
  <c r="D305" i="2"/>
  <c r="E586" i="2"/>
  <c r="D586" i="2"/>
  <c r="C586" i="2"/>
  <c r="D438" i="2"/>
  <c r="F444" i="2"/>
  <c r="D434" i="2"/>
  <c r="D354" i="2"/>
  <c r="F435" i="2"/>
  <c r="F436" i="2"/>
  <c r="F437"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334" i="2"/>
  <c r="D183" i="2"/>
  <c r="F185" i="2"/>
  <c r="D351" i="2" l="1"/>
  <c r="D350" i="2" s="1"/>
  <c r="D349" i="2" s="1"/>
  <c r="F335" i="2"/>
  <c r="F17" i="2"/>
  <c r="F305" i="2"/>
  <c r="C290" i="2"/>
  <c r="F312" i="2"/>
  <c r="D699" i="2" l="1"/>
  <c r="E699" i="2"/>
  <c r="D701" i="2"/>
  <c r="E701" i="2"/>
  <c r="C699" i="2"/>
  <c r="C701" i="2"/>
  <c r="F717" i="2"/>
  <c r="F716" i="2"/>
  <c r="F715" i="2"/>
  <c r="F714" i="2"/>
  <c r="F713" i="2"/>
  <c r="F712" i="2"/>
  <c r="F710" i="2"/>
  <c r="D711" i="2"/>
  <c r="E711" i="2"/>
  <c r="D709" i="2"/>
  <c r="E709" i="2"/>
  <c r="C711" i="2"/>
  <c r="C709" i="2"/>
  <c r="C690" i="2"/>
  <c r="C689" i="2" s="1"/>
  <c r="C688" i="2" s="1"/>
  <c r="F667" i="2"/>
  <c r="F666" i="2"/>
  <c r="D665" i="2"/>
  <c r="E665" i="2"/>
  <c r="C665" i="2"/>
  <c r="F670" i="2"/>
  <c r="F671" i="2"/>
  <c r="F672" i="2"/>
  <c r="F673" i="2"/>
  <c r="F674" i="2"/>
  <c r="F675" i="2"/>
  <c r="F676" i="2"/>
  <c r="F677" i="2"/>
  <c r="F678" i="2"/>
  <c r="F679" i="2"/>
  <c r="F680" i="2"/>
  <c r="F681" i="2"/>
  <c r="F682" i="2"/>
  <c r="F683" i="2"/>
  <c r="F684" i="2"/>
  <c r="D668" i="2"/>
  <c r="E668" i="2"/>
  <c r="C668" i="2"/>
  <c r="F658" i="2"/>
  <c r="F659"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D621" i="2"/>
  <c r="E621" i="2"/>
  <c r="C621" i="2"/>
  <c r="D656" i="2"/>
  <c r="E656" i="2"/>
  <c r="C656" i="2"/>
  <c r="F591" i="2"/>
  <c r="F592" i="2"/>
  <c r="D593" i="2"/>
  <c r="D585" i="2" s="1"/>
  <c r="E593" i="2"/>
  <c r="E585" i="2" s="1"/>
  <c r="C593" i="2"/>
  <c r="C585" i="2" s="1"/>
  <c r="D569" i="2"/>
  <c r="D568" i="2" s="1"/>
  <c r="D567" i="2" s="1"/>
  <c r="E569" i="2"/>
  <c r="E568" i="2" s="1"/>
  <c r="E567" i="2" s="1"/>
  <c r="C569" i="2"/>
  <c r="C568" i="2" s="1"/>
  <c r="C567" i="2" s="1"/>
  <c r="D555" i="2"/>
  <c r="D554" i="2" s="1"/>
  <c r="D553" i="2" s="1"/>
  <c r="E555" i="2"/>
  <c r="E554" i="2" s="1"/>
  <c r="E553" i="2" s="1"/>
  <c r="C555" i="2"/>
  <c r="C554" i="2" s="1"/>
  <c r="C553" i="2" s="1"/>
  <c r="D525" i="2"/>
  <c r="C525" i="2"/>
  <c r="D508" i="2"/>
  <c r="D507" i="2" s="1"/>
  <c r="D506" i="2" s="1"/>
  <c r="E508" i="2"/>
  <c r="E507" i="2" s="1"/>
  <c r="E506" i="2" s="1"/>
  <c r="C508" i="2"/>
  <c r="C507" i="2" s="1"/>
  <c r="C506" i="2" s="1"/>
  <c r="D502" i="2"/>
  <c r="D501" i="2" s="1"/>
  <c r="D500" i="2" s="1"/>
  <c r="E502" i="2"/>
  <c r="E501" i="2" s="1"/>
  <c r="E500" i="2" s="1"/>
  <c r="D493" i="2"/>
  <c r="D492" i="2" s="1"/>
  <c r="D491" i="2" s="1"/>
  <c r="E493" i="2"/>
  <c r="E492" i="2" s="1"/>
  <c r="E491" i="2" s="1"/>
  <c r="C493" i="2"/>
  <c r="C492" i="2" s="1"/>
  <c r="C491" i="2" s="1"/>
  <c r="D488" i="2"/>
  <c r="D487" i="2" s="1"/>
  <c r="D486" i="2" s="1"/>
  <c r="E488" i="2"/>
  <c r="E487" i="2" s="1"/>
  <c r="E486" i="2" s="1"/>
  <c r="C488" i="2"/>
  <c r="C487" i="2" s="1"/>
  <c r="C486" i="2" s="1"/>
  <c r="D481" i="2"/>
  <c r="D480" i="2" s="1"/>
  <c r="D479" i="2" s="1"/>
  <c r="E481" i="2"/>
  <c r="E480" i="2" s="1"/>
  <c r="E479" i="2" s="1"/>
  <c r="C481" i="2"/>
  <c r="C476" i="2"/>
  <c r="C475" i="2" s="1"/>
  <c r="C474" i="2" s="1"/>
  <c r="D476" i="2"/>
  <c r="D475" i="2" s="1"/>
  <c r="D474" i="2" s="1"/>
  <c r="E476" i="2"/>
  <c r="E475" i="2" s="1"/>
  <c r="E474" i="2" s="1"/>
  <c r="E471" i="2"/>
  <c r="E470" i="2" s="1"/>
  <c r="E469" i="2" s="1"/>
  <c r="D471" i="2"/>
  <c r="D470" i="2" s="1"/>
  <c r="D469" i="2" s="1"/>
  <c r="C471" i="2"/>
  <c r="C470" i="2" s="1"/>
  <c r="C469" i="2" s="1"/>
  <c r="D466" i="2"/>
  <c r="D465" i="2" s="1"/>
  <c r="D464" i="2" s="1"/>
  <c r="E466" i="2"/>
  <c r="E465" i="2" s="1"/>
  <c r="E464" i="2" s="1"/>
  <c r="C466" i="2"/>
  <c r="C465" i="2" s="1"/>
  <c r="C464" i="2" s="1"/>
  <c r="D461" i="2"/>
  <c r="D460" i="2" s="1"/>
  <c r="D459" i="2" s="1"/>
  <c r="E461" i="2"/>
  <c r="E460" i="2" s="1"/>
  <c r="E459" i="2" s="1"/>
  <c r="C461" i="2"/>
  <c r="C460" i="2" s="1"/>
  <c r="C459" i="2" s="1"/>
  <c r="D448" i="2"/>
  <c r="D447" i="2" s="1"/>
  <c r="D446" i="2" s="1"/>
  <c r="E448" i="2"/>
  <c r="E447" i="2" s="1"/>
  <c r="E446" i="2" s="1"/>
  <c r="C448" i="2"/>
  <c r="C447" i="2" s="1"/>
  <c r="C446" i="2" s="1"/>
  <c r="C351" i="2"/>
  <c r="C350" i="2" s="1"/>
  <c r="C349" i="2" s="1"/>
  <c r="F354" i="2"/>
  <c r="D345" i="2"/>
  <c r="E345" i="2"/>
  <c r="E324" i="2" s="1"/>
  <c r="E323" i="2" s="1"/>
  <c r="C345" i="2"/>
  <c r="C325" i="2"/>
  <c r="F325" i="2" s="1"/>
  <c r="D316" i="2"/>
  <c r="E316" i="2"/>
  <c r="C316" i="2"/>
  <c r="D314" i="2"/>
  <c r="E314" i="2"/>
  <c r="C314" i="2"/>
  <c r="D303" i="2"/>
  <c r="D300" i="2"/>
  <c r="D282" i="2"/>
  <c r="F282" i="2" s="1"/>
  <c r="D194" i="2"/>
  <c r="E194" i="2"/>
  <c r="E193" i="2" s="1"/>
  <c r="E192" i="2" s="1"/>
  <c r="E191" i="2" s="1"/>
  <c r="D280" i="2"/>
  <c r="F280" i="2" s="1"/>
  <c r="D200" i="2"/>
  <c r="F200" i="2" s="1"/>
  <c r="C194" i="2"/>
  <c r="C193" i="2" s="1"/>
  <c r="C192" i="2" s="1"/>
  <c r="D169" i="2"/>
  <c r="C188" i="2"/>
  <c r="F531" i="2"/>
  <c r="F532" i="2"/>
  <c r="F484" i="2"/>
  <c r="F157" i="2"/>
  <c r="F156" i="2"/>
  <c r="F155" i="2"/>
  <c r="D154" i="2"/>
  <c r="E154" i="2"/>
  <c r="C154" i="2"/>
  <c r="D149" i="2"/>
  <c r="E149" i="2"/>
  <c r="D147" i="2"/>
  <c r="E147" i="2"/>
  <c r="C149" i="2"/>
  <c r="C147" i="2"/>
  <c r="D142" i="2"/>
  <c r="D141" i="2" s="1"/>
  <c r="D140" i="2" s="1"/>
  <c r="E142" i="2"/>
  <c r="E141" i="2" s="1"/>
  <c r="E140" i="2" s="1"/>
  <c r="C142" i="2"/>
  <c r="D137" i="2"/>
  <c r="D136" i="2" s="1"/>
  <c r="D135" i="2" s="1"/>
  <c r="E137" i="2"/>
  <c r="E136" i="2" s="1"/>
  <c r="E135" i="2" s="1"/>
  <c r="C137" i="2"/>
  <c r="D130" i="2"/>
  <c r="E130" i="2"/>
  <c r="C130" i="2"/>
  <c r="C132" i="2"/>
  <c r="D123" i="2"/>
  <c r="E123" i="2"/>
  <c r="C123" i="2"/>
  <c r="D125" i="2"/>
  <c r="E125" i="2"/>
  <c r="C125" i="2"/>
  <c r="D117" i="2"/>
  <c r="D116" i="2" s="1"/>
  <c r="D115" i="2" s="1"/>
  <c r="E117" i="2"/>
  <c r="E116" i="2" s="1"/>
  <c r="E115" i="2" s="1"/>
  <c r="C117" i="2"/>
  <c r="C116" i="2" s="1"/>
  <c r="D111" i="2"/>
  <c r="D110" i="2" s="1"/>
  <c r="D109" i="2" s="1"/>
  <c r="E111" i="2"/>
  <c r="E110" i="2" s="1"/>
  <c r="E109" i="2" s="1"/>
  <c r="C111" i="2"/>
  <c r="D103" i="2"/>
  <c r="D102" i="2" s="1"/>
  <c r="D101" i="2" s="1"/>
  <c r="E103" i="2"/>
  <c r="E102" i="2" s="1"/>
  <c r="E101" i="2" s="1"/>
  <c r="C103" i="2"/>
  <c r="C102" i="2" s="1"/>
  <c r="C101" i="2" s="1"/>
  <c r="D98" i="2"/>
  <c r="D97" i="2" s="1"/>
  <c r="D96" i="2" s="1"/>
  <c r="E98" i="2"/>
  <c r="E97" i="2" s="1"/>
  <c r="E96" i="2" s="1"/>
  <c r="C98" i="2"/>
  <c r="F92" i="2"/>
  <c r="D91" i="2"/>
  <c r="D90" i="2" s="1"/>
  <c r="D89" i="2" s="1"/>
  <c r="E91" i="2"/>
  <c r="E90" i="2" s="1"/>
  <c r="E89" i="2" s="1"/>
  <c r="C91" i="2"/>
  <c r="D86" i="2"/>
  <c r="D85" i="2" s="1"/>
  <c r="D84" i="2" s="1"/>
  <c r="E86" i="2"/>
  <c r="E85" i="2" s="1"/>
  <c r="E84" i="2" s="1"/>
  <c r="C86" i="2"/>
  <c r="C85" i="2" s="1"/>
  <c r="D77" i="2"/>
  <c r="D76" i="2" s="1"/>
  <c r="D75" i="2" s="1"/>
  <c r="D74" i="2" s="1"/>
  <c r="D72" i="2" s="1"/>
  <c r="E77" i="2"/>
  <c r="E76" i="2" s="1"/>
  <c r="E75" i="2" s="1"/>
  <c r="E74" i="2" s="1"/>
  <c r="E72" i="2" s="1"/>
  <c r="C77" i="2"/>
  <c r="C76" i="2" s="1"/>
  <c r="C75" i="2" s="1"/>
  <c r="D69" i="2"/>
  <c r="D68" i="2" s="1"/>
  <c r="E69" i="2"/>
  <c r="E68" i="2" s="1"/>
  <c r="E67" i="2" s="1"/>
  <c r="C69" i="2"/>
  <c r="F61" i="2"/>
  <c r="D64" i="2"/>
  <c r="E64" i="2"/>
  <c r="C64" i="2"/>
  <c r="D55" i="2"/>
  <c r="E55" i="2"/>
  <c r="C62" i="2"/>
  <c r="C55"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18" i="2"/>
  <c r="E16" i="2"/>
  <c r="E15" i="2" s="1"/>
  <c r="E13" i="2" s="1"/>
  <c r="F703" i="2"/>
  <c r="F702" i="2"/>
  <c r="F700" i="2"/>
  <c r="F693" i="2"/>
  <c r="F692" i="2"/>
  <c r="F691" i="2"/>
  <c r="E690" i="2"/>
  <c r="E689" i="2" s="1"/>
  <c r="E688" i="2" s="1"/>
  <c r="D690" i="2"/>
  <c r="D689" i="2" s="1"/>
  <c r="D688" i="2" s="1"/>
  <c r="F669" i="2"/>
  <c r="F657" i="2"/>
  <c r="F622" i="2"/>
  <c r="F615" i="2"/>
  <c r="E614" i="2"/>
  <c r="E612" i="2" s="1"/>
  <c r="D614" i="2"/>
  <c r="D612" i="2" s="1"/>
  <c r="C614" i="2"/>
  <c r="C612" i="2" s="1"/>
  <c r="F610" i="2"/>
  <c r="F609" i="2"/>
  <c r="E608" i="2"/>
  <c r="E607" i="2" s="1"/>
  <c r="E606" i="2" s="1"/>
  <c r="D608" i="2"/>
  <c r="D607" i="2" s="1"/>
  <c r="D606" i="2" s="1"/>
  <c r="C608" i="2"/>
  <c r="C607" i="2" s="1"/>
  <c r="C606" i="2" s="1"/>
  <c r="F604" i="2"/>
  <c r="F603" i="2"/>
  <c r="F602" i="2"/>
  <c r="F601" i="2"/>
  <c r="E600" i="2"/>
  <c r="D600" i="2"/>
  <c r="D599" i="2" s="1"/>
  <c r="D598" i="2" s="1"/>
  <c r="C600" i="2"/>
  <c r="C599" i="2" s="1"/>
  <c r="C598" i="2" s="1"/>
  <c r="F596" i="2"/>
  <c r="F595" i="2"/>
  <c r="F594" i="2"/>
  <c r="F590" i="2"/>
  <c r="F589" i="2"/>
  <c r="F588" i="2"/>
  <c r="F587" i="2"/>
  <c r="F582" i="2"/>
  <c r="F581" i="2"/>
  <c r="F580" i="2"/>
  <c r="F579" i="2"/>
  <c r="E578" i="2"/>
  <c r="E577" i="2" s="1"/>
  <c r="E576" i="2" s="1"/>
  <c r="D578" i="2"/>
  <c r="D577" i="2" s="1"/>
  <c r="D576" i="2" s="1"/>
  <c r="C578" i="2"/>
  <c r="C577" i="2" s="1"/>
  <c r="F574" i="2"/>
  <c r="F573" i="2"/>
  <c r="F572" i="2"/>
  <c r="F571" i="2"/>
  <c r="F570" i="2"/>
  <c r="F565" i="2"/>
  <c r="F564" i="2"/>
  <c r="F563" i="2"/>
  <c r="F562" i="2"/>
  <c r="F561" i="2"/>
  <c r="F560" i="2"/>
  <c r="F559" i="2"/>
  <c r="F558" i="2"/>
  <c r="F557" i="2"/>
  <c r="F556" i="2"/>
  <c r="F546" i="2"/>
  <c r="F545" i="2"/>
  <c r="F544" i="2"/>
  <c r="F543" i="2"/>
  <c r="F542" i="2"/>
  <c r="F541" i="2"/>
  <c r="F540" i="2"/>
  <c r="F539" i="2"/>
  <c r="F538" i="2"/>
  <c r="F537" i="2"/>
  <c r="F535" i="2"/>
  <c r="D534" i="2"/>
  <c r="C534" i="2"/>
  <c r="F530" i="2"/>
  <c r="F529" i="2"/>
  <c r="F528" i="2"/>
  <c r="F527" i="2"/>
  <c r="F526" i="2"/>
  <c r="F521" i="2"/>
  <c r="C520" i="2"/>
  <c r="C519" i="2" s="1"/>
  <c r="E519" i="2"/>
  <c r="E518" i="2" s="1"/>
  <c r="E517" i="2" s="1"/>
  <c r="D519" i="2"/>
  <c r="D518" i="2" s="1"/>
  <c r="D517" i="2" s="1"/>
  <c r="F515" i="2"/>
  <c r="C514" i="2"/>
  <c r="F514" i="2" s="1"/>
  <c r="E513" i="2"/>
  <c r="E512" i="2" s="1"/>
  <c r="E511" i="2" s="1"/>
  <c r="D513" i="2"/>
  <c r="D512" i="2" s="1"/>
  <c r="D511" i="2" s="1"/>
  <c r="F509" i="2"/>
  <c r="F504" i="2"/>
  <c r="C503" i="2"/>
  <c r="C502" i="2" s="1"/>
  <c r="C501" i="2" s="1"/>
  <c r="C500" i="2" s="1"/>
  <c r="F498" i="2"/>
  <c r="F497" i="2"/>
  <c r="F496" i="2"/>
  <c r="F495" i="2"/>
  <c r="F494" i="2"/>
  <c r="F489" i="2"/>
  <c r="F483" i="2"/>
  <c r="F477" i="2"/>
  <c r="F472" i="2"/>
  <c r="F467" i="2"/>
  <c r="F462" i="2"/>
  <c r="F457" i="2"/>
  <c r="F456" i="2"/>
  <c r="F455" i="2"/>
  <c r="F454" i="2"/>
  <c r="F453" i="2"/>
  <c r="F452" i="2"/>
  <c r="F451" i="2"/>
  <c r="F450" i="2"/>
  <c r="F449" i="2"/>
  <c r="F443" i="2"/>
  <c r="F442" i="2"/>
  <c r="F441" i="2"/>
  <c r="F440" i="2"/>
  <c r="F439"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3" i="2"/>
  <c r="F352" i="2"/>
  <c r="E351" i="2"/>
  <c r="E350" i="2" s="1"/>
  <c r="E349" i="2" s="1"/>
  <c r="F347" i="2"/>
  <c r="F346" i="2"/>
  <c r="F333" i="2"/>
  <c r="F332" i="2"/>
  <c r="F331" i="2"/>
  <c r="F330" i="2"/>
  <c r="F329" i="2"/>
  <c r="F328" i="2"/>
  <c r="F327" i="2"/>
  <c r="F326" i="2"/>
  <c r="F321" i="2"/>
  <c r="F320" i="2"/>
  <c r="F319" i="2"/>
  <c r="F318" i="2"/>
  <c r="F317" i="2"/>
  <c r="F315" i="2"/>
  <c r="E303" i="2"/>
  <c r="E290" i="2" s="1"/>
  <c r="F302" i="2"/>
  <c r="F301" i="2"/>
  <c r="F298" i="2"/>
  <c r="F297" i="2"/>
  <c r="F296" i="2"/>
  <c r="F295" i="2"/>
  <c r="F294" i="2"/>
  <c r="F293" i="2"/>
  <c r="F292" i="2"/>
  <c r="F291" i="2"/>
  <c r="F286" i="2"/>
  <c r="F285" i="2"/>
  <c r="F284" i="2"/>
  <c r="F283" i="2"/>
  <c r="F281"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199" i="2"/>
  <c r="F198" i="2"/>
  <c r="F197" i="2"/>
  <c r="F196" i="2"/>
  <c r="F195" i="2"/>
  <c r="F189" i="2"/>
  <c r="E188" i="2"/>
  <c r="D188" i="2"/>
  <c r="F184" i="2"/>
  <c r="F183" i="2"/>
  <c r="F182" i="2"/>
  <c r="F181" i="2"/>
  <c r="F180" i="2"/>
  <c r="F179" i="2"/>
  <c r="F178" i="2"/>
  <c r="F177" i="2"/>
  <c r="F176" i="2"/>
  <c r="F174" i="2"/>
  <c r="F173" i="2"/>
  <c r="F172" i="2"/>
  <c r="F171" i="2"/>
  <c r="F170" i="2"/>
  <c r="F168" i="2"/>
  <c r="F159" i="2"/>
  <c r="E158" i="2"/>
  <c r="D158" i="2"/>
  <c r="C158" i="2"/>
  <c r="F150" i="2"/>
  <c r="F148" i="2"/>
  <c r="F143" i="2"/>
  <c r="F138" i="2"/>
  <c r="F133" i="2"/>
  <c r="E132" i="2"/>
  <c r="D132" i="2"/>
  <c r="F131" i="2"/>
  <c r="F126" i="2"/>
  <c r="F124" i="2"/>
  <c r="F119" i="2"/>
  <c r="F118" i="2"/>
  <c r="F113" i="2"/>
  <c r="F112" i="2"/>
  <c r="F107" i="2"/>
  <c r="F106" i="2"/>
  <c r="F105" i="2"/>
  <c r="F104" i="2"/>
  <c r="F99" i="2"/>
  <c r="F87" i="2"/>
  <c r="F80" i="2"/>
  <c r="F79" i="2"/>
  <c r="F78" i="2"/>
  <c r="F70" i="2"/>
  <c r="F65" i="2"/>
  <c r="F63" i="2"/>
  <c r="E62" i="2"/>
  <c r="D62" i="2"/>
  <c r="F60" i="2"/>
  <c r="F59" i="2"/>
  <c r="F58" i="2"/>
  <c r="F57" i="2"/>
  <c r="F56" i="2"/>
  <c r="F169" i="2" l="1"/>
  <c r="D166" i="2"/>
  <c r="D165" i="2" s="1"/>
  <c r="F165" i="2" s="1"/>
  <c r="F536" i="2"/>
  <c r="D290" i="2"/>
  <c r="F290" i="2" s="1"/>
  <c r="F303" i="2"/>
  <c r="D698" i="2"/>
  <c r="F709" i="2"/>
  <c r="C708" i="2"/>
  <c r="F668" i="2"/>
  <c r="F711" i="2"/>
  <c r="C698" i="2"/>
  <c r="C697" i="2" s="1"/>
  <c r="F665" i="2"/>
  <c r="E708" i="2"/>
  <c r="E707" i="2" s="1"/>
  <c r="D708" i="2"/>
  <c r="E698" i="2"/>
  <c r="C620" i="2"/>
  <c r="D664" i="2"/>
  <c r="C664" i="2"/>
  <c r="E664" i="2"/>
  <c r="C686" i="2"/>
  <c r="E620" i="2"/>
  <c r="E686" i="2"/>
  <c r="D620" i="2"/>
  <c r="D686" i="2"/>
  <c r="C324" i="2"/>
  <c r="F586" i="2"/>
  <c r="D324" i="2"/>
  <c r="D323" i="2" s="1"/>
  <c r="D584" i="2"/>
  <c r="E584" i="2"/>
  <c r="C164" i="2"/>
  <c r="C163" i="2" s="1"/>
  <c r="C584" i="2"/>
  <c r="D193" i="2"/>
  <c r="D192" i="2" s="1"/>
  <c r="D191" i="2" s="1"/>
  <c r="C513" i="2"/>
  <c r="C512" i="2" s="1"/>
  <c r="F512" i="2" s="1"/>
  <c r="D524" i="2"/>
  <c r="D523" i="2" s="1"/>
  <c r="E164" i="2"/>
  <c r="E163" i="2" s="1"/>
  <c r="E289" i="2"/>
  <c r="E288" i="2" s="1"/>
  <c r="C524" i="2"/>
  <c r="C523" i="2" s="1"/>
  <c r="C289" i="2"/>
  <c r="C288" i="2" s="1"/>
  <c r="E524" i="2"/>
  <c r="E523" i="2" s="1"/>
  <c r="F86" i="2"/>
  <c r="C518" i="2"/>
  <c r="F518" i="2" s="1"/>
  <c r="F316" i="2"/>
  <c r="F194" i="2"/>
  <c r="F98" i="2"/>
  <c r="D122" i="2"/>
  <c r="D121" i="2" s="1"/>
  <c r="D94" i="2" s="1"/>
  <c r="E153" i="2"/>
  <c r="E152" i="2" s="1"/>
  <c r="E82" i="2"/>
  <c r="F142" i="2"/>
  <c r="F481" i="2"/>
  <c r="F534" i="2"/>
  <c r="F117" i="2"/>
  <c r="F130" i="2"/>
  <c r="F111" i="2"/>
  <c r="F125" i="2"/>
  <c r="C54" i="2"/>
  <c r="C53" i="2" s="1"/>
  <c r="F91" i="2"/>
  <c r="E146" i="2"/>
  <c r="E145" i="2" s="1"/>
  <c r="C110" i="2"/>
  <c r="C109" i="2" s="1"/>
  <c r="F109" i="2" s="1"/>
  <c r="F69" i="2"/>
  <c r="F154" i="2"/>
  <c r="F689" i="2"/>
  <c r="F701" i="2"/>
  <c r="F137" i="2"/>
  <c r="C480" i="2"/>
  <c r="F480" i="2" s="1"/>
  <c r="E129" i="2"/>
  <c r="E128" i="2" s="1"/>
  <c r="D153" i="2"/>
  <c r="D152" i="2" s="1"/>
  <c r="D146" i="2"/>
  <c r="D145" i="2" s="1"/>
  <c r="C68" i="2"/>
  <c r="C67" i="2" s="1"/>
  <c r="D82" i="2"/>
  <c r="C146" i="2"/>
  <c r="C145" i="2" s="1"/>
  <c r="C153" i="2"/>
  <c r="C152" i="2" s="1"/>
  <c r="D67" i="2"/>
  <c r="C115" i="2"/>
  <c r="F115" i="2" s="1"/>
  <c r="F116" i="2"/>
  <c r="F85" i="2"/>
  <c r="C84" i="2"/>
  <c r="F75" i="2"/>
  <c r="C74" i="2"/>
  <c r="F520" i="2"/>
  <c r="D16" i="2"/>
  <c r="E122" i="2"/>
  <c r="E121" i="2" s="1"/>
  <c r="E54" i="2"/>
  <c r="C97" i="2"/>
  <c r="C136" i="2"/>
  <c r="D54" i="2"/>
  <c r="D53" i="2" s="1"/>
  <c r="C129" i="2"/>
  <c r="F461" i="2"/>
  <c r="F593" i="2"/>
  <c r="F621" i="2"/>
  <c r="F76" i="2"/>
  <c r="C90" i="2"/>
  <c r="D129" i="2"/>
  <c r="D128" i="2" s="1"/>
  <c r="C141" i="2"/>
  <c r="F77" i="2"/>
  <c r="C122" i="2"/>
  <c r="F123" i="2"/>
  <c r="F569" i="2"/>
  <c r="F149" i="2"/>
  <c r="F147" i="2"/>
  <c r="F64" i="2"/>
  <c r="F132" i="2"/>
  <c r="F567" i="2"/>
  <c r="F699" i="2"/>
  <c r="F508" i="2"/>
  <c r="F690" i="2"/>
  <c r="F62" i="2"/>
  <c r="F314" i="2"/>
  <c r="F438" i="2"/>
  <c r="F476" i="2"/>
  <c r="F493" i="2"/>
  <c r="F578" i="2"/>
  <c r="F608" i="2"/>
  <c r="F607" i="2" s="1"/>
  <c r="F606" i="2" s="1"/>
  <c r="F600" i="2"/>
  <c r="F471" i="2"/>
  <c r="F459" i="2"/>
  <c r="F300" i="2"/>
  <c r="C191" i="2"/>
  <c r="E599" i="2"/>
  <c r="E598" i="2" s="1"/>
  <c r="F598" i="2" s="1"/>
  <c r="F614" i="2"/>
  <c r="F486" i="2"/>
  <c r="F487" i="2"/>
  <c r="F502" i="2"/>
  <c r="F101" i="2"/>
  <c r="F102" i="2"/>
  <c r="F464" i="2"/>
  <c r="F465" i="2"/>
  <c r="F474" i="2"/>
  <c r="F506" i="2"/>
  <c r="F446" i="2"/>
  <c r="F447" i="2"/>
  <c r="F491" i="2"/>
  <c r="C576" i="2"/>
  <c r="F576" i="2" s="1"/>
  <c r="F577" i="2"/>
  <c r="F469" i="2"/>
  <c r="F470" i="2"/>
  <c r="F554" i="2"/>
  <c r="F158" i="2"/>
  <c r="F188" i="2"/>
  <c r="F167" i="2"/>
  <c r="F345" i="2"/>
  <c r="F448" i="2"/>
  <c r="F475" i="2"/>
  <c r="F488" i="2"/>
  <c r="F503" i="2"/>
  <c r="F525" i="2"/>
  <c r="F555" i="2"/>
  <c r="F492" i="2"/>
  <c r="F507" i="2"/>
  <c r="F519" i="2"/>
  <c r="F103" i="2"/>
  <c r="F466" i="2"/>
  <c r="F656" i="2"/>
  <c r="F55" i="2"/>
  <c r="E94" i="2" l="1"/>
  <c r="E619" i="2"/>
  <c r="E617" i="2" s="1"/>
  <c r="C663" i="2"/>
  <c r="C661" i="2" s="1"/>
  <c r="D663" i="2"/>
  <c r="D661" i="2" s="1"/>
  <c r="E53" i="2"/>
  <c r="E51" i="2" s="1"/>
  <c r="C619" i="2"/>
  <c r="F619" i="2" s="1"/>
  <c r="C707" i="2"/>
  <c r="C705" i="2" s="1"/>
  <c r="E663" i="2"/>
  <c r="E661" i="2" s="1"/>
  <c r="D619" i="2"/>
  <c r="D617" i="2" s="1"/>
  <c r="E697" i="2"/>
  <c r="E695" i="2" s="1"/>
  <c r="D707" i="2"/>
  <c r="D705" i="2" s="1"/>
  <c r="D697" i="2"/>
  <c r="D695" i="2" s="1"/>
  <c r="C323" i="2"/>
  <c r="F323" i="2" s="1"/>
  <c r="F324" i="2"/>
  <c r="D164" i="2"/>
  <c r="D163" i="2" s="1"/>
  <c r="D289" i="2"/>
  <c r="D288" i="2" s="1"/>
  <c r="F288" i="2" s="1"/>
  <c r="D551" i="2"/>
  <c r="F708" i="2"/>
  <c r="E705" i="2"/>
  <c r="C695" i="2"/>
  <c r="F698" i="2"/>
  <c r="F585" i="2"/>
  <c r="E551" i="2"/>
  <c r="C517" i="2"/>
  <c r="F517" i="2" s="1"/>
  <c r="F523" i="2"/>
  <c r="F152" i="2"/>
  <c r="C551" i="2"/>
  <c r="E161" i="2"/>
  <c r="F351" i="2"/>
  <c r="F350" i="2"/>
  <c r="F153" i="2"/>
  <c r="F166" i="2"/>
  <c r="F612" i="2"/>
  <c r="D51" i="2"/>
  <c r="C51" i="2"/>
  <c r="F513" i="2"/>
  <c r="C511" i="2"/>
  <c r="F511" i="2" s="1"/>
  <c r="F110" i="2"/>
  <c r="C479" i="2"/>
  <c r="F479" i="2" s="1"/>
  <c r="F460" i="2"/>
  <c r="F68" i="2"/>
  <c r="F67" i="2"/>
  <c r="F568" i="2"/>
  <c r="C121" i="2"/>
  <c r="F121" i="2" s="1"/>
  <c r="F122" i="2"/>
  <c r="C128" i="2"/>
  <c r="F128" i="2" s="1"/>
  <c r="F129" i="2"/>
  <c r="F136" i="2"/>
  <c r="C135" i="2"/>
  <c r="F135" i="2" s="1"/>
  <c r="F16" i="2"/>
  <c r="D15" i="2"/>
  <c r="F686" i="2"/>
  <c r="C140" i="2"/>
  <c r="F140" i="2" s="1"/>
  <c r="F141" i="2"/>
  <c r="C96" i="2"/>
  <c r="F97" i="2"/>
  <c r="C72" i="2"/>
  <c r="F72" i="2" s="1"/>
  <c r="F74" i="2"/>
  <c r="F599" i="2"/>
  <c r="F688" i="2"/>
  <c r="F90" i="2"/>
  <c r="C89" i="2"/>
  <c r="F89" i="2" s="1"/>
  <c r="F84" i="2"/>
  <c r="F54" i="2"/>
  <c r="F524" i="2"/>
  <c r="F664" i="2"/>
  <c r="F620" i="2"/>
  <c r="F584" i="2"/>
  <c r="F193" i="2"/>
  <c r="F500" i="2"/>
  <c r="F501" i="2"/>
  <c r="F145" i="2"/>
  <c r="F146" i="2"/>
  <c r="F553" i="2"/>
  <c r="C617" i="2" l="1"/>
  <c r="F617" i="2"/>
  <c r="F661" i="2"/>
  <c r="E11" i="2"/>
  <c r="F705" i="2"/>
  <c r="C94" i="2"/>
  <c r="F94" i="2" s="1"/>
  <c r="F663" i="2"/>
  <c r="F164" i="2"/>
  <c r="F289" i="2"/>
  <c r="F707" i="2"/>
  <c r="F697" i="2"/>
  <c r="F695" i="2" s="1"/>
  <c r="F51" i="2"/>
  <c r="F551" i="2"/>
  <c r="D161" i="2"/>
  <c r="C161" i="2"/>
  <c r="D13" i="2"/>
  <c r="F15" i="2"/>
  <c r="C82" i="2"/>
  <c r="F82" i="2" s="1"/>
  <c r="F96" i="2"/>
  <c r="F53" i="2"/>
  <c r="F191" i="2"/>
  <c r="F192" i="2"/>
  <c r="C11" i="2" l="1"/>
  <c r="F13" i="2"/>
  <c r="D11" i="2"/>
  <c r="F349" i="2"/>
  <c r="F163" i="2"/>
  <c r="F11" i="2" l="1"/>
  <c r="F161" i="2"/>
</calcChain>
</file>

<file path=xl/sharedStrings.xml><?xml version="1.0" encoding="utf-8"?>
<sst xmlns="http://schemas.openxmlformats.org/spreadsheetml/2006/main" count="779" uniqueCount="538">
  <si>
    <t>ROMÂNIA</t>
  </si>
  <si>
    <t>JUDEŢUL CLUJ</t>
  </si>
  <si>
    <t xml:space="preserve">Cod </t>
  </si>
  <si>
    <t>e</t>
  </si>
  <si>
    <t>b</t>
  </si>
  <si>
    <t>Capitol / Unitate /  Denumire</t>
  </si>
  <si>
    <t>TOTAL GENERAL</t>
  </si>
  <si>
    <t>CONSILIUL JUDETEAN CLUJ</t>
  </si>
  <si>
    <t>SPITALUL DE BOLI PSIHICE CRONICE BORŞA</t>
  </si>
  <si>
    <t>c</t>
  </si>
  <si>
    <t>LICEUL TEHNOLOGIC SPECIAL DEJ</t>
  </si>
  <si>
    <t>C</t>
  </si>
  <si>
    <t xml:space="preserve">Întocmire documentaţii tehnico-cadastrale - Expropriere terenuri Deviere râu Someş – Contract nr. 19022/165/2021 </t>
  </si>
  <si>
    <t>Sistem VR</t>
  </si>
  <si>
    <t>MUZEUL ETNOGRAFIC AL TRANSILVANIEI</t>
  </si>
  <si>
    <t>Obiecte de patrimoniu</t>
  </si>
  <si>
    <t>SPITALUL CLINIC DE RECUPERARE CLUJ-NAPOCA</t>
  </si>
  <si>
    <t>Calculator</t>
  </si>
  <si>
    <t>Aparat foto</t>
  </si>
  <si>
    <t>Cuptor electric</t>
  </si>
  <si>
    <t>Video de promovare turistică</t>
  </si>
  <si>
    <t>Rețea date clasificată</t>
  </si>
  <si>
    <t>Achiziție și montare sistem de protecție fizică</t>
  </si>
  <si>
    <t>Achiziție licențe software antivirus</t>
  </si>
  <si>
    <t>Cheltuieli pentru elaborarea studiilor de prefezabilitate, a studiilor de fezabilitate, a altor studii aferente obiectivelor de investiţii, inclusiv cheltuielile necesare pentru obţinerea avizelor, autorizaţiilor şi acordurilor prevăzute de lege</t>
  </si>
  <si>
    <t>Proiectare și execuție instalație termică pentru imobilul din Cluj-Napoca, B-dul. 21 Decembrie 1989 nr. 108</t>
  </si>
  <si>
    <t>Alte cheltuieli de investiții:</t>
  </si>
  <si>
    <t>DIRECȚIA JUDEȚEANĂ DE EVIDENȚA PERSOANELOR CLUJ</t>
  </si>
  <si>
    <t>Server de date cu sistem de operare Windows server 2019</t>
  </si>
  <si>
    <t>Laptop cu sistem de operare Windows 11PRO, Ms Office 2016, software antivirus</t>
  </si>
  <si>
    <t>Pachet software antivirus</t>
  </si>
  <si>
    <t>Microsoft Office 2016</t>
  </si>
  <si>
    <t>Barieră automată, inclusiv servicii montaj</t>
  </si>
  <si>
    <t>Asistență tehnică de specialitate</t>
  </si>
  <si>
    <t>Întocmire documentație în vederea obținerii autorizației de securitate la incendiu (expertiză tehnică, scenariu de securitate la incendiu, avizare documentație de către verificatorii de proiect, consultanță de specialitate privind întocmirea dosarului, depunerea lui și comunicarea cu ISU</t>
  </si>
  <si>
    <t>Scaun de poziționare și accesorii echipament standard pentru scaun terapeutic</t>
  </si>
  <si>
    <t>Mașină de spălat</t>
  </si>
  <si>
    <t>Controller rețea</t>
  </si>
  <si>
    <t xml:space="preserve">SF pentru cabinet medical - medic școlar </t>
  </si>
  <si>
    <t>SF Proiect durată 4 ani de reamenajare spațiu exterior școală (curte, teren de sport, grădină senzorială, gard, poartă electronică), reabilitare termică școală (panouri fotovoltaice)</t>
  </si>
  <si>
    <t>LICEUL SPECIAL PENTRU DEFICIENȚI DE VEDERE</t>
  </si>
  <si>
    <t>CENTRUL ȘCOLAR PENTRU EDUCAȚIE INCLUZIVĂ</t>
  </si>
  <si>
    <t>GRĂDINIȚA SPECIALĂ</t>
  </si>
  <si>
    <t>ȘCOALA GIMNAZIALĂ SPECIALĂ HUEDIN</t>
  </si>
  <si>
    <t>Montare sistem de alarmare la efracție și extindere sistem de supraveghere</t>
  </si>
  <si>
    <t>ȘCOALA GIMNAZIALĂ SPECIALĂ TRANSILVANIA BACIU</t>
  </si>
  <si>
    <t>Achiziționare microbuz școlar 17+1 locuri</t>
  </si>
  <si>
    <t>SPITALUL CLINIC DE URGENȚĂ PENTRU COPII CLUJ-NAPOCA</t>
  </si>
  <si>
    <t>Dotări independente</t>
  </si>
  <si>
    <t>Asistență tehnică din partea proiectantului privind execuția Reabilitarea energetică pentru corpul A de clădire al Spitalului Clinic de Recuperare Cluj-Napoca</t>
  </si>
  <si>
    <t>Lucrări proiectare și montare Stație de oxigen în regim de închiriere în vederea montării camerei hiperbare din cadrul PT Reabilitare, Modernizare, Extindere și Dotare a Ambulatorului Spitalului Clinic de Recuperare Cluj-Napoca</t>
  </si>
  <si>
    <t>Sistem de vizualizare fluorescentă în chirurgia deschisă</t>
  </si>
  <si>
    <t>BIBLIOTECA JUDEȚEANĂ OCTAVIAN GOGA</t>
  </si>
  <si>
    <t>Licență antivirus</t>
  </si>
  <si>
    <t>Licență Microsoft Office</t>
  </si>
  <si>
    <t>Licență Windows</t>
  </si>
  <si>
    <t>Swich cu management</t>
  </si>
  <si>
    <t>Server fișiere</t>
  </si>
  <si>
    <t>Stație restituire</t>
  </si>
  <si>
    <t>Distribuitor automat de carte</t>
  </si>
  <si>
    <t>Mașină profesională de spălat pardoseala</t>
  </si>
  <si>
    <t>Aparat de aer condiționat de climatizare 12000 BTU, putere 3,5 KW cu funcție de climatizare și dezumificare</t>
  </si>
  <si>
    <t>CENTRUL JUDEȚEAN PENTRU CONSERVAREA ȘI PROMOVAREA CULTURII TRADIȚIONALE CLUJ</t>
  </si>
  <si>
    <t>Stabilizator pentru aparat foto</t>
  </si>
  <si>
    <t>Mixer digital</t>
  </si>
  <si>
    <t>Țambal</t>
  </si>
  <si>
    <t>MUZEUL MEMORIAL OCTAVIAN GOGA CIUCEA</t>
  </si>
  <si>
    <t>Achiziționare calculator</t>
  </si>
  <si>
    <t>Achiziționare cositoare de iarbă (pe roți, cu tracțiune)</t>
  </si>
  <si>
    <t>Achiziționare multifuncțională</t>
  </si>
  <si>
    <t>Lucrări de foraj, cartarea terenului, fotogrammetrie, determinări seismologice, consultanță și alte cheltuieli de investiții ce nu se regăsesc la celelate categorii de investiții</t>
  </si>
  <si>
    <t>DIRECȚIA GENERALĂ DE ASISTENȚĂ SOCIALĂ ȘI PROTECȚIA COPILULUI CLUJ</t>
  </si>
  <si>
    <t>Aragaz pe gaz cu 5 arzătoare</t>
  </si>
  <si>
    <t>Bandă de mers (alergare)</t>
  </si>
  <si>
    <t>Bicicletă eliptică</t>
  </si>
  <si>
    <t>Mașină de curățat cartofi/legume</t>
  </si>
  <si>
    <t>Mașină spălat rufe profesională</t>
  </si>
  <si>
    <t>Uscător rufe profesional</t>
  </si>
  <si>
    <t>Uscător profesional rufe</t>
  </si>
  <si>
    <t>Hotă profesională</t>
  </si>
  <si>
    <t>Uscător profesional industrial</t>
  </si>
  <si>
    <t>Mașină de curățat cartofi</t>
  </si>
  <si>
    <t>Mașină gătit pe gaz cu 6 ochiuri</t>
  </si>
  <si>
    <t>FRY Top pe gaz</t>
  </si>
  <si>
    <t>Mașină spălat vase</t>
  </si>
  <si>
    <t>Centrală termică Lamborghini</t>
  </si>
  <si>
    <t>Centrală detecție fum</t>
  </si>
  <si>
    <t>Platformă pentru cărucioare pt persoane cu dizabilitți</t>
  </si>
  <si>
    <t>Mașină Profesională de spălat rufe</t>
  </si>
  <si>
    <t>Microbuz 8+1 locuri</t>
  </si>
  <si>
    <t>Mașină spălat profesională</t>
  </si>
  <si>
    <t>Microbuz 8+1 locuri adaptat transportului pesoanelor cu handicap</t>
  </si>
  <si>
    <t>Scannere profesionale (10 buc)</t>
  </si>
  <si>
    <t>Sisteme all in one procesor intel core 17 kit tastatură și mouse, mousepad (10 buc)</t>
  </si>
  <si>
    <t>Imprimante multifuncționale (10 buc)</t>
  </si>
  <si>
    <t>Înlocuire centrală termică</t>
  </si>
  <si>
    <t>Centrale termice murale (2 buc)</t>
  </si>
  <si>
    <t>Frigider (2 buc)</t>
  </si>
  <si>
    <t>Cositoare cu tracțiune</t>
  </si>
  <si>
    <t>CONSILIUL JUDEȚEAN CLUJ</t>
  </si>
  <si>
    <t>Achiziționare echipamente pentru modernizarea infrastructurii de date (rețeaua IT) a CJC</t>
  </si>
  <si>
    <t>Alte cheltuieli de investiții</t>
  </si>
  <si>
    <t>Tehnologie biodry pentru uscarea pereților</t>
  </si>
  <si>
    <t>Instalație de dezinfecție și conservare</t>
  </si>
  <si>
    <t>Centrală detecție incendiu proiectare și execuție</t>
  </si>
  <si>
    <t xml:space="preserve">Despăgubiri şi cheltuieli judiciare - Expropriere terenuri Pistă 3500 m Aeroport și deviere râul Someșul Mic – 49 dosare în instanță </t>
  </si>
  <si>
    <t>a</t>
  </si>
  <si>
    <t>Achiziții de imobile, inclusiv terenuri</t>
  </si>
  <si>
    <t>Servicii proiectare PT+DDE Alex Vaida Voevod 55</t>
  </si>
  <si>
    <t>Refuncționalizare imobil Sopor - adăposturi animale</t>
  </si>
  <si>
    <t>Expertize tehnice imobile administrate</t>
  </si>
  <si>
    <t>ȘCOALA GIMNAZIALĂ SPECIALĂ PENTRU DEFICIENȚE DE AUZ KOZMUTZA FLORA</t>
  </si>
  <si>
    <t>Achiziție rafturi metalice pentru arhivă</t>
  </si>
  <si>
    <t>Dotări independente:</t>
  </si>
  <si>
    <t>Licențe sistem operare windows</t>
  </si>
  <si>
    <t>Cap. 66 - Sănătate</t>
  </si>
  <si>
    <t>TEATRUL DE PĂPUȘI PUCK</t>
  </si>
  <si>
    <t>Cap. 80 - Acțiuni Generale Economice</t>
  </si>
  <si>
    <t>SMIS 303552 Furnizare Dotări - Echipamente pentru creșterea siguranței traficului în județul Cluj</t>
  </si>
  <si>
    <t>SMIS 303584 Servicii de supervizare - Iluminarea trecerilor pentru pietoni pe drumurile județene din județul Cluj</t>
  </si>
  <si>
    <t>SMIS 303584 Servicii de informare și publicitate - Iluminarea trecerilor pentru pietoni pe drumurile județene din județul Cluj</t>
  </si>
  <si>
    <t>SMIS 303552 Servicii de informare și publicitate - Echipamente pentru creșterea siguranței traficului în județul Cluj</t>
  </si>
  <si>
    <t>SMIS 300247 Servicii de publicitate - Modernizarea și reabilitarea drumurilor județene DJ 170B și DJ 103K</t>
  </si>
  <si>
    <t>SMIS 125106 Drumuri Traseul 2 - Servicii supervizare conform DJ 109A</t>
  </si>
  <si>
    <t>SMIS 125106 Drumuri Traseul 2 - Servicii de publicitate</t>
  </si>
  <si>
    <t>SMIS 300854 Servicii supervizare Reabilitare termică și eficientizarea energetică a Spitalului Clinic de Boli Infecțioase Cluj-Napoca</t>
  </si>
  <si>
    <t>SMIS 300854 Servicii publicitate Reabilitare termică și eficientizarea energetică a Spitalului Clinic de Boli Infecțioase Cluj-Napoca</t>
  </si>
  <si>
    <t>P16 Furnizare microbuze electrice proiect Microbuze electrice pentru elevii din județul Cluj</t>
  </si>
  <si>
    <t>P16 Servicii publicitate proiect Microbuze electrice pentru elevii din județul Cluj</t>
  </si>
  <si>
    <t>Furnizare microbuze proiect AFM Microbuze electrice pentru elevii din județul Cluj prin Administrația Fondului de Mediu</t>
  </si>
  <si>
    <t>Servicii de publicitate proiect Reducerea Riscului de Infecții nosocomiale în Spitalul Clinic de Boli Infecțioase</t>
  </si>
  <si>
    <t>Servicii audit proiect Reducerea Riscului de Infecții nosocomiale în Spitalul Clinic de Boli Infecțioase</t>
  </si>
  <si>
    <t>Servicii de supervizare Lucrări de reabilitare, extindere, modernizare - Etapa I și II</t>
  </si>
  <si>
    <t>Furnizare dotări proiect Reducerea Riscului de Infecții nosocomiale în Spitalul Clinic de Urgență pentru Copii</t>
  </si>
  <si>
    <t>SMIS 300853 Alte cheltuieli Reabilitarea energetică pentru corpul A de clădire al Spitalului de Recuperare Cluj-Napoca</t>
  </si>
  <si>
    <t>SMIS 300853 Servicii de supervizare și asistență tehnică Reabilitarea energetică pentru corpul A de clădire al Spitalului de Recuperare Cluj-Napoca</t>
  </si>
  <si>
    <t>SMIS 300853 Servicii de de informare și publicitate Reabilitarea energetică pentru corpul A de clădire al Spitalului de Recuperare Cluj-Napoca</t>
  </si>
  <si>
    <t>Servicii de publicitate proiect Reducerea Riscului de Infecții nosocomiale în Spitalul Clinic de Urgență pentru Copii</t>
  </si>
  <si>
    <t>Servicii audit proiect Reducerea Riscului de Infecții nosocomiale în Spitalul Clinic de Urgență pentru Copii</t>
  </si>
  <si>
    <t>Cap. 51 - Autorități Publice și Acțiuni Externe</t>
  </si>
  <si>
    <t xml:space="preserve"> Cap. 54 Alte Servicii Publice Generale</t>
  </si>
  <si>
    <t>Cap. 65 - Învățământ</t>
  </si>
  <si>
    <t>Achiziții Program devize etc</t>
  </si>
  <si>
    <t>Licențe Microsoft Office 365 (310 buc.)</t>
  </si>
  <si>
    <t>Licență Aspose</t>
  </si>
  <si>
    <t>Achiziționarea de unități centrale și monitoare dispersate pentru completarea echipamentelor existente</t>
  </si>
  <si>
    <t>Achiziționarea unui terminal infotouch screen - care permite înregistrarea și scanarea documentelor în aplicația Ghișeul Unic</t>
  </si>
  <si>
    <t>Licențe Acrobat Reader Pro</t>
  </si>
  <si>
    <t>Licență Bricscad Pro v25 licență permanentă</t>
  </si>
  <si>
    <t>Licență Civil Site Design Plus (OEM) - licență permanentă</t>
  </si>
  <si>
    <t>SALVAMONT CLUJ</t>
  </si>
  <si>
    <t xml:space="preserve"> Cap. 61 Ordine Publică și Siguranță Națională</t>
  </si>
  <si>
    <t>Expertiză Tehnică și DALI pentru clădirea școlii corp A; DALI sistem de încălzire clădire internat; DALI reamenajare teren de sport</t>
  </si>
  <si>
    <t>Microbuz școlar</t>
  </si>
  <si>
    <t>Cap. 70 - Servicii și Dezvoltare Publică</t>
  </si>
  <si>
    <t>Studii documentații și proiecte de interes județean (SF, PT, DDE, avize, acorduri pentru proiecte și Tabăra Leghia)</t>
  </si>
  <si>
    <t>Program Județean privind finanțarea reabilitării imobilelor monument istoric în județul Cluj</t>
  </si>
  <si>
    <t>Licențe SyncFysion și Aspose</t>
  </si>
  <si>
    <t>Licențe Corel Draw</t>
  </si>
  <si>
    <t>Mentenanță licențe GIS</t>
  </si>
  <si>
    <t>SPITALUL CLINIC DE PNEUMOFTIZIOLOGIE LEON DANIELLO CLUJ-NAPOCA</t>
  </si>
  <si>
    <t>Sistem hybrid video spital</t>
  </si>
  <si>
    <t>Interoperabilitate telemedicina ATI HIS - sistemul MONA (inclusiv harware și software)</t>
  </si>
  <si>
    <t>CENTRUL ȘCOLAR PENTRU EDUCAȚIE INCLUZIVĂ MIRON IONESCU</t>
  </si>
  <si>
    <t>Servicii SSM Lucrări de reabilitare, extindere, modernizare - Etapa I și II</t>
  </si>
  <si>
    <t>Dotări Fond de Dezvoltare a Spitalului</t>
  </si>
  <si>
    <t>Restituire sume reținute supervizor consolidare teren TETAROM I</t>
  </si>
  <si>
    <t>Lucrări pentru autorizare ISU Hală TETAROM I</t>
  </si>
  <si>
    <t>SPITALUL CLINIC DE BOLI INFECȚIOASE CLUJ-NAPOCA</t>
  </si>
  <si>
    <t>Dotări</t>
  </si>
  <si>
    <t xml:space="preserve">Licențe și servicii aferente Consoft Arhicad și Arhiclub </t>
  </si>
  <si>
    <t>Licențe și servicii aferente ESRI România SRL</t>
  </si>
  <si>
    <t>Elaborarea documentațiilor de actualizare a Planurilor Urbanistice Generale ale comunelor din acordul de asociere</t>
  </si>
  <si>
    <t>Servicii de vectorizare date spațiale la nivel de UAT, aferent Munților Apuseni din județul Cluj - ESRI România SRL</t>
  </si>
  <si>
    <t>Muzeul Național de Istorie al Transilvaniei - Servicii de elaborare baze de date GIS - zone de protecție a monumentelor istorice și a siturilor arheologice din județul Cluj</t>
  </si>
  <si>
    <t>Cap. 74 - Protecția Mediului</t>
  </si>
  <si>
    <t>Cap. 84 - Transporturi</t>
  </si>
  <si>
    <t>Achiziționare de laptopuri cu licențe Microsoft Windows</t>
  </si>
  <si>
    <t>Achiziționarea de calculatoare PC cu licență Microsoft Windows</t>
  </si>
  <si>
    <t>Licență Road Signal</t>
  </si>
  <si>
    <t>Achiziționarea de echipamente IT, audio, video, infochioșcuri (ghișee electronice de informare) și multimedia cu anexe necesare desfășurării în bune condiții a instituției și a promovării serviciilor oferite de Consiliul Județean Cluj</t>
  </si>
  <si>
    <t>Aragaz profesional - mașină de gătit</t>
  </si>
  <si>
    <t>Reabilitarea, modernizarea și echiparea Școlii Gimnaziale Speciale Huedin</t>
  </si>
  <si>
    <t>Expertiză rezistență pereți - puțul liftului pentru ape subterane, întocmire DALI</t>
  </si>
  <si>
    <t>F-PNRR dotări 2023 Dotare cu mobilier, materiale didactice și echipamente digitale a unităților de învățământ special din județul Cluj</t>
  </si>
  <si>
    <t>Întocmire scenariu de incendiu pentru depozitele de la adresa Stefan cel Mare nr. 2</t>
  </si>
  <si>
    <t>Securizare și integrare web site cu obiective din Parcul Etnografic Romulus Vuia</t>
  </si>
  <si>
    <t>Achiziții servicii de proiectare și lucrări bază utilaje DADJ TETAROM IV</t>
  </si>
  <si>
    <t>Modernizare Pavilion Ergoterapie și Centrală Termică Ergoterapie</t>
  </si>
  <si>
    <t>Autoutilitară</t>
  </si>
  <si>
    <t>Autoutilitară intervenții și dotări</t>
  </si>
  <si>
    <t>Cluj Arena</t>
  </si>
  <si>
    <t>Mașină de spălat vase</t>
  </si>
  <si>
    <t>Autorizare ISU</t>
  </si>
  <si>
    <t xml:space="preserve">LICEUL TEHNOLOGIC SPECIAL PENTRU DEFICIENȚI DE AUZ </t>
  </si>
  <si>
    <t>Cap.68 - Asigurări și Asistență Socială</t>
  </si>
  <si>
    <t>CENTRUL INTEGRAT DE TRANSPLANT - Servicii de proiectare</t>
  </si>
  <si>
    <t>Program economic integrat și investiții</t>
  </si>
  <si>
    <t>Laptop (10 buc), calculatoare (25 buc), rețelistică</t>
  </si>
  <si>
    <t>Autoutilitară (3 buc)</t>
  </si>
  <si>
    <t>Castel Banffy - parcări achiziție teren, demolare clădiri, proiectare parcări</t>
  </si>
  <si>
    <t>Documentație DTAC, DTOE, PT+DDE, DALI reabilitare termică</t>
  </si>
  <si>
    <t>Realizare Documentație de Autorizare a Lucrărilor de intervenții (DALI) pentru Punctul de Comandă Județean Cluj din Cluj-Napoca, str. Aviator Bădescu nr. 7-9</t>
  </si>
  <si>
    <t>Schimbare destinație imobil CF 354498 (centrală termică SAMUS pentru arhivă)</t>
  </si>
  <si>
    <t>Sistem de ergospirometrie CARDIOVIT CS - 200</t>
  </si>
  <si>
    <t>Laringoscop</t>
  </si>
  <si>
    <t>Trolliu medical</t>
  </si>
  <si>
    <t>Troliu super easy cu raft și suport pentru monitor gama</t>
  </si>
  <si>
    <t>Videobronhoscop flexibil</t>
  </si>
  <si>
    <t>INSPECTORATUL PENTRU SITUAȚII DE URGENȚĂ CLUJ</t>
  </si>
  <si>
    <t>Achiziție imobil Muzeul de Artă</t>
  </si>
  <si>
    <t>Post Trafo - înlocuire oronaxuri</t>
  </si>
  <si>
    <t>Imprimante</t>
  </si>
  <si>
    <t>SPITALUL CLINIC JUDEȚEAN DE URGENȚĂ CLUJ</t>
  </si>
  <si>
    <t>Criocauter</t>
  </si>
  <si>
    <t>Microscop inversat ICSJ cu accesorii pentru punct de lucru</t>
  </si>
  <si>
    <t>Videogastroscop pediatric</t>
  </si>
  <si>
    <t>Videocolonoscop pediatric retroversie</t>
  </si>
  <si>
    <t>Consolă monitorizare nervi cu accesorii</t>
  </si>
  <si>
    <t>Trusă instrumente chirurgie laparoscopică</t>
  </si>
  <si>
    <t>Consolă monitorizare paratiroidă cu accesorii</t>
  </si>
  <si>
    <t>Sistem de detecție Gamma pentru radiotrasori</t>
  </si>
  <si>
    <t>SPITALUL MUNICIPAL TURDA</t>
  </si>
  <si>
    <t>SPITALUL MUNICIPAL GHERLA</t>
  </si>
  <si>
    <t>SPITALUL MUNICIPAL DEJ</t>
  </si>
  <si>
    <t>SPITALUL ORĂȘENESC HUEDIN</t>
  </si>
  <si>
    <t>Ecograf</t>
  </si>
  <si>
    <t>INSTITUTUL ONCOLOGIC PROF. ION CHIRICUȚĂ</t>
  </si>
  <si>
    <t>INSTITUTUL INIMII NICULAE STĂNCIOIU</t>
  </si>
  <si>
    <t>INSTITUTUL CLINIC DE UROLOGIE ȘI TRANSPLANT RENAL</t>
  </si>
  <si>
    <t xml:space="preserve">SPITALUL CLINIC MUNICIPAL </t>
  </si>
  <si>
    <t>CENTRU MILITAR ZONAL</t>
  </si>
  <si>
    <t>Dotarea și modernizarea Casă de Tip Familial Perlino (AJPIS 2023-2025)</t>
  </si>
  <si>
    <t xml:space="preserve">Dotarea Căminului pentru Persoane Vârstnice Recea Cristur </t>
  </si>
  <si>
    <t>Ecograf doppler multidisciplinar</t>
  </si>
  <si>
    <t>Dulap pentru Endoscoape</t>
  </si>
  <si>
    <t>Castel Banffy - camere filmat și simeze pentru tablouri</t>
  </si>
  <si>
    <t>Dotări venituri proprii</t>
  </si>
  <si>
    <t>Castel Banffy - mobilier</t>
  </si>
  <si>
    <t>STRUCTURA TERITORIALĂ PENTRU PROBLEME SPECIALE CLUJ</t>
  </si>
  <si>
    <t>Asistență tehnică din partea proiectantului pe parcursul depunerii și evaluării PT (Et I+ Et II) privind execuția Reabilitarea, modernizarea, extinderea și dotarea Ambulatorului Spitalului Clinic de Recuperare Cluj-Napoca</t>
  </si>
  <si>
    <t>Asistență tehnică din partea proiectantului privind execuția Reabilitarea, modernizarea, extinderea și dotarea Ambulatorului Spitalului Clinic de Recuperare Cluj-Napoca</t>
  </si>
  <si>
    <t>Sistem de ergospirometrie cardiovit-cs 200</t>
  </si>
  <si>
    <t>Pompă peristaltică de apă pentru endoscoape</t>
  </si>
  <si>
    <t>INSTITUTUL REGIONAL DE GASTROENTEROLOGIE PROF. DR. OCTAVIAN FODOR</t>
  </si>
  <si>
    <t>SPITALUL CLINIC MILITAR DE URGENȚĂ DR.CONSTANTIN PAPILIAN</t>
  </si>
  <si>
    <t>SPITALUL CLINIC CĂI FERATE CLUJ</t>
  </si>
  <si>
    <t>Dotarea Ambulatorului Spitalului Clinic de Recuperare Cluj-Napoca</t>
  </si>
  <si>
    <t>123738 Furnizare dotări/echipamente proiect Extinderea și modernizarea Ambulatorului de Psihiatrie Pediatrică din cadrul Spitalului de Urgență pentru Copii Cluj-Napoca</t>
  </si>
  <si>
    <t>Furnizare dotări proiect Reducerea riscului de Infecții nosocomiale în Spitalul Clinic de Pneumofiziologie Leon Daniello</t>
  </si>
  <si>
    <t>Furnizare dotări proiect Reducerea riscului de Infecții nosocomiale în spitalul Clinic de Boli Infecțioase</t>
  </si>
  <si>
    <t>Boxă</t>
  </si>
  <si>
    <t>Autorizație de incediu pentru Palatul Reduta</t>
  </si>
  <si>
    <t>Dotarea Complexului de Servicii Sociale de tip Familial Câmpia Turzii (AJPIS 2023-2025)</t>
  </si>
  <si>
    <t>Expertiză tehnică imobil V Babeș 1</t>
  </si>
  <si>
    <t xml:space="preserve"> Supervizare Instalație de dezintegrare moleculară</t>
  </si>
  <si>
    <t>Restituire sume reținute pentru închiderea depozitelor Dej</t>
  </si>
  <si>
    <t>Restituire sume reținute pentru închiderea depozitului Pata Rât</t>
  </si>
  <si>
    <t xml:space="preserve"> Cap. 60 Apărare Națională</t>
  </si>
  <si>
    <t>Cap. 67 - Cultură, Recreere, Religie</t>
  </si>
  <si>
    <t xml:space="preserve">CONSILIUL JUDEŢEAN   </t>
  </si>
  <si>
    <t xml:space="preserve">Hartă turistică digitală </t>
  </si>
  <si>
    <t>Defibrilatoare externe automate</t>
  </si>
  <si>
    <t>Studiu fezabilitate Centru Expozițional</t>
  </si>
  <si>
    <t>Centrală termică capacitate 240kw</t>
  </si>
  <si>
    <t>Dotări Fond de dezvoltare</t>
  </si>
  <si>
    <t>Aspirator secreție</t>
  </si>
  <si>
    <t>Motofierăstrău</t>
  </si>
  <si>
    <t>Aparat de climatizare</t>
  </si>
  <si>
    <t>Mașină de spălat rufe 30 kg</t>
  </si>
  <si>
    <t>Mobilier Pav Ergoterapie</t>
  </si>
  <si>
    <t>Licență Office</t>
  </si>
  <si>
    <t>Licență Windos</t>
  </si>
  <si>
    <t>Dotări CJAS</t>
  </si>
  <si>
    <t>Studiu de fezabilitate - Construire Pavilion Administrativ</t>
  </si>
  <si>
    <t>Tigaie basculantă, alimentare cu gaz</t>
  </si>
  <si>
    <t>Camere frigorifice</t>
  </si>
  <si>
    <t>Sistem de intubații dificile, monitor pentru intubații cu funcții videodocumentare</t>
  </si>
  <si>
    <t>Aparat de dializă</t>
  </si>
  <si>
    <t>Ap Ligasure</t>
  </si>
  <si>
    <t>Aparat radiologie (rest plată)</t>
  </si>
  <si>
    <t>Centrală termică</t>
  </si>
  <si>
    <t>EEG video 32 canale - Neuro</t>
  </si>
  <si>
    <t>Anexe masă oper ortopedică</t>
  </si>
  <si>
    <t>Ap. anestezie</t>
  </si>
  <si>
    <t>Videolaringoscop</t>
  </si>
  <si>
    <t>Aparat hemodializă</t>
  </si>
  <si>
    <t>Incubator</t>
  </si>
  <si>
    <t>Lampă fototerapie n.n</t>
  </si>
  <si>
    <t>Pompă nutriție</t>
  </si>
  <si>
    <t>Pulsoximetru monit nn</t>
  </si>
  <si>
    <t>Trusă pense optice pentru endoscopie</t>
  </si>
  <si>
    <t>Timpanometru</t>
  </si>
  <si>
    <t>Soft nn ventilator</t>
  </si>
  <si>
    <t>Analizator teste sudoare</t>
  </si>
  <si>
    <t>Masă dezinfecție endoscoape</t>
  </si>
  <si>
    <t>Arhivă mobilă pt lame Anat-Pt</t>
  </si>
  <si>
    <t>Masă pentru endoscopie</t>
  </si>
  <si>
    <t>Imprimantă termică sterilizare</t>
  </si>
  <si>
    <t>Sistem încălzire pacient</t>
  </si>
  <si>
    <t>Injectomate</t>
  </si>
  <si>
    <t>Infusomate</t>
  </si>
  <si>
    <t>EKG portabil 12 derivații</t>
  </si>
  <si>
    <t>Analizator H2 portabil Distrof</t>
  </si>
  <si>
    <t>Stație includere parafină</t>
  </si>
  <si>
    <t>Lampă scialitică Chir.</t>
  </si>
  <si>
    <t>Defibrilator</t>
  </si>
  <si>
    <t>Pulsoximetru comp RMN</t>
  </si>
  <si>
    <t>Monitor fct vitale</t>
  </si>
  <si>
    <t>Ecocardiograf</t>
  </si>
  <si>
    <t>Microscop chir ORL</t>
  </si>
  <si>
    <t>Bilirubinometru cutanat</t>
  </si>
  <si>
    <t>Paturi sugari</t>
  </si>
  <si>
    <t>Manechine pentru resuscitare</t>
  </si>
  <si>
    <t>Telefon mobil</t>
  </si>
  <si>
    <t>Sistem monitorizare video</t>
  </si>
  <si>
    <t>Masă radiant cu încălzire saltea</t>
  </si>
  <si>
    <t>Ap. compresie pneumatică intern.</t>
  </si>
  <si>
    <t>Sistem monitorizare minim invaziv</t>
  </si>
  <si>
    <t>Balanță analitică cu 4 zecimale</t>
  </si>
  <si>
    <t>Stirer magnetic digital</t>
  </si>
  <si>
    <t>Cistoscop pediatric</t>
  </si>
  <si>
    <t>Capilaroscop pediatric</t>
  </si>
  <si>
    <t>Note-Book/Tab</t>
  </si>
  <si>
    <t>Centrală telefonică Swiss voice</t>
  </si>
  <si>
    <t>Sistem PC cu lic Windows 11</t>
  </si>
  <si>
    <t>Software DICOM pt ecograf</t>
  </si>
  <si>
    <t>Turn endoscopie</t>
  </si>
  <si>
    <t>Ecograf portabil</t>
  </si>
  <si>
    <t>Lic Soft ecocard analiză date</t>
  </si>
  <si>
    <t>Troliu cu sertare pt urgențe</t>
  </si>
  <si>
    <t>Echipament dozare dezinfectanți</t>
  </si>
  <si>
    <t>Echip sterilizare endoscoape flexibile</t>
  </si>
  <si>
    <t>Concentratoare oxigen</t>
  </si>
  <si>
    <t>Aspirator secreții portabil</t>
  </si>
  <si>
    <t>Scaun transport pacienți - 4 roți</t>
  </si>
  <si>
    <t>Rampă luminoasă culoare albastră cu difuzor încorporat</t>
  </si>
  <si>
    <t>Frigider farmaceutic</t>
  </si>
  <si>
    <t>Unitate regularizare presiune</t>
  </si>
  <si>
    <t>Tigaie basculantă</t>
  </si>
  <si>
    <t>Marmită</t>
  </si>
  <si>
    <t>Microscop operator chir</t>
  </si>
  <si>
    <t>RMN - rată</t>
  </si>
  <si>
    <t>Sistem inhalosedare</t>
  </si>
  <si>
    <t>Kit 5 pipete laborator</t>
  </si>
  <si>
    <t>Agitator trombocite</t>
  </si>
  <si>
    <t>Microtom manual</t>
  </si>
  <si>
    <t>Up-grade licență antivirus Symantec</t>
  </si>
  <si>
    <t>Microscop optic</t>
  </si>
  <si>
    <t>Cărucior transport instrumentar</t>
  </si>
  <si>
    <t>e.</t>
  </si>
  <si>
    <t>Cameră frigorifică</t>
  </si>
  <si>
    <t>Electrocardiograf (EKG) cu 12 canale</t>
  </si>
  <si>
    <t>Defribilator</t>
  </si>
  <si>
    <t>Sistem cu ventilator transport pacienți</t>
  </si>
  <si>
    <t>Sistem test de efort - Cardiax</t>
  </si>
  <si>
    <t>Licență Antivirus Bitdefender Gravity Zone</t>
  </si>
  <si>
    <t>Licență SonicWall NSA Advenced</t>
  </si>
  <si>
    <t>Înlocuire Sistem de control Acces Parcare - suplimentare sistem LPR și afișare nr. locuri</t>
  </si>
  <si>
    <t>Extindere detecție fum și securitate la incendiu</t>
  </si>
  <si>
    <t>Otoscop E-scope</t>
  </si>
  <si>
    <t>Telescop ORL</t>
  </si>
  <si>
    <t>Suport endoscop flexibil cu 3 tuburi Erond</t>
  </si>
  <si>
    <t>Hotă cu flux laminar</t>
  </si>
  <si>
    <t>Regista Digital abonament 12 luni</t>
  </si>
  <si>
    <t>Sistem electronic de dirijare și ordonare</t>
  </si>
  <si>
    <t>Targă Lopată cu centuri de siguranță</t>
  </si>
  <si>
    <t>Frigider</t>
  </si>
  <si>
    <t>Dispenser automat de botoșei</t>
  </si>
  <si>
    <t>Hotă flux laminar</t>
  </si>
  <si>
    <t>Sistem modular flexibil depozitare și organizare</t>
  </si>
  <si>
    <t>Troliu/cărucior mobil flexibil cu accesorii și partiții superioare</t>
  </si>
  <si>
    <t>Sistem modular flexibil cu 3 extensii pentru depozitare și organizare</t>
  </si>
  <si>
    <t>Sistem troliu modular flexibil cu accesorii pentru resuscitare</t>
  </si>
  <si>
    <t>Sistem pentru depozitare și organizare medicație cu compartimente</t>
  </si>
  <si>
    <t>Sistem modular flexibil dublu depozitare și organizare</t>
  </si>
  <si>
    <t>Licență MS Office</t>
  </si>
  <si>
    <t>Licență Windows 11</t>
  </si>
  <si>
    <t>Masă hidraulică de ridicat cu foarfecă simplă</t>
  </si>
  <si>
    <t>Transpalet manual cu cântar electronic</t>
  </si>
  <si>
    <t>Quveta spălător</t>
  </si>
  <si>
    <t>Aparat control calitate radiații x la radiologie</t>
  </si>
  <si>
    <t>Transpalet stivuitor manual Gutman SDJ 1000 1 tonă</t>
  </si>
  <si>
    <t>Serigina automate Agilia</t>
  </si>
  <si>
    <t>Volumat Agilia</t>
  </si>
  <si>
    <t>Mașină de sigilat pungi</t>
  </si>
  <si>
    <t>Analizator pentru ochi</t>
  </si>
  <si>
    <t>Laptop cu licență Windows și Office</t>
  </si>
  <si>
    <t>Termostat medical cu convective forțată (Nitech)</t>
  </si>
  <si>
    <t>Combină frigorifică pentru produse farmaceutice (Frimed)</t>
  </si>
  <si>
    <t>Frigider pentru produse farmaceutice</t>
  </si>
  <si>
    <t>Sonda cu modul Cord Comp cu Eco Samsung RS85</t>
  </si>
  <si>
    <t>Sistem lupe cu ochelari</t>
  </si>
  <si>
    <t>Aparat automat pentru acoperirea pantofilor</t>
  </si>
  <si>
    <t>Urofowmetru</t>
  </si>
  <si>
    <t>Masa ghips</t>
  </si>
  <si>
    <t>Agitator trombocitar</t>
  </si>
  <si>
    <t>Combină oftamologică pt 2 aparate</t>
  </si>
  <si>
    <t>Electrocauter</t>
  </si>
  <si>
    <t>Aparat pentru apnee în somn</t>
  </si>
  <si>
    <t>Aparat pentru otoemisiuni</t>
  </si>
  <si>
    <t>Luminometru enSure Touch</t>
  </si>
  <si>
    <t>Aparat perdea de aer cald la intrare</t>
  </si>
  <si>
    <t>Dulap pentru endoscoape</t>
  </si>
  <si>
    <t>Servicii de proiectare: actualizarea documentației faza SF-DALI, elaborarea documentanției tehnice faza PT-D.E și Asistență din partea proiectantului pe perioada execuției lucrărilor pentru investiția: ”Extindere, Reabilitare, Modernizare și dotare Ambulatoriul Integrat al Spitalului Clinic de Boli Infecțioase Cluj-Napoca”</t>
  </si>
  <si>
    <t>Extinderea Spitalului Clinic de Boli Infecțioase Cluj-Napoca cu secții de paliație și îngrijiri de lungă durată</t>
  </si>
  <si>
    <t>Extinderea laboratorului de analize medicale din cadrul SCBI Cluj-Napoca în vederea organizării distincte a Laboratorului de microbiologie medicală str. Iuliu Moldovan nr. 23 Cluj-Napoca</t>
  </si>
  <si>
    <t>Întocmire proiect tehnic instalație gaze naturale A I - str Moților nr. 16</t>
  </si>
  <si>
    <t>Servicii de arhitectură de interior - servicii de proiectare în vederea renovării</t>
  </si>
  <si>
    <t>Achiziționare RMN</t>
  </si>
  <si>
    <t>Achiziționare Ecograf</t>
  </si>
  <si>
    <t>Pat spital cu accesorii</t>
  </si>
  <si>
    <t>Achiziție instrumentar chirurgical laparoscopic</t>
  </si>
  <si>
    <t>Achiziționarea unui sistem de ecografie</t>
  </si>
  <si>
    <t>Achiziționare instalație radiologică Computer Tomograf</t>
  </si>
  <si>
    <t>Cheie Hardware</t>
  </si>
  <si>
    <t>Mașină de gătiti cu placă radiantă</t>
  </si>
  <si>
    <t>Mașină de gătiti cu placă dublă radiantă</t>
  </si>
  <si>
    <t>Generator</t>
  </si>
  <si>
    <t>Raft inox pt. sterilizare</t>
  </si>
  <si>
    <t>Aparat sigilat caserole</t>
  </si>
  <si>
    <t>Sistem de exhaustare bucătărie</t>
  </si>
  <si>
    <t>Sistem video interfon</t>
  </si>
  <si>
    <t xml:space="preserve">Sistem video </t>
  </si>
  <si>
    <t>Rampe prize electrice</t>
  </si>
  <si>
    <t>Lucrări de alimentare electrice de rezervă</t>
  </si>
  <si>
    <t>SF, DTAC, PTDDE, Alte studii în cadrul proiectului Revitalizarea Zonei Parcului Etnografic Național Romulus Vuia - Pădurea Hoia Cluj</t>
  </si>
  <si>
    <t>FILARMONICA DE STAT TRANSILVANIA</t>
  </si>
  <si>
    <t>Imprimantă multifuncțională Minolta</t>
  </si>
  <si>
    <t>Instrumente muzicale de suflat -  Tubă</t>
  </si>
  <si>
    <t>Mașină de spălat costume scenă profesională</t>
  </si>
  <si>
    <t>Mașină de uscat costume scenă</t>
  </si>
  <si>
    <t>Achiziția server date instituție cu licență aferentă</t>
  </si>
  <si>
    <t>Set 4 boxe active sală de spectacole</t>
  </si>
  <si>
    <t>Dotări DADJ (scule și accesorii utiliaje)</t>
  </si>
  <si>
    <t>Suport picioare</t>
  </si>
  <si>
    <t>Aparat de sigilat</t>
  </si>
  <si>
    <t>Trusă transplant</t>
  </si>
  <si>
    <t>Trusă instrumentar</t>
  </si>
  <si>
    <t>Telescop 4 mm</t>
  </si>
  <si>
    <t>Dotări din sponsorizări</t>
  </si>
  <si>
    <t>Ușă cu inserție plumb 2.5 mm Radiologie Pediatrie I</t>
  </si>
  <si>
    <t>Set micromotoare chirurgie plastică și chirurgie generală</t>
  </si>
  <si>
    <t>Proiect de sistematizare echipamente și instalații electrice în Postul Trafo din cadrul Spitalului Clinic de Recuperare Cluj-Napoca</t>
  </si>
  <si>
    <t>Sistem supraveghere video</t>
  </si>
  <si>
    <t>Sistem detecție fum</t>
  </si>
  <si>
    <t>Sistem monitorizare, automatizare porți acces în unitate</t>
  </si>
  <si>
    <t>Completare sistem de alarmă proiectare și execuțite</t>
  </si>
  <si>
    <t>Rafturi</t>
  </si>
  <si>
    <t>Servicii DALI Centre DGASPC (Câmpia Turzii, CIA Cluj, CIA Luna)</t>
  </si>
  <si>
    <t>DALI CPV Recea Cristur</t>
  </si>
  <si>
    <t>Proiect tehnic scara metalică exterioară</t>
  </si>
  <si>
    <t>Servicii proiectare - Modernizare Pavilion Ergoterapie și Centrală Termică Ergoterapie</t>
  </si>
  <si>
    <t>Incubator termostat 1000 l</t>
  </si>
  <si>
    <t>Suport aparatură de laborator (1500x750x900mm)</t>
  </si>
  <si>
    <t>Suport aparatură de laborator (1800x1000x900mm)</t>
  </si>
  <si>
    <t>UPS MST 200</t>
  </si>
  <si>
    <t>UPS de 60kVA</t>
  </si>
  <si>
    <t>UPS MPT806P</t>
  </si>
  <si>
    <t>Sistem de măsurare a debitului urinar GIOTTO</t>
  </si>
  <si>
    <t>Colonoscop</t>
  </si>
  <si>
    <t>Gastroscop</t>
  </si>
  <si>
    <t>Targă pentru Gastroenterologie</t>
  </si>
  <si>
    <t>Fundus camera</t>
  </si>
  <si>
    <t>Electrocardiograf</t>
  </si>
  <si>
    <t>Incubator cu convecție forțată 32L</t>
  </si>
  <si>
    <t>Aparat pentru atmosferă anaerobă și miroaerofilie</t>
  </si>
  <si>
    <t>Incubator cu temperatură reglabilă și CO2 Dimensiuni interioare (LxlxÎ) 643x523x700 mm</t>
  </si>
  <si>
    <t>Vitrină frigorifică, model MPS-S300 H-PE, producător PHCBi</t>
  </si>
  <si>
    <t>Cititor geluri electroforeză</t>
  </si>
  <si>
    <t>Lupă microscopică (Stereomicroscop), binocular cu iluminare transmisă (stand M LED), model Stemi 305, producăror Zeiss</t>
  </si>
  <si>
    <t>Densiometru VITEK DENSICHEK</t>
  </si>
  <si>
    <t>Aparat însămânțare antibiogramă (model RETRO C80)</t>
  </si>
  <si>
    <t>Microscop optic Leica DM300</t>
  </si>
  <si>
    <t>Analizator automat de frotiuri sangvine model SYSMEX DI - 60 (Digital Images)</t>
  </si>
  <si>
    <t>Placă rece pentru blocuri de parafină</t>
  </si>
  <si>
    <t>Baie de apă termostatată cuplată cu placă sofantă</t>
  </si>
  <si>
    <t xml:space="preserve">Sistem lupe </t>
  </si>
  <si>
    <t>Analizator pentru măsurarea oxidului nitric fracțional expirat</t>
  </si>
  <si>
    <t>Platformă eclipse ABR ABRIS ASSR DPOAE VEMP</t>
  </si>
  <si>
    <t>Dispozitiv de măsurare indice gleznă-braț</t>
  </si>
  <si>
    <t>Poligraful (Dispozitiv de diagnosticare a somnului)</t>
  </si>
  <si>
    <t>Holter EGK MedilogAR</t>
  </si>
  <si>
    <t>Holter Tensiune BR-102 plus</t>
  </si>
  <si>
    <t>Centrifugă laborator</t>
  </si>
  <si>
    <t>Spirometru</t>
  </si>
  <si>
    <t>Uscător de rufe BEKO (Pompă de căldură)</t>
  </si>
  <si>
    <t>Dotări din fonduri de la Consiliu Local Cluj-Napoca</t>
  </si>
  <si>
    <t>Ecograf cu două sonde</t>
  </si>
  <si>
    <t>Ecograf multidisciplinar cu 3 sonde</t>
  </si>
  <si>
    <t>Robot pentru pipetare și manipularea lichidelor</t>
  </si>
  <si>
    <t>Documentația PT - ”Lucrări de intervenții în scopul implementării măsurilor necesare în vederea obținerii autorizației de securitate la incendiu”</t>
  </si>
  <si>
    <t>Centrale termice ( 6 buc)</t>
  </si>
  <si>
    <t>Sistem de criocongelare cu azot lichid, cu o capacitate de aproximativ 100 de pungi</t>
  </si>
  <si>
    <t>Sistem electromiograf</t>
  </si>
  <si>
    <t>Computer central compatibil cu platforma multiaxială Huber 360 (piesă de schimb)</t>
  </si>
  <si>
    <t>Pistol biopsie</t>
  </si>
  <si>
    <t>Mașină automată de tăiat -sigilat pungi sterilizare</t>
  </si>
  <si>
    <t>Linie completă de imunologie</t>
  </si>
  <si>
    <t>Mașină de spălat pavimente</t>
  </si>
  <si>
    <t>Dotări din Fondul de dezvoltare</t>
  </si>
  <si>
    <t>Combină frigorifică de laborator</t>
  </si>
  <si>
    <t>Sistem de telefonie digitală (centrală digitală și echipament adaptare digital analogic)</t>
  </si>
  <si>
    <t>Marmită electrică 150 litri</t>
  </si>
  <si>
    <t xml:space="preserve">Furnizare dotări pentru proiectul ”Investiții în infrastructura Spitalului Clinic de Recuperare Cluj-Napoca” </t>
  </si>
  <si>
    <t>Licențe, calculatoare, laptopuri, softuri și alte echipamente IT</t>
  </si>
  <si>
    <t>Dezvoltare software integrat în vederea digitalizării CJC</t>
  </si>
  <si>
    <t>Servicii în cadrul proiectului. Investiții în infrastructura Spitalului Clinic de Recuperare Cluj-Napoca (SSM ISU, SSM Etapa 2, supervizare Etapa 2 , supervizare ISU, lucări ISU, audit financiar, informare și publicitate)</t>
  </si>
  <si>
    <t>Servicii de supervizare pentru Construire SPITAL PEDIATRIC MONOBLOC</t>
  </si>
  <si>
    <t>Dotări sponsorizări</t>
  </si>
  <si>
    <t>Dotări Fond de dezvoltare, venituri proprii,  CJAS si sponsorizări</t>
  </si>
  <si>
    <t>Alocări fonduri de la Consiliul Local al Municipiului Cluj-Napoca</t>
  </si>
  <si>
    <t>Endoscop flexibil de intubații dofficile 3.0x51.5 tehnologie CMOS</t>
  </si>
  <si>
    <t>Ecograf multidisciplinar</t>
  </si>
  <si>
    <t>Trusă chirurgicală peentru intervenții chirurgicale minim invazive</t>
  </si>
  <si>
    <t>Spirometrie Vytalaire</t>
  </si>
  <si>
    <t>Electrocardiograf portabil cu 12 canale/12 derivații</t>
  </si>
  <si>
    <t>Pulsoximetru</t>
  </si>
  <si>
    <t>Sistem holtwer EKG cu 7 canale</t>
  </si>
  <si>
    <t>Videobronhoscop</t>
  </si>
  <si>
    <t>Sistem Ebus Radial</t>
  </si>
  <si>
    <t>Servicii de publicitate proiect Extinderea, modernizare și dotarea Ambulatoriului Integrat al Spitalului Clinic de Boli Infecțioase Cluj-Napoca, etapele 2, 3 și 4</t>
  </si>
  <si>
    <t>Dotări DUAT (stații grafice, unități PC, monitoare, multifuncțională A3, aparate de aer conditionat)</t>
  </si>
  <si>
    <r>
      <t xml:space="preserve">Dotarea Ambulatorului Integrat al Spitalului de </t>
    </r>
    <r>
      <rPr>
        <sz val="10"/>
        <rFont val="Montserrat Light"/>
      </rPr>
      <t>B</t>
    </r>
    <r>
      <rPr>
        <sz val="11"/>
        <rFont val="Montserrat Light"/>
      </rPr>
      <t>oli Infecțioase Cluj-Napoca cu aparatură medicală</t>
    </r>
  </si>
  <si>
    <t>Anexa nr. 22</t>
  </si>
  <si>
    <t>la Hotărârea nr. _____/2025</t>
  </si>
  <si>
    <t xml:space="preserve"> LISTA DETALIATĂ A POZIȚIEI ALTE CHELTUIELI DE INVESTIȚII ÎN ANUL 2025</t>
  </si>
  <si>
    <t>(Anexa nr. 38 la Hotărârea Consiliului Județean Cluj nr. 42/2025)</t>
  </si>
  <si>
    <t>Contrasemnează</t>
  </si>
  <si>
    <t>PRESEDINTE,</t>
  </si>
  <si>
    <t>SECRETAR GENERAL AL JUDEŢULUI</t>
  </si>
  <si>
    <t>ALIN TIȘE</t>
  </si>
  <si>
    <t>SIMONA GACI</t>
  </si>
  <si>
    <t>MII LEI</t>
  </si>
  <si>
    <t>PROPUNERI  Buget  Rectificat iulie 2025</t>
  </si>
  <si>
    <t>Venituri proprii Rectificat iulie 2025</t>
  </si>
  <si>
    <t>Fonduri externe Rectificat iulie 2025</t>
  </si>
  <si>
    <t xml:space="preserve"> BVC 2025 Rectificat iulie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</si>
</sst>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color rgb="FFFF0000"/>
      <name val="Montserrat Light"/>
    </font>
    <font>
      <sz val="10"/>
      <name val="Arial"/>
      <family val="2"/>
      <charset val="238"/>
    </font>
    <font>
      <b/>
      <sz val="11"/>
      <color rgb="FFFF0000"/>
      <name val="Montserrat Light"/>
    </font>
    <font>
      <sz val="11"/>
      <color rgb="FFFF0000"/>
      <name val="Montserrat Light"/>
    </font>
    <font>
      <sz val="10"/>
      <name val="Montserrat Light"/>
    </font>
    <font>
      <b/>
      <sz val="10"/>
      <name val="Montserrat Light"/>
    </font>
    <font>
      <sz val="8"/>
      <name val="Calibri"/>
      <family val="2"/>
      <scheme val="minor"/>
    </font>
    <font>
      <b/>
      <sz val="11"/>
      <name val="Montserrat Light"/>
    </font>
    <font>
      <sz val="11"/>
      <name val="Montserrat Light"/>
    </font>
    <font>
      <b/>
      <sz val="11"/>
      <name val="Montserrat Black"/>
    </font>
    <font>
      <b/>
      <u/>
      <sz val="11"/>
      <name val="Montserrat Light"/>
    </font>
    <font>
      <sz val="11"/>
      <name val="Montserrat Black"/>
    </font>
    <font>
      <b/>
      <u/>
      <sz val="11"/>
      <name val="Montserrat Black"/>
    </font>
    <font>
      <b/>
      <sz val="11"/>
      <name val="Montserrat SemiBold"/>
    </font>
    <font>
      <b/>
      <sz val="11"/>
      <name val="Montserrat ExtraBold"/>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3" fillId="0" borderId="0"/>
  </cellStyleXfs>
  <cellXfs count="127">
    <xf numFmtId="0" fontId="0" fillId="0" borderId="0" xfId="0"/>
    <xf numFmtId="0" fontId="5" fillId="0" borderId="0" xfId="0" applyFont="1"/>
    <xf numFmtId="1" fontId="4" fillId="0" borderId="2" xfId="0" applyNumberFormat="1" applyFont="1" applyBorder="1" applyAlignment="1">
      <alignment horizontal="center" vertical="center" wrapText="1"/>
    </xf>
    <xf numFmtId="0" fontId="2" fillId="0" borderId="0" xfId="0" applyFont="1"/>
    <xf numFmtId="0" fontId="5" fillId="0" borderId="0" xfId="0" applyFont="1" applyAlignment="1">
      <alignment horizontal="center" vertical="center"/>
    </xf>
    <xf numFmtId="0" fontId="5" fillId="0" borderId="0" xfId="0" applyFont="1" applyAlignment="1">
      <alignment horizontal="left" vertical="top"/>
    </xf>
    <xf numFmtId="0" fontId="9" fillId="0" borderId="0" xfId="0" applyFont="1"/>
    <xf numFmtId="0" fontId="10" fillId="0" borderId="0" xfId="0" applyFont="1"/>
    <xf numFmtId="0" fontId="7" fillId="0" borderId="0" xfId="0" applyFont="1"/>
    <xf numFmtId="0" fontId="6" fillId="0" borderId="0" xfId="0" applyFont="1"/>
    <xf numFmtId="4" fontId="10" fillId="0" borderId="2"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0" fontId="11" fillId="0" borderId="1" xfId="0" applyFont="1" applyBorder="1" applyAlignment="1">
      <alignment horizontal="center" vertical="center" wrapText="1"/>
    </xf>
    <xf numFmtId="4" fontId="11"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2" borderId="2" xfId="0" applyNumberFormat="1" applyFont="1" applyFill="1" applyBorder="1" applyAlignment="1">
      <alignment horizontal="center" vertical="center" wrapText="1"/>
    </xf>
    <xf numFmtId="4" fontId="11" fillId="4" borderId="2" xfId="0" applyNumberFormat="1" applyFont="1" applyFill="1" applyBorder="1" applyAlignment="1">
      <alignment horizontal="center" vertical="center" wrapText="1"/>
    </xf>
    <xf numFmtId="4" fontId="13" fillId="0" borderId="2" xfId="0" applyNumberFormat="1" applyFont="1" applyBorder="1" applyAlignment="1">
      <alignment horizontal="center" vertical="center" wrapText="1"/>
    </xf>
    <xf numFmtId="4" fontId="13" fillId="2" borderId="2" xfId="0" applyNumberFormat="1" applyFont="1" applyFill="1" applyBorder="1" applyAlignment="1">
      <alignment horizontal="center" vertical="center" wrapText="1"/>
    </xf>
    <xf numFmtId="4" fontId="11" fillId="2" borderId="3" xfId="0" applyNumberFormat="1" applyFont="1" applyFill="1" applyBorder="1" applyAlignment="1">
      <alignment horizontal="center" vertical="center" wrapText="1"/>
    </xf>
    <xf numFmtId="0" fontId="11" fillId="0" borderId="2" xfId="0" applyFont="1" applyBorder="1" applyAlignment="1">
      <alignment horizontal="justify" vertical="center" wrapText="1"/>
    </xf>
    <xf numFmtId="0" fontId="13" fillId="4"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2" xfId="0" applyFont="1" applyBorder="1" applyAlignment="1">
      <alignment horizontal="left" vertical="center" wrapText="1"/>
    </xf>
    <xf numFmtId="0" fontId="11" fillId="2"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1" fillId="0" borderId="4" xfId="0" applyFont="1" applyBorder="1" applyAlignment="1">
      <alignment horizontal="center" vertical="center" wrapText="1"/>
    </xf>
    <xf numFmtId="3" fontId="11" fillId="0" borderId="2" xfId="0" applyNumberFormat="1" applyFont="1" applyBorder="1" applyAlignment="1">
      <alignment horizontal="center" vertical="center" wrapText="1"/>
    </xf>
    <xf numFmtId="4" fontId="4" fillId="0" borderId="2" xfId="0" applyNumberFormat="1" applyFont="1" applyBorder="1" applyAlignment="1">
      <alignment horizontal="right" vertical="center" wrapText="1"/>
    </xf>
    <xf numFmtId="4" fontId="5" fillId="0" borderId="2" xfId="0" applyNumberFormat="1" applyFont="1" applyBorder="1" applyAlignment="1">
      <alignment horizontal="right"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4" fontId="11" fillId="3"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11" fillId="4"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1" fillId="0" borderId="2" xfId="0" applyFont="1" applyBorder="1" applyAlignment="1">
      <alignment horizontal="center" vertical="center" wrapText="1"/>
    </xf>
    <xf numFmtId="0" fontId="14"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4"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left" vertical="center" wrapText="1"/>
    </xf>
    <xf numFmtId="0" fontId="10" fillId="2" borderId="2" xfId="0" applyFont="1" applyFill="1" applyBorder="1" applyAlignment="1">
      <alignment horizontal="left" vertical="center" wrapText="1"/>
    </xf>
    <xf numFmtId="4" fontId="10" fillId="2" borderId="2" xfId="0" applyNumberFormat="1" applyFont="1" applyFill="1" applyBorder="1" applyAlignment="1">
      <alignment horizontal="center" vertical="center" wrapText="1"/>
    </xf>
    <xf numFmtId="0" fontId="6" fillId="2" borderId="0" xfId="0" applyFont="1" applyFill="1"/>
    <xf numFmtId="0" fontId="11" fillId="0" borderId="2" xfId="0" applyFont="1" applyBorder="1" applyAlignment="1">
      <alignment horizontal="center" vertical="center"/>
    </xf>
    <xf numFmtId="0" fontId="13" fillId="0" borderId="2" xfId="0" applyFont="1" applyBorder="1" applyAlignment="1">
      <alignment vertical="center" wrapText="1"/>
    </xf>
    <xf numFmtId="0" fontId="7" fillId="2" borderId="0" xfId="0" applyFont="1" applyFill="1"/>
    <xf numFmtId="4" fontId="11" fillId="0" borderId="3" xfId="0" applyNumberFormat="1" applyFont="1" applyBorder="1" applyAlignment="1">
      <alignment horizontal="center" vertical="center" wrapText="1"/>
    </xf>
    <xf numFmtId="0" fontId="13" fillId="2" borderId="2" xfId="0" applyFont="1" applyFill="1" applyBorder="1" applyAlignment="1">
      <alignment horizontal="left" vertical="center" wrapText="1"/>
    </xf>
    <xf numFmtId="4" fontId="11" fillId="0" borderId="2" xfId="0" applyNumberFormat="1" applyFont="1" applyBorder="1" applyAlignment="1">
      <alignment horizontal="center"/>
    </xf>
    <xf numFmtId="3" fontId="9" fillId="0" borderId="0" xfId="0" applyNumberFormat="1" applyFont="1" applyAlignment="1">
      <alignment horizontal="center"/>
    </xf>
    <xf numFmtId="4" fontId="11" fillId="0" borderId="2" xfId="0" applyNumberFormat="1" applyFont="1" applyBorder="1" applyAlignment="1">
      <alignment horizontal="center" vertical="center"/>
    </xf>
    <xf numFmtId="0" fontId="9" fillId="2" borderId="2" xfId="0" applyFont="1" applyFill="1" applyBorder="1" applyAlignment="1">
      <alignment horizontal="left" vertical="center" wrapText="1"/>
    </xf>
    <xf numFmtId="0" fontId="10" fillId="0" borderId="2" xfId="0" applyFont="1" applyBorder="1" applyAlignment="1">
      <alignment vertical="center" wrapText="1"/>
    </xf>
    <xf numFmtId="0" fontId="10" fillId="2" borderId="2" xfId="0" applyFont="1" applyFill="1" applyBorder="1" applyAlignment="1">
      <alignment vertical="center" wrapText="1"/>
    </xf>
    <xf numFmtId="4" fontId="10" fillId="0" borderId="2" xfId="0" applyNumberFormat="1" applyFont="1" applyBorder="1" applyAlignment="1">
      <alignment vertical="center"/>
    </xf>
    <xf numFmtId="4" fontId="10"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9" fillId="2" borderId="2" xfId="0" applyFont="1" applyFill="1" applyBorder="1" applyAlignment="1">
      <alignment vertical="center" wrapText="1"/>
    </xf>
    <xf numFmtId="4" fontId="9" fillId="0" borderId="2" xfId="0" applyNumberFormat="1" applyFont="1" applyBorder="1" applyAlignment="1">
      <alignment vertical="center"/>
    </xf>
    <xf numFmtId="4" fontId="9" fillId="0" borderId="2" xfId="0" applyNumberFormat="1" applyFont="1" applyBorder="1" applyAlignment="1">
      <alignment horizontal="center" vertical="center"/>
    </xf>
    <xf numFmtId="4"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vertical="center" wrapText="1"/>
    </xf>
    <xf numFmtId="4" fontId="15" fillId="0" borderId="2" xfId="0" applyNumberFormat="1" applyFont="1" applyBorder="1" applyAlignment="1">
      <alignment vertical="center"/>
    </xf>
    <xf numFmtId="4" fontId="15" fillId="0" borderId="2" xfId="0" applyNumberFormat="1" applyFont="1" applyBorder="1" applyAlignment="1">
      <alignment horizontal="center" vertical="center"/>
    </xf>
    <xf numFmtId="0" fontId="10" fillId="2" borderId="3" xfId="0" applyFont="1" applyFill="1" applyBorder="1" applyAlignment="1">
      <alignment horizontal="center" vertical="center" wrapText="1"/>
    </xf>
    <xf numFmtId="4" fontId="10" fillId="2" borderId="3" xfId="0" applyNumberFormat="1" applyFont="1" applyFill="1" applyBorder="1" applyAlignment="1">
      <alignment horizontal="center" vertical="center" wrapText="1"/>
    </xf>
    <xf numFmtId="2" fontId="10" fillId="0" borderId="2" xfId="0" applyNumberFormat="1" applyFont="1" applyBorder="1" applyAlignment="1">
      <alignment vertical="center" wrapText="1"/>
    </xf>
    <xf numFmtId="3" fontId="10" fillId="0" borderId="2" xfId="0" applyNumberFormat="1" applyFont="1" applyBorder="1" applyAlignment="1">
      <alignment horizontal="center" vertical="center" wrapText="1"/>
    </xf>
    <xf numFmtId="4" fontId="10" fillId="0" borderId="2" xfId="0" applyNumberFormat="1" applyFont="1" applyBorder="1" applyAlignment="1">
      <alignment vertical="center" wrapText="1"/>
    </xf>
    <xf numFmtId="4" fontId="10" fillId="0" borderId="2" xfId="0" applyNumberFormat="1" applyFont="1" applyBorder="1" applyAlignment="1">
      <alignment horizontal="justify" vertical="center" wrapText="1"/>
    </xf>
    <xf numFmtId="0" fontId="12" fillId="2" borderId="2" xfId="0" applyFont="1" applyFill="1" applyBorder="1" applyAlignment="1">
      <alignment horizontal="left" vertical="center" wrapText="1"/>
    </xf>
    <xf numFmtId="0" fontId="12" fillId="2" borderId="2" xfId="0" applyFont="1" applyFill="1" applyBorder="1" applyAlignment="1">
      <alignment vertical="center" wrapText="1"/>
    </xf>
    <xf numFmtId="0" fontId="13" fillId="2" borderId="2" xfId="0" applyFont="1" applyFill="1" applyBorder="1" applyAlignment="1">
      <alignment vertical="center" wrapText="1"/>
    </xf>
    <xf numFmtId="0" fontId="10" fillId="0" borderId="3" xfId="0" applyFont="1" applyBorder="1" applyAlignment="1">
      <alignment horizontal="center" vertical="center" wrapText="1"/>
    </xf>
    <xf numFmtId="4" fontId="10" fillId="0" borderId="4" xfId="0" applyNumberFormat="1" applyFont="1" applyBorder="1" applyAlignment="1">
      <alignment horizontal="center" vertical="center" wrapText="1"/>
    </xf>
    <xf numFmtId="0" fontId="9" fillId="0" borderId="2" xfId="0" applyFont="1" applyBorder="1" applyAlignment="1">
      <alignment horizontal="center" vertical="center"/>
    </xf>
    <xf numFmtId="0" fontId="10" fillId="0" borderId="2" xfId="0" applyFont="1" applyBorder="1" applyAlignment="1">
      <alignment horizontal="justify" vertical="center" wrapText="1"/>
    </xf>
    <xf numFmtId="0" fontId="9" fillId="4" borderId="2" xfId="0" applyFont="1" applyFill="1" applyBorder="1" applyAlignment="1">
      <alignment horizontal="center" vertical="center"/>
    </xf>
    <xf numFmtId="0" fontId="10"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0" xfId="0" applyFont="1" applyAlignment="1">
      <alignment horizontal="left" vertical="center"/>
    </xf>
    <xf numFmtId="4" fontId="11" fillId="0" borderId="5" xfId="0" applyNumberFormat="1" applyFont="1" applyBorder="1" applyAlignment="1">
      <alignment horizontal="center" vertical="center" wrapText="1"/>
    </xf>
    <xf numFmtId="4" fontId="13" fillId="2" borderId="3" xfId="0" applyNumberFormat="1" applyFont="1" applyFill="1" applyBorder="1" applyAlignment="1">
      <alignment horizontal="center" vertical="center" wrapText="1"/>
    </xf>
    <xf numFmtId="0" fontId="12" fillId="0" borderId="2" xfId="0" applyFont="1" applyBorder="1" applyAlignment="1">
      <alignment horizontal="left" wrapText="1"/>
    </xf>
    <xf numFmtId="0" fontId="9" fillId="0" borderId="2" xfId="0" applyFont="1" applyBorder="1" applyAlignment="1">
      <alignment vertical="center" wrapText="1"/>
    </xf>
    <xf numFmtId="0" fontId="10" fillId="2" borderId="5" xfId="0" applyFont="1" applyFill="1" applyBorder="1" applyAlignment="1">
      <alignment horizontal="center" vertical="center" wrapText="1"/>
    </xf>
    <xf numFmtId="0" fontId="9" fillId="2" borderId="4" xfId="0" applyFont="1" applyFill="1" applyBorder="1" applyAlignment="1">
      <alignment vertical="center" wrapText="1"/>
    </xf>
    <xf numFmtId="4" fontId="10" fillId="0" borderId="5" xfId="0" applyNumberFormat="1" applyFont="1" applyBorder="1" applyAlignment="1">
      <alignment horizontal="center" vertical="center"/>
    </xf>
    <xf numFmtId="4" fontId="9" fillId="0" borderId="5" xfId="0" applyNumberFormat="1" applyFont="1" applyBorder="1" applyAlignment="1">
      <alignment horizontal="center" vertical="center"/>
    </xf>
    <xf numFmtId="0" fontId="10" fillId="2" borderId="3" xfId="0" applyFont="1" applyFill="1" applyBorder="1" applyAlignment="1">
      <alignment vertical="center" wrapText="1"/>
    </xf>
    <xf numFmtId="4" fontId="10" fillId="0" borderId="3" xfId="0" applyNumberFormat="1" applyFont="1" applyBorder="1" applyAlignment="1">
      <alignment horizontal="center" vertical="center"/>
    </xf>
    <xf numFmtId="2" fontId="10" fillId="2" borderId="2" xfId="0" applyNumberFormat="1" applyFont="1" applyFill="1" applyBorder="1" applyAlignment="1">
      <alignment vertical="center" wrapText="1"/>
    </xf>
    <xf numFmtId="4" fontId="10" fillId="2" borderId="2" xfId="0" applyNumberFormat="1"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left" vertical="center" wrapText="1"/>
    </xf>
    <xf numFmtId="4" fontId="10" fillId="2" borderId="5" xfId="0" applyNumberFormat="1" applyFont="1" applyFill="1" applyBorder="1" applyAlignment="1">
      <alignment horizontal="center" vertical="center" wrapText="1"/>
    </xf>
    <xf numFmtId="0" fontId="10" fillId="0" borderId="4" xfId="0" applyFont="1" applyBorder="1" applyAlignment="1">
      <alignment vertical="center" wrapText="1"/>
    </xf>
    <xf numFmtId="4" fontId="16" fillId="2" borderId="2" xfId="0" applyNumberFormat="1" applyFont="1" applyFill="1" applyBorder="1" applyAlignment="1">
      <alignment horizontal="center" vertical="center" wrapText="1"/>
    </xf>
    <xf numFmtId="0" fontId="10" fillId="0" borderId="0" xfId="0" applyFont="1" applyAlignment="1">
      <alignment vertical="center" wrapText="1"/>
    </xf>
    <xf numFmtId="0" fontId="10" fillId="2" borderId="2" xfId="0" applyFont="1" applyFill="1" applyBorder="1" applyAlignment="1">
      <alignment horizontal="justify" vertical="center" wrapText="1"/>
    </xf>
    <xf numFmtId="0" fontId="10" fillId="0" borderId="0" xfId="0" applyFont="1" applyAlignment="1">
      <alignment horizontal="center" vertical="center"/>
    </xf>
    <xf numFmtId="4" fontId="4" fillId="0" borderId="0" xfId="0" applyNumberFormat="1" applyFont="1" applyAlignment="1">
      <alignment horizontal="right"/>
    </xf>
    <xf numFmtId="4" fontId="9" fillId="0" borderId="0" xfId="0" applyNumberFormat="1" applyFont="1"/>
    <xf numFmtId="4" fontId="4" fillId="0" borderId="0" xfId="0" applyNumberFormat="1" applyFont="1" applyAlignment="1">
      <alignment horizontal="right" vertical="top"/>
    </xf>
    <xf numFmtId="0" fontId="9" fillId="0" borderId="0" xfId="0" applyFont="1" applyAlignment="1">
      <alignment horizontal="right"/>
    </xf>
    <xf numFmtId="0" fontId="9" fillId="0" borderId="0" xfId="0" applyFont="1" applyAlignment="1">
      <alignment horizontal="center" vertical="top"/>
    </xf>
    <xf numFmtId="4" fontId="9" fillId="0" borderId="0" xfId="0" applyNumberFormat="1" applyFont="1" applyAlignment="1">
      <alignment horizontal="center"/>
    </xf>
    <xf numFmtId="4" fontId="9" fillId="0" borderId="0" xfId="0" applyNumberFormat="1" applyFont="1" applyAlignment="1">
      <alignment horizontal="center" vertical="top"/>
    </xf>
    <xf numFmtId="0" fontId="9" fillId="0" borderId="0" xfId="0" applyFont="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center" wrapText="1"/>
    </xf>
    <xf numFmtId="0" fontId="7" fillId="0" borderId="0" xfId="0" applyFont="1" applyAlignment="1">
      <alignment horizont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160</xdr:row>
      <xdr:rowOff>0</xdr:rowOff>
    </xdr:from>
    <xdr:ext cx="184731" cy="264560"/>
    <xdr:sp macro="" textlink="">
      <xdr:nvSpPr>
        <xdr:cNvPr id="2" name="CasetăText 1">
          <a:extLst>
            <a:ext uri="{FF2B5EF4-FFF2-40B4-BE49-F238E27FC236}">
              <a16:creationId xmlns:a16="http://schemas.microsoft.com/office/drawing/2014/main" id="{6CC339BB-FBA8-4339-A136-78A782A5784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 name="CasetăText 1">
          <a:extLst>
            <a:ext uri="{FF2B5EF4-FFF2-40B4-BE49-F238E27FC236}">
              <a16:creationId xmlns:a16="http://schemas.microsoft.com/office/drawing/2014/main" id="{6CD2C098-F473-4A98-8D4D-F1D7CD00CE9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 name="CasetăText 1">
          <a:extLst>
            <a:ext uri="{FF2B5EF4-FFF2-40B4-BE49-F238E27FC236}">
              <a16:creationId xmlns:a16="http://schemas.microsoft.com/office/drawing/2014/main" id="{CB32E5EF-D676-4FE7-AFCA-B7CC5A27EAD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 name="CasetăText 1">
          <a:extLst>
            <a:ext uri="{FF2B5EF4-FFF2-40B4-BE49-F238E27FC236}">
              <a16:creationId xmlns:a16="http://schemas.microsoft.com/office/drawing/2014/main" id="{9162EFD6-1AC9-4D22-886B-7584B368D1A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6" name="CasetăText 1">
          <a:extLst>
            <a:ext uri="{FF2B5EF4-FFF2-40B4-BE49-F238E27FC236}">
              <a16:creationId xmlns:a16="http://schemas.microsoft.com/office/drawing/2014/main" id="{493F474B-0828-4BD6-B48F-6DBC5896EF7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 name="CasetăText 1">
          <a:extLst>
            <a:ext uri="{FF2B5EF4-FFF2-40B4-BE49-F238E27FC236}">
              <a16:creationId xmlns:a16="http://schemas.microsoft.com/office/drawing/2014/main" id="{1B9541CF-AC98-43E8-A781-3BC11353D9E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 name="CasetăText 1">
          <a:extLst>
            <a:ext uri="{FF2B5EF4-FFF2-40B4-BE49-F238E27FC236}">
              <a16:creationId xmlns:a16="http://schemas.microsoft.com/office/drawing/2014/main" id="{8E72A83E-CF0F-48F9-9CE4-E339EE7726D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 name="CasetăText 1">
          <a:extLst>
            <a:ext uri="{FF2B5EF4-FFF2-40B4-BE49-F238E27FC236}">
              <a16:creationId xmlns:a16="http://schemas.microsoft.com/office/drawing/2014/main" id="{AC55C2F1-4192-4DD1-B865-E7EE4F45710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 name="CasetăText 1">
          <a:extLst>
            <a:ext uri="{FF2B5EF4-FFF2-40B4-BE49-F238E27FC236}">
              <a16:creationId xmlns:a16="http://schemas.microsoft.com/office/drawing/2014/main" id="{A17BEA00-EEE3-4EE2-A849-2D1B5DAA9FF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 name="CasetăText 1">
          <a:extLst>
            <a:ext uri="{FF2B5EF4-FFF2-40B4-BE49-F238E27FC236}">
              <a16:creationId xmlns:a16="http://schemas.microsoft.com/office/drawing/2014/main" id="{B7E94DAD-1FE7-4F9C-8178-D96984F781B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 name="CasetăText 1">
          <a:extLst>
            <a:ext uri="{FF2B5EF4-FFF2-40B4-BE49-F238E27FC236}">
              <a16:creationId xmlns:a16="http://schemas.microsoft.com/office/drawing/2014/main" id="{946C6BC1-3D12-4661-94ED-1A9E0F0C738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3" name="CasetăText 1">
          <a:extLst>
            <a:ext uri="{FF2B5EF4-FFF2-40B4-BE49-F238E27FC236}">
              <a16:creationId xmlns:a16="http://schemas.microsoft.com/office/drawing/2014/main" id="{603D626A-9395-4D36-ACFC-445BEA0055E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 name="CasetăText 1">
          <a:extLst>
            <a:ext uri="{FF2B5EF4-FFF2-40B4-BE49-F238E27FC236}">
              <a16:creationId xmlns:a16="http://schemas.microsoft.com/office/drawing/2014/main" id="{3B02488E-DDE1-4DD2-B1A9-1E88F96FCDF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 name="CasetăText 1">
          <a:extLst>
            <a:ext uri="{FF2B5EF4-FFF2-40B4-BE49-F238E27FC236}">
              <a16:creationId xmlns:a16="http://schemas.microsoft.com/office/drawing/2014/main" id="{C24A59E5-0CCE-46A4-BB95-8270C906667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 name="CasetăText 1">
          <a:extLst>
            <a:ext uri="{FF2B5EF4-FFF2-40B4-BE49-F238E27FC236}">
              <a16:creationId xmlns:a16="http://schemas.microsoft.com/office/drawing/2014/main" id="{A99DE3EB-976A-406C-977F-D084AD8624B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 name="CasetăText 1">
          <a:extLst>
            <a:ext uri="{FF2B5EF4-FFF2-40B4-BE49-F238E27FC236}">
              <a16:creationId xmlns:a16="http://schemas.microsoft.com/office/drawing/2014/main" id="{02A21128-02AA-4A66-88B6-F28B3885659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 name="CasetăText 1">
          <a:extLst>
            <a:ext uri="{FF2B5EF4-FFF2-40B4-BE49-F238E27FC236}">
              <a16:creationId xmlns:a16="http://schemas.microsoft.com/office/drawing/2014/main" id="{FA210CFC-CC1C-4F34-A3A4-B467B9A1F9F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9" name="CasetăText 1">
          <a:extLst>
            <a:ext uri="{FF2B5EF4-FFF2-40B4-BE49-F238E27FC236}">
              <a16:creationId xmlns:a16="http://schemas.microsoft.com/office/drawing/2014/main" id="{B9001208-7BD4-4AA2-B2F1-3BC77A65FE2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0" name="CasetăText 1">
          <a:extLst>
            <a:ext uri="{FF2B5EF4-FFF2-40B4-BE49-F238E27FC236}">
              <a16:creationId xmlns:a16="http://schemas.microsoft.com/office/drawing/2014/main" id="{54DF08B5-7AC7-4213-B7F1-7C8AFF4067A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 name="CasetăText 1">
          <a:extLst>
            <a:ext uri="{FF2B5EF4-FFF2-40B4-BE49-F238E27FC236}">
              <a16:creationId xmlns:a16="http://schemas.microsoft.com/office/drawing/2014/main" id="{D7BF1F4F-D6E5-4AB4-B480-1336CDBC804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 name="CasetăText 1">
          <a:extLst>
            <a:ext uri="{FF2B5EF4-FFF2-40B4-BE49-F238E27FC236}">
              <a16:creationId xmlns:a16="http://schemas.microsoft.com/office/drawing/2014/main" id="{2650691C-3DFC-425B-9274-E9436A7276E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 name="CasetăText 1">
          <a:extLst>
            <a:ext uri="{FF2B5EF4-FFF2-40B4-BE49-F238E27FC236}">
              <a16:creationId xmlns:a16="http://schemas.microsoft.com/office/drawing/2014/main" id="{7DD8C1A8-F5AB-4F18-8BC5-DF9E022372D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 name="CasetăText 1">
          <a:extLst>
            <a:ext uri="{FF2B5EF4-FFF2-40B4-BE49-F238E27FC236}">
              <a16:creationId xmlns:a16="http://schemas.microsoft.com/office/drawing/2014/main" id="{DF280347-7331-4364-994D-86CB9DFD717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 name="CasetăText 1">
          <a:extLst>
            <a:ext uri="{FF2B5EF4-FFF2-40B4-BE49-F238E27FC236}">
              <a16:creationId xmlns:a16="http://schemas.microsoft.com/office/drawing/2014/main" id="{F7393BBE-0346-47FB-9EF2-58B4F0416AC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6" name="CasetăText 1">
          <a:extLst>
            <a:ext uri="{FF2B5EF4-FFF2-40B4-BE49-F238E27FC236}">
              <a16:creationId xmlns:a16="http://schemas.microsoft.com/office/drawing/2014/main" id="{72DE071D-F2CD-4190-9B46-EB2D52961F5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 name="CasetăText 1">
          <a:extLst>
            <a:ext uri="{FF2B5EF4-FFF2-40B4-BE49-F238E27FC236}">
              <a16:creationId xmlns:a16="http://schemas.microsoft.com/office/drawing/2014/main" id="{0FAE3217-F5E5-4DDC-AEE8-1DE22D1658E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 name="CasetăText 1">
          <a:extLst>
            <a:ext uri="{FF2B5EF4-FFF2-40B4-BE49-F238E27FC236}">
              <a16:creationId xmlns:a16="http://schemas.microsoft.com/office/drawing/2014/main" id="{4BB8A285-9D44-4A38-8D56-276F0E59356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 name="CasetăText 1">
          <a:extLst>
            <a:ext uri="{FF2B5EF4-FFF2-40B4-BE49-F238E27FC236}">
              <a16:creationId xmlns:a16="http://schemas.microsoft.com/office/drawing/2014/main" id="{CC18CAD6-5B08-455C-A7E7-63A956FA18A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 name="CasetăText 1">
          <a:extLst>
            <a:ext uri="{FF2B5EF4-FFF2-40B4-BE49-F238E27FC236}">
              <a16:creationId xmlns:a16="http://schemas.microsoft.com/office/drawing/2014/main" id="{7C6AD719-5D6C-4884-89B2-55A14926716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 name="CasetăText 1">
          <a:extLst>
            <a:ext uri="{FF2B5EF4-FFF2-40B4-BE49-F238E27FC236}">
              <a16:creationId xmlns:a16="http://schemas.microsoft.com/office/drawing/2014/main" id="{F9402367-1B27-4365-B84C-C22A3DEC15D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 name="CasetăText 1">
          <a:extLst>
            <a:ext uri="{FF2B5EF4-FFF2-40B4-BE49-F238E27FC236}">
              <a16:creationId xmlns:a16="http://schemas.microsoft.com/office/drawing/2014/main" id="{BC84973C-9854-420B-8874-4C1B393032D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3" name="CasetăText 1">
          <a:extLst>
            <a:ext uri="{FF2B5EF4-FFF2-40B4-BE49-F238E27FC236}">
              <a16:creationId xmlns:a16="http://schemas.microsoft.com/office/drawing/2014/main" id="{64C5A23B-094C-4853-AF91-A94D6D98FEB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 name="CasetăText 1">
          <a:extLst>
            <a:ext uri="{FF2B5EF4-FFF2-40B4-BE49-F238E27FC236}">
              <a16:creationId xmlns:a16="http://schemas.microsoft.com/office/drawing/2014/main" id="{C7756234-98F6-4089-8883-B9A0267D2F5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 name="CasetăText 1">
          <a:extLst>
            <a:ext uri="{FF2B5EF4-FFF2-40B4-BE49-F238E27FC236}">
              <a16:creationId xmlns:a16="http://schemas.microsoft.com/office/drawing/2014/main" id="{A706BE27-6DBF-42AF-9821-B0D1374E8BB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 name="CasetăText 1">
          <a:extLst>
            <a:ext uri="{FF2B5EF4-FFF2-40B4-BE49-F238E27FC236}">
              <a16:creationId xmlns:a16="http://schemas.microsoft.com/office/drawing/2014/main" id="{214D532D-D03C-4568-BC59-AF539974A54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 name="CasetăText 1">
          <a:extLst>
            <a:ext uri="{FF2B5EF4-FFF2-40B4-BE49-F238E27FC236}">
              <a16:creationId xmlns:a16="http://schemas.microsoft.com/office/drawing/2014/main" id="{9C2B896D-F389-4758-B918-071D9BD3A81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 name="CasetăText 1">
          <a:extLst>
            <a:ext uri="{FF2B5EF4-FFF2-40B4-BE49-F238E27FC236}">
              <a16:creationId xmlns:a16="http://schemas.microsoft.com/office/drawing/2014/main" id="{C9422E55-C371-48EA-BB95-D91E8FCFBDE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9" name="CasetăText 1">
          <a:extLst>
            <a:ext uri="{FF2B5EF4-FFF2-40B4-BE49-F238E27FC236}">
              <a16:creationId xmlns:a16="http://schemas.microsoft.com/office/drawing/2014/main" id="{3E8BB7F5-ED55-4F2B-A479-6ADAAB3D35A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0" name="CasetăText 1">
          <a:extLst>
            <a:ext uri="{FF2B5EF4-FFF2-40B4-BE49-F238E27FC236}">
              <a16:creationId xmlns:a16="http://schemas.microsoft.com/office/drawing/2014/main" id="{C44B524E-01BE-45EC-BD76-8CE1E11D754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 name="CasetăText 1">
          <a:extLst>
            <a:ext uri="{FF2B5EF4-FFF2-40B4-BE49-F238E27FC236}">
              <a16:creationId xmlns:a16="http://schemas.microsoft.com/office/drawing/2014/main" id="{5B608608-B376-45CF-99B7-BADD735EB5E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 name="CasetăText 1">
          <a:extLst>
            <a:ext uri="{FF2B5EF4-FFF2-40B4-BE49-F238E27FC236}">
              <a16:creationId xmlns:a16="http://schemas.microsoft.com/office/drawing/2014/main" id="{997BBF1D-6A19-4A91-94D5-76885D1B2F5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 name="CasetăText 1">
          <a:extLst>
            <a:ext uri="{FF2B5EF4-FFF2-40B4-BE49-F238E27FC236}">
              <a16:creationId xmlns:a16="http://schemas.microsoft.com/office/drawing/2014/main" id="{541EF02B-2DE7-499A-A2F7-68478772061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 name="CasetăText 1">
          <a:extLst>
            <a:ext uri="{FF2B5EF4-FFF2-40B4-BE49-F238E27FC236}">
              <a16:creationId xmlns:a16="http://schemas.microsoft.com/office/drawing/2014/main" id="{838BFE12-97B7-4831-A808-E936626F71F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 name="CasetăText 1">
          <a:extLst>
            <a:ext uri="{FF2B5EF4-FFF2-40B4-BE49-F238E27FC236}">
              <a16:creationId xmlns:a16="http://schemas.microsoft.com/office/drawing/2014/main" id="{650FF0EE-4DB6-4E6F-9E16-4929EEF5328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6" name="CasetăText 1">
          <a:extLst>
            <a:ext uri="{FF2B5EF4-FFF2-40B4-BE49-F238E27FC236}">
              <a16:creationId xmlns:a16="http://schemas.microsoft.com/office/drawing/2014/main" id="{0F2AB35F-79AF-4588-AC69-D47EF5A3075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7" name="CasetăText 1">
          <a:extLst>
            <a:ext uri="{FF2B5EF4-FFF2-40B4-BE49-F238E27FC236}">
              <a16:creationId xmlns:a16="http://schemas.microsoft.com/office/drawing/2014/main" id="{1F782AAC-A4C5-448F-9A5F-26F256DC578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 name="CasetăText 1">
          <a:extLst>
            <a:ext uri="{FF2B5EF4-FFF2-40B4-BE49-F238E27FC236}">
              <a16:creationId xmlns:a16="http://schemas.microsoft.com/office/drawing/2014/main" id="{65B34DEB-26A0-47C6-8136-10885AC2B43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 name="CasetăText 1">
          <a:extLst>
            <a:ext uri="{FF2B5EF4-FFF2-40B4-BE49-F238E27FC236}">
              <a16:creationId xmlns:a16="http://schemas.microsoft.com/office/drawing/2014/main" id="{3D391BA7-3A49-451C-A401-EF097C93814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 name="CasetăText 1">
          <a:extLst>
            <a:ext uri="{FF2B5EF4-FFF2-40B4-BE49-F238E27FC236}">
              <a16:creationId xmlns:a16="http://schemas.microsoft.com/office/drawing/2014/main" id="{1526944E-D27F-4488-9403-7317DA3D1B8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 name="CasetăText 1">
          <a:extLst>
            <a:ext uri="{FF2B5EF4-FFF2-40B4-BE49-F238E27FC236}">
              <a16:creationId xmlns:a16="http://schemas.microsoft.com/office/drawing/2014/main" id="{483E8E99-2625-4C04-ACE9-6385572FEDA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 name="CasetăText 1">
          <a:extLst>
            <a:ext uri="{FF2B5EF4-FFF2-40B4-BE49-F238E27FC236}">
              <a16:creationId xmlns:a16="http://schemas.microsoft.com/office/drawing/2014/main" id="{4B7FD56B-AE93-4739-AAE1-3781D4509E5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3" name="CasetăText 1">
          <a:extLst>
            <a:ext uri="{FF2B5EF4-FFF2-40B4-BE49-F238E27FC236}">
              <a16:creationId xmlns:a16="http://schemas.microsoft.com/office/drawing/2014/main" id="{1E6D6BFB-DBF6-4815-A0EF-1DAFEF255A7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4" name="CasetăText 1">
          <a:extLst>
            <a:ext uri="{FF2B5EF4-FFF2-40B4-BE49-F238E27FC236}">
              <a16:creationId xmlns:a16="http://schemas.microsoft.com/office/drawing/2014/main" id="{30F39A27-B491-4149-BEDC-5E8984F5F78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5" name="CasetăText 1">
          <a:extLst>
            <a:ext uri="{FF2B5EF4-FFF2-40B4-BE49-F238E27FC236}">
              <a16:creationId xmlns:a16="http://schemas.microsoft.com/office/drawing/2014/main" id="{C5B4F441-CFB4-4172-B611-1B155EA2142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6" name="CasetăText 1">
          <a:extLst>
            <a:ext uri="{FF2B5EF4-FFF2-40B4-BE49-F238E27FC236}">
              <a16:creationId xmlns:a16="http://schemas.microsoft.com/office/drawing/2014/main" id="{35578809-D625-4D04-8735-566137F14E9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7" name="CasetăText 1">
          <a:extLst>
            <a:ext uri="{FF2B5EF4-FFF2-40B4-BE49-F238E27FC236}">
              <a16:creationId xmlns:a16="http://schemas.microsoft.com/office/drawing/2014/main" id="{009FD494-1565-429A-828D-32AB0848EC6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58" name="CasetăText 1">
          <a:extLst>
            <a:ext uri="{FF2B5EF4-FFF2-40B4-BE49-F238E27FC236}">
              <a16:creationId xmlns:a16="http://schemas.microsoft.com/office/drawing/2014/main" id="{60C197CD-E3D0-4075-9CDC-A81F0ECCAB3D}"/>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59" name="CasetăText 1">
          <a:extLst>
            <a:ext uri="{FF2B5EF4-FFF2-40B4-BE49-F238E27FC236}">
              <a16:creationId xmlns:a16="http://schemas.microsoft.com/office/drawing/2014/main" id="{F6F0192A-4ECB-4C03-8607-CDB6214EAA8B}"/>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60" name="CasetăText 1">
          <a:extLst>
            <a:ext uri="{FF2B5EF4-FFF2-40B4-BE49-F238E27FC236}">
              <a16:creationId xmlns:a16="http://schemas.microsoft.com/office/drawing/2014/main" id="{8A3103BD-946C-4968-8515-892ED48EEC2C}"/>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61" name="CasetăText 1">
          <a:extLst>
            <a:ext uri="{FF2B5EF4-FFF2-40B4-BE49-F238E27FC236}">
              <a16:creationId xmlns:a16="http://schemas.microsoft.com/office/drawing/2014/main" id="{BE821622-4AFA-46B4-912D-EB0F756F2D95}"/>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62" name="CasetăText 1">
          <a:extLst>
            <a:ext uri="{FF2B5EF4-FFF2-40B4-BE49-F238E27FC236}">
              <a16:creationId xmlns:a16="http://schemas.microsoft.com/office/drawing/2014/main" id="{7BFCF634-39A6-4625-883A-11E9AA3B4DEC}"/>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63" name="CasetăText 1">
          <a:extLst>
            <a:ext uri="{FF2B5EF4-FFF2-40B4-BE49-F238E27FC236}">
              <a16:creationId xmlns:a16="http://schemas.microsoft.com/office/drawing/2014/main" id="{0F360944-A5DE-4BAE-8A96-24BBCCE7BB73}"/>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64" name="CasetăText 1">
          <a:extLst>
            <a:ext uri="{FF2B5EF4-FFF2-40B4-BE49-F238E27FC236}">
              <a16:creationId xmlns:a16="http://schemas.microsoft.com/office/drawing/2014/main" id="{17814B66-56E8-4023-91B3-D9A392F65C23}"/>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65" name="CasetăText 1">
          <a:extLst>
            <a:ext uri="{FF2B5EF4-FFF2-40B4-BE49-F238E27FC236}">
              <a16:creationId xmlns:a16="http://schemas.microsoft.com/office/drawing/2014/main" id="{325C332B-F247-4AD1-BF88-5F650234AD98}"/>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66" name="CasetăText 1">
          <a:extLst>
            <a:ext uri="{FF2B5EF4-FFF2-40B4-BE49-F238E27FC236}">
              <a16:creationId xmlns:a16="http://schemas.microsoft.com/office/drawing/2014/main" id="{98DBBB91-EFC5-4B70-860B-1CF442237615}"/>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67" name="CasetăText 1">
          <a:extLst>
            <a:ext uri="{FF2B5EF4-FFF2-40B4-BE49-F238E27FC236}">
              <a16:creationId xmlns:a16="http://schemas.microsoft.com/office/drawing/2014/main" id="{4173344A-EAB1-4A61-9F38-2E6BC2F0790D}"/>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68" name="CasetăText 1">
          <a:extLst>
            <a:ext uri="{FF2B5EF4-FFF2-40B4-BE49-F238E27FC236}">
              <a16:creationId xmlns:a16="http://schemas.microsoft.com/office/drawing/2014/main" id="{4BD1105D-68B2-4382-8C42-DC4062D076C0}"/>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69" name="CasetăText 1">
          <a:extLst>
            <a:ext uri="{FF2B5EF4-FFF2-40B4-BE49-F238E27FC236}">
              <a16:creationId xmlns:a16="http://schemas.microsoft.com/office/drawing/2014/main" id="{62D25444-B1F7-4FA7-A3E1-E0DCBB319F7A}"/>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0" name="CasetăText 1">
          <a:extLst>
            <a:ext uri="{FF2B5EF4-FFF2-40B4-BE49-F238E27FC236}">
              <a16:creationId xmlns:a16="http://schemas.microsoft.com/office/drawing/2014/main" id="{FB1AFA77-A1BB-431B-BE6B-491FA1D35DF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1" name="CasetăText 1">
          <a:extLst>
            <a:ext uri="{FF2B5EF4-FFF2-40B4-BE49-F238E27FC236}">
              <a16:creationId xmlns:a16="http://schemas.microsoft.com/office/drawing/2014/main" id="{98C34281-DDA1-4AAD-9906-3266AEB7069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2" name="CasetăText 1">
          <a:extLst>
            <a:ext uri="{FF2B5EF4-FFF2-40B4-BE49-F238E27FC236}">
              <a16:creationId xmlns:a16="http://schemas.microsoft.com/office/drawing/2014/main" id="{B2A379BB-4F63-4AEE-BE3A-B46BB8C98FB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3" name="CasetăText 1">
          <a:extLst>
            <a:ext uri="{FF2B5EF4-FFF2-40B4-BE49-F238E27FC236}">
              <a16:creationId xmlns:a16="http://schemas.microsoft.com/office/drawing/2014/main" id="{37DFE770-E538-4305-AC73-12910A052F9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4" name="CasetăText 1">
          <a:extLst>
            <a:ext uri="{FF2B5EF4-FFF2-40B4-BE49-F238E27FC236}">
              <a16:creationId xmlns:a16="http://schemas.microsoft.com/office/drawing/2014/main" id="{8B7ED8E1-11D8-4C6F-85B2-1C0EFBB4A3E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5" name="CasetăText 1">
          <a:extLst>
            <a:ext uri="{FF2B5EF4-FFF2-40B4-BE49-F238E27FC236}">
              <a16:creationId xmlns:a16="http://schemas.microsoft.com/office/drawing/2014/main" id="{0A48BBC1-F4FD-4822-9ED3-52541D3544E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6" name="CasetăText 1">
          <a:extLst>
            <a:ext uri="{FF2B5EF4-FFF2-40B4-BE49-F238E27FC236}">
              <a16:creationId xmlns:a16="http://schemas.microsoft.com/office/drawing/2014/main" id="{D43ED57E-0862-4C3D-9D20-BF974233F58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7" name="CasetăText 1">
          <a:extLst>
            <a:ext uri="{FF2B5EF4-FFF2-40B4-BE49-F238E27FC236}">
              <a16:creationId xmlns:a16="http://schemas.microsoft.com/office/drawing/2014/main" id="{07613B7B-09A2-4D80-801D-040E20BBE6A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8" name="CasetăText 1">
          <a:extLst>
            <a:ext uri="{FF2B5EF4-FFF2-40B4-BE49-F238E27FC236}">
              <a16:creationId xmlns:a16="http://schemas.microsoft.com/office/drawing/2014/main" id="{FFB24AF1-A5C2-40F2-B4D8-D3994F63B7F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79" name="CasetăText 1">
          <a:extLst>
            <a:ext uri="{FF2B5EF4-FFF2-40B4-BE49-F238E27FC236}">
              <a16:creationId xmlns:a16="http://schemas.microsoft.com/office/drawing/2014/main" id="{F2D1FB8E-EA8F-4FDF-87A9-BE87692AF82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0" name="CasetăText 1">
          <a:extLst>
            <a:ext uri="{FF2B5EF4-FFF2-40B4-BE49-F238E27FC236}">
              <a16:creationId xmlns:a16="http://schemas.microsoft.com/office/drawing/2014/main" id="{8ACF2D8D-70AC-4A7D-9937-D1936FCB168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1" name="CasetăText 1">
          <a:extLst>
            <a:ext uri="{FF2B5EF4-FFF2-40B4-BE49-F238E27FC236}">
              <a16:creationId xmlns:a16="http://schemas.microsoft.com/office/drawing/2014/main" id="{75064BF7-2987-4056-A6AF-ED0D3843105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2" name="CasetăText 1">
          <a:extLst>
            <a:ext uri="{FF2B5EF4-FFF2-40B4-BE49-F238E27FC236}">
              <a16:creationId xmlns:a16="http://schemas.microsoft.com/office/drawing/2014/main" id="{19C0152D-68DD-4926-9F9A-F7E274C29FA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3" name="CasetăText 1">
          <a:extLst>
            <a:ext uri="{FF2B5EF4-FFF2-40B4-BE49-F238E27FC236}">
              <a16:creationId xmlns:a16="http://schemas.microsoft.com/office/drawing/2014/main" id="{10ACB43B-3674-4698-B53C-B352D134D08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4" name="CasetăText 1">
          <a:extLst>
            <a:ext uri="{FF2B5EF4-FFF2-40B4-BE49-F238E27FC236}">
              <a16:creationId xmlns:a16="http://schemas.microsoft.com/office/drawing/2014/main" id="{55AFFAF6-C544-4866-BDE9-037302BD0DE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5" name="CasetăText 1">
          <a:extLst>
            <a:ext uri="{FF2B5EF4-FFF2-40B4-BE49-F238E27FC236}">
              <a16:creationId xmlns:a16="http://schemas.microsoft.com/office/drawing/2014/main" id="{4718B2BB-CEB6-4560-9D56-BD9DBC06BC9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6" name="CasetăText 1">
          <a:extLst>
            <a:ext uri="{FF2B5EF4-FFF2-40B4-BE49-F238E27FC236}">
              <a16:creationId xmlns:a16="http://schemas.microsoft.com/office/drawing/2014/main" id="{A93F4F5A-31FE-47EE-9E19-35FEA77551C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7" name="CasetăText 1">
          <a:extLst>
            <a:ext uri="{FF2B5EF4-FFF2-40B4-BE49-F238E27FC236}">
              <a16:creationId xmlns:a16="http://schemas.microsoft.com/office/drawing/2014/main" id="{CE0FC133-A655-4106-B52B-FAFA89A4260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8" name="CasetăText 1">
          <a:extLst>
            <a:ext uri="{FF2B5EF4-FFF2-40B4-BE49-F238E27FC236}">
              <a16:creationId xmlns:a16="http://schemas.microsoft.com/office/drawing/2014/main" id="{A49EC38E-7D73-473E-B777-0FF068D8BA6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89" name="CasetăText 1">
          <a:extLst>
            <a:ext uri="{FF2B5EF4-FFF2-40B4-BE49-F238E27FC236}">
              <a16:creationId xmlns:a16="http://schemas.microsoft.com/office/drawing/2014/main" id="{5371DB5C-E52B-4B37-AEF7-1BFB1737D94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0" name="CasetăText 1">
          <a:extLst>
            <a:ext uri="{FF2B5EF4-FFF2-40B4-BE49-F238E27FC236}">
              <a16:creationId xmlns:a16="http://schemas.microsoft.com/office/drawing/2014/main" id="{9E3CD054-71A5-4507-8DA4-DD341EAE21B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1" name="CasetăText 1">
          <a:extLst>
            <a:ext uri="{FF2B5EF4-FFF2-40B4-BE49-F238E27FC236}">
              <a16:creationId xmlns:a16="http://schemas.microsoft.com/office/drawing/2014/main" id="{BB8DC7AB-3150-4EC9-8DC5-40191A63C5F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2" name="CasetăText 1">
          <a:extLst>
            <a:ext uri="{FF2B5EF4-FFF2-40B4-BE49-F238E27FC236}">
              <a16:creationId xmlns:a16="http://schemas.microsoft.com/office/drawing/2014/main" id="{5605E1D6-D5A7-4978-B19F-92EE50A9F2A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3" name="CasetăText 1">
          <a:extLst>
            <a:ext uri="{FF2B5EF4-FFF2-40B4-BE49-F238E27FC236}">
              <a16:creationId xmlns:a16="http://schemas.microsoft.com/office/drawing/2014/main" id="{0B4B6CA3-0E28-47AF-A14A-726A53F9CBF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4" name="CasetăText 1">
          <a:extLst>
            <a:ext uri="{FF2B5EF4-FFF2-40B4-BE49-F238E27FC236}">
              <a16:creationId xmlns:a16="http://schemas.microsoft.com/office/drawing/2014/main" id="{B22292AF-B74A-4CD0-920F-C0334F10D2F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5" name="CasetăText 1">
          <a:extLst>
            <a:ext uri="{FF2B5EF4-FFF2-40B4-BE49-F238E27FC236}">
              <a16:creationId xmlns:a16="http://schemas.microsoft.com/office/drawing/2014/main" id="{AF71AF0D-BED4-4B90-A1A2-FFA01E7261C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6" name="CasetăText 1">
          <a:extLst>
            <a:ext uri="{FF2B5EF4-FFF2-40B4-BE49-F238E27FC236}">
              <a16:creationId xmlns:a16="http://schemas.microsoft.com/office/drawing/2014/main" id="{960DC056-FA77-47C6-9BBF-FC332288DE2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7" name="CasetăText 1">
          <a:extLst>
            <a:ext uri="{FF2B5EF4-FFF2-40B4-BE49-F238E27FC236}">
              <a16:creationId xmlns:a16="http://schemas.microsoft.com/office/drawing/2014/main" id="{69CE0261-F6F4-477A-B96E-4FEE073456F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8" name="CasetăText 1">
          <a:extLst>
            <a:ext uri="{FF2B5EF4-FFF2-40B4-BE49-F238E27FC236}">
              <a16:creationId xmlns:a16="http://schemas.microsoft.com/office/drawing/2014/main" id="{3673F4DA-C187-4F1B-8CAA-58701673FD8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99" name="CasetăText 1">
          <a:extLst>
            <a:ext uri="{FF2B5EF4-FFF2-40B4-BE49-F238E27FC236}">
              <a16:creationId xmlns:a16="http://schemas.microsoft.com/office/drawing/2014/main" id="{9166C63C-BEB5-43F5-89D3-C98AEA908B5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0" name="CasetăText 1">
          <a:extLst>
            <a:ext uri="{FF2B5EF4-FFF2-40B4-BE49-F238E27FC236}">
              <a16:creationId xmlns:a16="http://schemas.microsoft.com/office/drawing/2014/main" id="{38BCCF30-A703-4E26-A12D-EE2F8B25246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1" name="CasetăText 1">
          <a:extLst>
            <a:ext uri="{FF2B5EF4-FFF2-40B4-BE49-F238E27FC236}">
              <a16:creationId xmlns:a16="http://schemas.microsoft.com/office/drawing/2014/main" id="{30B8C64F-EA23-42AC-B1D0-7D7835D578F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2" name="CasetăText 1">
          <a:extLst>
            <a:ext uri="{FF2B5EF4-FFF2-40B4-BE49-F238E27FC236}">
              <a16:creationId xmlns:a16="http://schemas.microsoft.com/office/drawing/2014/main" id="{5CBA8E3A-6092-4D44-8B29-C701AD38BD5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3" name="CasetăText 1">
          <a:extLst>
            <a:ext uri="{FF2B5EF4-FFF2-40B4-BE49-F238E27FC236}">
              <a16:creationId xmlns:a16="http://schemas.microsoft.com/office/drawing/2014/main" id="{38AE5A90-4753-4ED7-A2A8-571CA167161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4" name="CasetăText 1">
          <a:extLst>
            <a:ext uri="{FF2B5EF4-FFF2-40B4-BE49-F238E27FC236}">
              <a16:creationId xmlns:a16="http://schemas.microsoft.com/office/drawing/2014/main" id="{918A989E-0BBE-4F03-B1D0-91F80ADA372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5" name="CasetăText 1">
          <a:extLst>
            <a:ext uri="{FF2B5EF4-FFF2-40B4-BE49-F238E27FC236}">
              <a16:creationId xmlns:a16="http://schemas.microsoft.com/office/drawing/2014/main" id="{C5BF4888-B585-4D61-85EC-8EA592DDA47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6" name="CasetăText 1">
          <a:extLst>
            <a:ext uri="{FF2B5EF4-FFF2-40B4-BE49-F238E27FC236}">
              <a16:creationId xmlns:a16="http://schemas.microsoft.com/office/drawing/2014/main" id="{8178045C-8558-4B46-A8E7-9A3DFF910C2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7" name="CasetăText 1">
          <a:extLst>
            <a:ext uri="{FF2B5EF4-FFF2-40B4-BE49-F238E27FC236}">
              <a16:creationId xmlns:a16="http://schemas.microsoft.com/office/drawing/2014/main" id="{E9428979-FDBC-4700-9DF5-53B9A7D3D89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8" name="CasetăText 1">
          <a:extLst>
            <a:ext uri="{FF2B5EF4-FFF2-40B4-BE49-F238E27FC236}">
              <a16:creationId xmlns:a16="http://schemas.microsoft.com/office/drawing/2014/main" id="{25D060C6-5D67-4501-8B21-B10EB788838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09" name="CasetăText 1">
          <a:extLst>
            <a:ext uri="{FF2B5EF4-FFF2-40B4-BE49-F238E27FC236}">
              <a16:creationId xmlns:a16="http://schemas.microsoft.com/office/drawing/2014/main" id="{E2FF2EB0-DFAA-4E3A-BCE2-A953D1AB959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0" name="CasetăText 1">
          <a:extLst>
            <a:ext uri="{FF2B5EF4-FFF2-40B4-BE49-F238E27FC236}">
              <a16:creationId xmlns:a16="http://schemas.microsoft.com/office/drawing/2014/main" id="{0353667E-7640-448A-B9E2-E097281183B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1" name="CasetăText 1">
          <a:extLst>
            <a:ext uri="{FF2B5EF4-FFF2-40B4-BE49-F238E27FC236}">
              <a16:creationId xmlns:a16="http://schemas.microsoft.com/office/drawing/2014/main" id="{EE336C39-7ECF-4A6B-BB3C-D6041A28496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2" name="CasetăText 1">
          <a:extLst>
            <a:ext uri="{FF2B5EF4-FFF2-40B4-BE49-F238E27FC236}">
              <a16:creationId xmlns:a16="http://schemas.microsoft.com/office/drawing/2014/main" id="{8EBCCEE9-CB99-4FAA-8B6D-8CCCB9ACB18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3" name="CasetăText 1">
          <a:extLst>
            <a:ext uri="{FF2B5EF4-FFF2-40B4-BE49-F238E27FC236}">
              <a16:creationId xmlns:a16="http://schemas.microsoft.com/office/drawing/2014/main" id="{EA1B98F8-DC2E-4DE9-A0A9-658366A0FA8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4" name="CasetăText 1">
          <a:extLst>
            <a:ext uri="{FF2B5EF4-FFF2-40B4-BE49-F238E27FC236}">
              <a16:creationId xmlns:a16="http://schemas.microsoft.com/office/drawing/2014/main" id="{CC017549-C266-4C00-AD9A-755BA22D110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5" name="CasetăText 1">
          <a:extLst>
            <a:ext uri="{FF2B5EF4-FFF2-40B4-BE49-F238E27FC236}">
              <a16:creationId xmlns:a16="http://schemas.microsoft.com/office/drawing/2014/main" id="{ACC6ADBA-9553-4173-B4FF-5DD3FA68C81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6" name="CasetăText 1">
          <a:extLst>
            <a:ext uri="{FF2B5EF4-FFF2-40B4-BE49-F238E27FC236}">
              <a16:creationId xmlns:a16="http://schemas.microsoft.com/office/drawing/2014/main" id="{C0FD42E8-EEF4-4DAC-BF18-D4A396DACC2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7" name="CasetăText 1">
          <a:extLst>
            <a:ext uri="{FF2B5EF4-FFF2-40B4-BE49-F238E27FC236}">
              <a16:creationId xmlns:a16="http://schemas.microsoft.com/office/drawing/2014/main" id="{080C987C-DE84-4714-A3B6-0B08AB6C87F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8" name="CasetăText 1">
          <a:extLst>
            <a:ext uri="{FF2B5EF4-FFF2-40B4-BE49-F238E27FC236}">
              <a16:creationId xmlns:a16="http://schemas.microsoft.com/office/drawing/2014/main" id="{41BDF344-0A2B-4152-B8FA-B90A9C3E3EA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19" name="CasetăText 1">
          <a:extLst>
            <a:ext uri="{FF2B5EF4-FFF2-40B4-BE49-F238E27FC236}">
              <a16:creationId xmlns:a16="http://schemas.microsoft.com/office/drawing/2014/main" id="{CCF776AF-5FAB-4590-925B-403DB27F07D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0" name="CasetăText 1">
          <a:extLst>
            <a:ext uri="{FF2B5EF4-FFF2-40B4-BE49-F238E27FC236}">
              <a16:creationId xmlns:a16="http://schemas.microsoft.com/office/drawing/2014/main" id="{B013A9FA-4DE3-4364-B0D3-A195878EB09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1" name="CasetăText 1">
          <a:extLst>
            <a:ext uri="{FF2B5EF4-FFF2-40B4-BE49-F238E27FC236}">
              <a16:creationId xmlns:a16="http://schemas.microsoft.com/office/drawing/2014/main" id="{DBB12FF7-F70D-40EE-87B6-4096ADE996E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2" name="CasetăText 1">
          <a:extLst>
            <a:ext uri="{FF2B5EF4-FFF2-40B4-BE49-F238E27FC236}">
              <a16:creationId xmlns:a16="http://schemas.microsoft.com/office/drawing/2014/main" id="{2F17A3DD-2B08-49D6-9CC0-985227C4626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3" name="CasetăText 1">
          <a:extLst>
            <a:ext uri="{FF2B5EF4-FFF2-40B4-BE49-F238E27FC236}">
              <a16:creationId xmlns:a16="http://schemas.microsoft.com/office/drawing/2014/main" id="{1656B22B-1D52-4B20-BC43-171111D496C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4" name="CasetăText 1">
          <a:extLst>
            <a:ext uri="{FF2B5EF4-FFF2-40B4-BE49-F238E27FC236}">
              <a16:creationId xmlns:a16="http://schemas.microsoft.com/office/drawing/2014/main" id="{636177CC-8E18-48A2-84C7-F6542A4B423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25" name="CasetăText 1">
          <a:extLst>
            <a:ext uri="{FF2B5EF4-FFF2-40B4-BE49-F238E27FC236}">
              <a16:creationId xmlns:a16="http://schemas.microsoft.com/office/drawing/2014/main" id="{45C883FA-3C6F-4A23-B320-455D5802EC8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26" name="CasetăText 1">
          <a:extLst>
            <a:ext uri="{FF2B5EF4-FFF2-40B4-BE49-F238E27FC236}">
              <a16:creationId xmlns:a16="http://schemas.microsoft.com/office/drawing/2014/main" id="{B2798696-24C4-433E-B8D1-5B27E6F6F184}"/>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27" name="CasetăText 1">
          <a:extLst>
            <a:ext uri="{FF2B5EF4-FFF2-40B4-BE49-F238E27FC236}">
              <a16:creationId xmlns:a16="http://schemas.microsoft.com/office/drawing/2014/main" id="{97EDAFE7-2196-4B60-B823-6421745F7A22}"/>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28" name="CasetăText 1">
          <a:extLst>
            <a:ext uri="{FF2B5EF4-FFF2-40B4-BE49-F238E27FC236}">
              <a16:creationId xmlns:a16="http://schemas.microsoft.com/office/drawing/2014/main" id="{612185FB-A21D-4E8B-A6F5-2742317D7D30}"/>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29" name="CasetăText 1">
          <a:extLst>
            <a:ext uri="{FF2B5EF4-FFF2-40B4-BE49-F238E27FC236}">
              <a16:creationId xmlns:a16="http://schemas.microsoft.com/office/drawing/2014/main" id="{450FB60E-B615-427B-9895-A3FC1E599C6B}"/>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30" name="CasetăText 1">
          <a:extLst>
            <a:ext uri="{FF2B5EF4-FFF2-40B4-BE49-F238E27FC236}">
              <a16:creationId xmlns:a16="http://schemas.microsoft.com/office/drawing/2014/main" id="{AEAD962E-61B8-4002-A322-93B1615CA631}"/>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31" name="CasetăText 1">
          <a:extLst>
            <a:ext uri="{FF2B5EF4-FFF2-40B4-BE49-F238E27FC236}">
              <a16:creationId xmlns:a16="http://schemas.microsoft.com/office/drawing/2014/main" id="{9A6D8A27-AF44-436E-8FC2-F6EE814E4F94}"/>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32" name="CasetăText 1">
          <a:extLst>
            <a:ext uri="{FF2B5EF4-FFF2-40B4-BE49-F238E27FC236}">
              <a16:creationId xmlns:a16="http://schemas.microsoft.com/office/drawing/2014/main" id="{E43AA424-00DE-4DCD-8A38-C1A5392B8EE0}"/>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33" name="CasetăText 1">
          <a:extLst>
            <a:ext uri="{FF2B5EF4-FFF2-40B4-BE49-F238E27FC236}">
              <a16:creationId xmlns:a16="http://schemas.microsoft.com/office/drawing/2014/main" id="{D004BB19-553D-41BA-9430-655EB947640C}"/>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34" name="CasetăText 1">
          <a:extLst>
            <a:ext uri="{FF2B5EF4-FFF2-40B4-BE49-F238E27FC236}">
              <a16:creationId xmlns:a16="http://schemas.microsoft.com/office/drawing/2014/main" id="{DBFA0752-3A8A-4700-9E9A-3C41AB3AE8E1}"/>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35" name="CasetăText 1">
          <a:extLst>
            <a:ext uri="{FF2B5EF4-FFF2-40B4-BE49-F238E27FC236}">
              <a16:creationId xmlns:a16="http://schemas.microsoft.com/office/drawing/2014/main" id="{91D09C0D-9B5C-4C4F-AEFC-C30530229FD5}"/>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36" name="CasetăText 1">
          <a:extLst>
            <a:ext uri="{FF2B5EF4-FFF2-40B4-BE49-F238E27FC236}">
              <a16:creationId xmlns:a16="http://schemas.microsoft.com/office/drawing/2014/main" id="{6EF3BF3C-DB6F-470C-8A7B-2E4CDE384349}"/>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37" name="CasetăText 1">
          <a:extLst>
            <a:ext uri="{FF2B5EF4-FFF2-40B4-BE49-F238E27FC236}">
              <a16:creationId xmlns:a16="http://schemas.microsoft.com/office/drawing/2014/main" id="{1BE49A0D-5B55-499B-846F-C7E0E9234E83}"/>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38" name="CasetăText 1">
          <a:extLst>
            <a:ext uri="{FF2B5EF4-FFF2-40B4-BE49-F238E27FC236}">
              <a16:creationId xmlns:a16="http://schemas.microsoft.com/office/drawing/2014/main" id="{5AA4228B-6B06-49C6-B5D0-0CF5056BD49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39" name="CasetăText 1">
          <a:extLst>
            <a:ext uri="{FF2B5EF4-FFF2-40B4-BE49-F238E27FC236}">
              <a16:creationId xmlns:a16="http://schemas.microsoft.com/office/drawing/2014/main" id="{EE09EA6C-B2C8-4417-81CD-E05F46A486B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0" name="CasetăText 1">
          <a:extLst>
            <a:ext uri="{FF2B5EF4-FFF2-40B4-BE49-F238E27FC236}">
              <a16:creationId xmlns:a16="http://schemas.microsoft.com/office/drawing/2014/main" id="{D8AC1B15-8F4B-49E8-A023-7FCBDFA7039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1" name="CasetăText 1">
          <a:extLst>
            <a:ext uri="{FF2B5EF4-FFF2-40B4-BE49-F238E27FC236}">
              <a16:creationId xmlns:a16="http://schemas.microsoft.com/office/drawing/2014/main" id="{BD824932-F15F-4A22-B2A7-CF64E8C1886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2" name="CasetăText 1">
          <a:extLst>
            <a:ext uri="{FF2B5EF4-FFF2-40B4-BE49-F238E27FC236}">
              <a16:creationId xmlns:a16="http://schemas.microsoft.com/office/drawing/2014/main" id="{21599314-5455-4843-847D-D9355119DA9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3" name="CasetăText 1">
          <a:extLst>
            <a:ext uri="{FF2B5EF4-FFF2-40B4-BE49-F238E27FC236}">
              <a16:creationId xmlns:a16="http://schemas.microsoft.com/office/drawing/2014/main" id="{CDA4BBF6-C099-48BE-A5FF-8BC76F21021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4" name="CasetăText 1">
          <a:extLst>
            <a:ext uri="{FF2B5EF4-FFF2-40B4-BE49-F238E27FC236}">
              <a16:creationId xmlns:a16="http://schemas.microsoft.com/office/drawing/2014/main" id="{4E471435-ED10-442E-A4B6-65414AFBD42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5" name="CasetăText 1">
          <a:extLst>
            <a:ext uri="{FF2B5EF4-FFF2-40B4-BE49-F238E27FC236}">
              <a16:creationId xmlns:a16="http://schemas.microsoft.com/office/drawing/2014/main" id="{32CE4EF1-0F5F-403E-B536-1B733945A4C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6" name="CasetăText 1">
          <a:extLst>
            <a:ext uri="{FF2B5EF4-FFF2-40B4-BE49-F238E27FC236}">
              <a16:creationId xmlns:a16="http://schemas.microsoft.com/office/drawing/2014/main" id="{BC999C6F-8614-4C8A-A1CC-1DCA0567D25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7" name="CasetăText 1">
          <a:extLst>
            <a:ext uri="{FF2B5EF4-FFF2-40B4-BE49-F238E27FC236}">
              <a16:creationId xmlns:a16="http://schemas.microsoft.com/office/drawing/2014/main" id="{1653812D-441C-4EC6-B6CA-B90AC2CFD8A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8" name="CasetăText 1">
          <a:extLst>
            <a:ext uri="{FF2B5EF4-FFF2-40B4-BE49-F238E27FC236}">
              <a16:creationId xmlns:a16="http://schemas.microsoft.com/office/drawing/2014/main" id="{2C1E63FF-05A0-43E7-B26A-61A990E38EF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49" name="CasetăText 1">
          <a:extLst>
            <a:ext uri="{FF2B5EF4-FFF2-40B4-BE49-F238E27FC236}">
              <a16:creationId xmlns:a16="http://schemas.microsoft.com/office/drawing/2014/main" id="{B6A76DE0-CF56-4516-98AE-E186A35108A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0" name="CasetăText 1">
          <a:extLst>
            <a:ext uri="{FF2B5EF4-FFF2-40B4-BE49-F238E27FC236}">
              <a16:creationId xmlns:a16="http://schemas.microsoft.com/office/drawing/2014/main" id="{4C05A5B1-64A6-4640-8BAD-6D019270629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1" name="CasetăText 1">
          <a:extLst>
            <a:ext uri="{FF2B5EF4-FFF2-40B4-BE49-F238E27FC236}">
              <a16:creationId xmlns:a16="http://schemas.microsoft.com/office/drawing/2014/main" id="{17FCA764-41C6-447C-A667-D916618653B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2" name="CasetăText 1">
          <a:extLst>
            <a:ext uri="{FF2B5EF4-FFF2-40B4-BE49-F238E27FC236}">
              <a16:creationId xmlns:a16="http://schemas.microsoft.com/office/drawing/2014/main" id="{9CA0C846-061B-4594-9F1E-C30DF999EFA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3" name="CasetăText 1">
          <a:extLst>
            <a:ext uri="{FF2B5EF4-FFF2-40B4-BE49-F238E27FC236}">
              <a16:creationId xmlns:a16="http://schemas.microsoft.com/office/drawing/2014/main" id="{DF92F9CF-814B-46AA-94CB-FD6A989005E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4" name="CasetăText 1">
          <a:extLst>
            <a:ext uri="{FF2B5EF4-FFF2-40B4-BE49-F238E27FC236}">
              <a16:creationId xmlns:a16="http://schemas.microsoft.com/office/drawing/2014/main" id="{76BE3B1C-EE0F-491C-97AA-AED2217A7F3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5" name="CasetăText 1">
          <a:extLst>
            <a:ext uri="{FF2B5EF4-FFF2-40B4-BE49-F238E27FC236}">
              <a16:creationId xmlns:a16="http://schemas.microsoft.com/office/drawing/2014/main" id="{A79A32C9-4973-49B1-87D2-FAA5EDF287A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6" name="CasetăText 1">
          <a:extLst>
            <a:ext uri="{FF2B5EF4-FFF2-40B4-BE49-F238E27FC236}">
              <a16:creationId xmlns:a16="http://schemas.microsoft.com/office/drawing/2014/main" id="{A012A7A9-FBFC-4080-BB23-E8E0DAEAC48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7" name="CasetăText 1">
          <a:extLst>
            <a:ext uri="{FF2B5EF4-FFF2-40B4-BE49-F238E27FC236}">
              <a16:creationId xmlns:a16="http://schemas.microsoft.com/office/drawing/2014/main" id="{FB3F1515-E21F-4CF0-AEBE-47A140A8757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8" name="CasetăText 1">
          <a:extLst>
            <a:ext uri="{FF2B5EF4-FFF2-40B4-BE49-F238E27FC236}">
              <a16:creationId xmlns:a16="http://schemas.microsoft.com/office/drawing/2014/main" id="{F8E9B9EC-3D7D-46FE-8028-C7DC666E44E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59" name="CasetăText 1">
          <a:extLst>
            <a:ext uri="{FF2B5EF4-FFF2-40B4-BE49-F238E27FC236}">
              <a16:creationId xmlns:a16="http://schemas.microsoft.com/office/drawing/2014/main" id="{295A67AD-71DE-47EB-965B-7A6BA0035AD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0" name="CasetăText 1">
          <a:extLst>
            <a:ext uri="{FF2B5EF4-FFF2-40B4-BE49-F238E27FC236}">
              <a16:creationId xmlns:a16="http://schemas.microsoft.com/office/drawing/2014/main" id="{51AAD3E3-6820-4FE6-A644-62FD685206B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1" name="CasetăText 1">
          <a:extLst>
            <a:ext uri="{FF2B5EF4-FFF2-40B4-BE49-F238E27FC236}">
              <a16:creationId xmlns:a16="http://schemas.microsoft.com/office/drawing/2014/main" id="{30FD2763-9F00-45F2-96FF-AAE86F599CB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2" name="CasetăText 1">
          <a:extLst>
            <a:ext uri="{FF2B5EF4-FFF2-40B4-BE49-F238E27FC236}">
              <a16:creationId xmlns:a16="http://schemas.microsoft.com/office/drawing/2014/main" id="{B5D7CD4C-16C6-47CA-9CBC-4E93901567F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3" name="CasetăText 1">
          <a:extLst>
            <a:ext uri="{FF2B5EF4-FFF2-40B4-BE49-F238E27FC236}">
              <a16:creationId xmlns:a16="http://schemas.microsoft.com/office/drawing/2014/main" id="{53A1E858-7D3F-49F4-B077-338C65ABE38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4" name="CasetăText 1">
          <a:extLst>
            <a:ext uri="{FF2B5EF4-FFF2-40B4-BE49-F238E27FC236}">
              <a16:creationId xmlns:a16="http://schemas.microsoft.com/office/drawing/2014/main" id="{E09FFD18-90DE-4380-B1B4-AA05E50D851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5" name="CasetăText 1">
          <a:extLst>
            <a:ext uri="{FF2B5EF4-FFF2-40B4-BE49-F238E27FC236}">
              <a16:creationId xmlns:a16="http://schemas.microsoft.com/office/drawing/2014/main" id="{A3893AF7-194D-4C35-AD99-3F12C210856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6" name="CasetăText 1">
          <a:extLst>
            <a:ext uri="{FF2B5EF4-FFF2-40B4-BE49-F238E27FC236}">
              <a16:creationId xmlns:a16="http://schemas.microsoft.com/office/drawing/2014/main" id="{8A8E3D1A-B612-4408-B5E2-B58979B46DD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7" name="CasetăText 1">
          <a:extLst>
            <a:ext uri="{FF2B5EF4-FFF2-40B4-BE49-F238E27FC236}">
              <a16:creationId xmlns:a16="http://schemas.microsoft.com/office/drawing/2014/main" id="{5E29582E-C770-49FE-8242-A8820FF658E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8" name="CasetăText 1">
          <a:extLst>
            <a:ext uri="{FF2B5EF4-FFF2-40B4-BE49-F238E27FC236}">
              <a16:creationId xmlns:a16="http://schemas.microsoft.com/office/drawing/2014/main" id="{61B5FB0F-FF43-4CE4-AD22-282B0FD883F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69" name="CasetăText 1">
          <a:extLst>
            <a:ext uri="{FF2B5EF4-FFF2-40B4-BE49-F238E27FC236}">
              <a16:creationId xmlns:a16="http://schemas.microsoft.com/office/drawing/2014/main" id="{620F9822-9D85-40C3-89E3-FA8A8EF4BB1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0" name="CasetăText 1">
          <a:extLst>
            <a:ext uri="{FF2B5EF4-FFF2-40B4-BE49-F238E27FC236}">
              <a16:creationId xmlns:a16="http://schemas.microsoft.com/office/drawing/2014/main" id="{EE599A3C-F54C-44C9-BBB9-F6A115E9E2A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1" name="CasetăText 1">
          <a:extLst>
            <a:ext uri="{FF2B5EF4-FFF2-40B4-BE49-F238E27FC236}">
              <a16:creationId xmlns:a16="http://schemas.microsoft.com/office/drawing/2014/main" id="{17F2CD80-6684-4980-83D9-EC870CE1FA0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2" name="CasetăText 1">
          <a:extLst>
            <a:ext uri="{FF2B5EF4-FFF2-40B4-BE49-F238E27FC236}">
              <a16:creationId xmlns:a16="http://schemas.microsoft.com/office/drawing/2014/main" id="{CE515F3D-C29E-4931-B7FD-8146E6DB373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3" name="CasetăText 1">
          <a:extLst>
            <a:ext uri="{FF2B5EF4-FFF2-40B4-BE49-F238E27FC236}">
              <a16:creationId xmlns:a16="http://schemas.microsoft.com/office/drawing/2014/main" id="{862E0662-9650-489D-A174-40519DF4DEC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4" name="CasetăText 1">
          <a:extLst>
            <a:ext uri="{FF2B5EF4-FFF2-40B4-BE49-F238E27FC236}">
              <a16:creationId xmlns:a16="http://schemas.microsoft.com/office/drawing/2014/main" id="{6D324221-6350-444A-B6DC-0124E04087C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5" name="CasetăText 1">
          <a:extLst>
            <a:ext uri="{FF2B5EF4-FFF2-40B4-BE49-F238E27FC236}">
              <a16:creationId xmlns:a16="http://schemas.microsoft.com/office/drawing/2014/main" id="{7EE94A8A-4D64-4E71-95D5-15BE7D9ECFE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6" name="CasetăText 1">
          <a:extLst>
            <a:ext uri="{FF2B5EF4-FFF2-40B4-BE49-F238E27FC236}">
              <a16:creationId xmlns:a16="http://schemas.microsoft.com/office/drawing/2014/main" id="{CB0589AB-D6CF-42ED-80AA-D294A0BF8C8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7" name="CasetăText 1">
          <a:extLst>
            <a:ext uri="{FF2B5EF4-FFF2-40B4-BE49-F238E27FC236}">
              <a16:creationId xmlns:a16="http://schemas.microsoft.com/office/drawing/2014/main" id="{1C3684A2-F44D-4BA3-8F43-E851C51ACA6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8" name="CasetăText 1">
          <a:extLst>
            <a:ext uri="{FF2B5EF4-FFF2-40B4-BE49-F238E27FC236}">
              <a16:creationId xmlns:a16="http://schemas.microsoft.com/office/drawing/2014/main" id="{E40D424E-0ACF-42B5-8027-A0091CEBD05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79" name="CasetăText 1">
          <a:extLst>
            <a:ext uri="{FF2B5EF4-FFF2-40B4-BE49-F238E27FC236}">
              <a16:creationId xmlns:a16="http://schemas.microsoft.com/office/drawing/2014/main" id="{DD9A4902-B4A0-40A0-986D-7780224D2F0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0" name="CasetăText 1">
          <a:extLst>
            <a:ext uri="{FF2B5EF4-FFF2-40B4-BE49-F238E27FC236}">
              <a16:creationId xmlns:a16="http://schemas.microsoft.com/office/drawing/2014/main" id="{1673ACFD-3E88-4E25-A385-A76E7653633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1" name="CasetăText 1">
          <a:extLst>
            <a:ext uri="{FF2B5EF4-FFF2-40B4-BE49-F238E27FC236}">
              <a16:creationId xmlns:a16="http://schemas.microsoft.com/office/drawing/2014/main" id="{37CB981A-7C9A-426F-8EFE-B51AF85D342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2" name="CasetăText 1">
          <a:extLst>
            <a:ext uri="{FF2B5EF4-FFF2-40B4-BE49-F238E27FC236}">
              <a16:creationId xmlns:a16="http://schemas.microsoft.com/office/drawing/2014/main" id="{D143D048-AA99-48B7-B658-58D31A45B72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3" name="CasetăText 1">
          <a:extLst>
            <a:ext uri="{FF2B5EF4-FFF2-40B4-BE49-F238E27FC236}">
              <a16:creationId xmlns:a16="http://schemas.microsoft.com/office/drawing/2014/main" id="{EF44CF42-EC33-4361-8A09-E7E3DAE5A46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4" name="CasetăText 1">
          <a:extLst>
            <a:ext uri="{FF2B5EF4-FFF2-40B4-BE49-F238E27FC236}">
              <a16:creationId xmlns:a16="http://schemas.microsoft.com/office/drawing/2014/main" id="{21659DFE-9A02-4324-8549-7198134E8B0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5" name="CasetăText 1">
          <a:extLst>
            <a:ext uri="{FF2B5EF4-FFF2-40B4-BE49-F238E27FC236}">
              <a16:creationId xmlns:a16="http://schemas.microsoft.com/office/drawing/2014/main" id="{869759EA-7F9E-49A9-A7B0-83B9D2AF599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6" name="CasetăText 1">
          <a:extLst>
            <a:ext uri="{FF2B5EF4-FFF2-40B4-BE49-F238E27FC236}">
              <a16:creationId xmlns:a16="http://schemas.microsoft.com/office/drawing/2014/main" id="{383E22DC-FD46-4E3E-9370-5B29FF80FF7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7" name="CasetăText 1">
          <a:extLst>
            <a:ext uri="{FF2B5EF4-FFF2-40B4-BE49-F238E27FC236}">
              <a16:creationId xmlns:a16="http://schemas.microsoft.com/office/drawing/2014/main" id="{D7888274-AF79-43B3-93C6-7FD3B2A49FC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8" name="CasetăText 1">
          <a:extLst>
            <a:ext uri="{FF2B5EF4-FFF2-40B4-BE49-F238E27FC236}">
              <a16:creationId xmlns:a16="http://schemas.microsoft.com/office/drawing/2014/main" id="{04A07DFC-CF34-45A6-822B-3B8A250360E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89" name="CasetăText 1">
          <a:extLst>
            <a:ext uri="{FF2B5EF4-FFF2-40B4-BE49-F238E27FC236}">
              <a16:creationId xmlns:a16="http://schemas.microsoft.com/office/drawing/2014/main" id="{1861236F-ED9A-4E15-A1A6-12C3ECC8F3E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90" name="CasetăText 1">
          <a:extLst>
            <a:ext uri="{FF2B5EF4-FFF2-40B4-BE49-F238E27FC236}">
              <a16:creationId xmlns:a16="http://schemas.microsoft.com/office/drawing/2014/main" id="{B15FD84C-6F6B-4E57-AEE2-E608C4DDDEF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91" name="CasetăText 1">
          <a:extLst>
            <a:ext uri="{FF2B5EF4-FFF2-40B4-BE49-F238E27FC236}">
              <a16:creationId xmlns:a16="http://schemas.microsoft.com/office/drawing/2014/main" id="{7EF697F7-3A25-426C-A005-A3AE549F2EE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92" name="CasetăText 1">
          <a:extLst>
            <a:ext uri="{FF2B5EF4-FFF2-40B4-BE49-F238E27FC236}">
              <a16:creationId xmlns:a16="http://schemas.microsoft.com/office/drawing/2014/main" id="{A7535566-3E29-4B2B-AB88-D8CA8A53BAB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193" name="CasetăText 1">
          <a:extLst>
            <a:ext uri="{FF2B5EF4-FFF2-40B4-BE49-F238E27FC236}">
              <a16:creationId xmlns:a16="http://schemas.microsoft.com/office/drawing/2014/main" id="{7FE9B649-3C47-4C9F-8249-34B99E61AA9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94" name="CasetăText 1">
          <a:extLst>
            <a:ext uri="{FF2B5EF4-FFF2-40B4-BE49-F238E27FC236}">
              <a16:creationId xmlns:a16="http://schemas.microsoft.com/office/drawing/2014/main" id="{AB8AF3A1-4121-4E08-858E-874E8F82913C}"/>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95" name="CasetăText 1">
          <a:extLst>
            <a:ext uri="{FF2B5EF4-FFF2-40B4-BE49-F238E27FC236}">
              <a16:creationId xmlns:a16="http://schemas.microsoft.com/office/drawing/2014/main" id="{7B139172-DBF7-4051-9E26-078DB6C4F5F0}"/>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96" name="CasetăText 1">
          <a:extLst>
            <a:ext uri="{FF2B5EF4-FFF2-40B4-BE49-F238E27FC236}">
              <a16:creationId xmlns:a16="http://schemas.microsoft.com/office/drawing/2014/main" id="{B763B445-97BD-4059-A593-2B6A5CB49347}"/>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197" name="CasetăText 1">
          <a:extLst>
            <a:ext uri="{FF2B5EF4-FFF2-40B4-BE49-F238E27FC236}">
              <a16:creationId xmlns:a16="http://schemas.microsoft.com/office/drawing/2014/main" id="{C9B72C58-74D4-48A3-8D30-BC1A1B7FAA6C}"/>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98" name="CasetăText 1">
          <a:extLst>
            <a:ext uri="{FF2B5EF4-FFF2-40B4-BE49-F238E27FC236}">
              <a16:creationId xmlns:a16="http://schemas.microsoft.com/office/drawing/2014/main" id="{C3E47DC0-F085-4CF7-933C-BE5A0134AA1A}"/>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199" name="CasetăText 1">
          <a:extLst>
            <a:ext uri="{FF2B5EF4-FFF2-40B4-BE49-F238E27FC236}">
              <a16:creationId xmlns:a16="http://schemas.microsoft.com/office/drawing/2014/main" id="{DA787D90-8F05-4DD7-96B7-67D12F92BBC6}"/>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00" name="CasetăText 1">
          <a:extLst>
            <a:ext uri="{FF2B5EF4-FFF2-40B4-BE49-F238E27FC236}">
              <a16:creationId xmlns:a16="http://schemas.microsoft.com/office/drawing/2014/main" id="{08360DB6-30A5-40A9-BEC8-7E1F2B2733A3}"/>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01" name="CasetăText 1">
          <a:extLst>
            <a:ext uri="{FF2B5EF4-FFF2-40B4-BE49-F238E27FC236}">
              <a16:creationId xmlns:a16="http://schemas.microsoft.com/office/drawing/2014/main" id="{D4DEA4F5-81B4-40DC-8002-57AA8732C49C}"/>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02" name="CasetăText 1">
          <a:extLst>
            <a:ext uri="{FF2B5EF4-FFF2-40B4-BE49-F238E27FC236}">
              <a16:creationId xmlns:a16="http://schemas.microsoft.com/office/drawing/2014/main" id="{B9E7F3B0-3142-480D-B6D5-F1BCEFF6E782}"/>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03" name="CasetăText 1">
          <a:extLst>
            <a:ext uri="{FF2B5EF4-FFF2-40B4-BE49-F238E27FC236}">
              <a16:creationId xmlns:a16="http://schemas.microsoft.com/office/drawing/2014/main" id="{9BE9C987-5DD4-448B-93C4-E373A32E33FE}"/>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04" name="CasetăText 1">
          <a:extLst>
            <a:ext uri="{FF2B5EF4-FFF2-40B4-BE49-F238E27FC236}">
              <a16:creationId xmlns:a16="http://schemas.microsoft.com/office/drawing/2014/main" id="{E8896F4C-76CA-4B4A-AFA6-3C1DB30D44CA}"/>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05" name="CasetăText 1">
          <a:extLst>
            <a:ext uri="{FF2B5EF4-FFF2-40B4-BE49-F238E27FC236}">
              <a16:creationId xmlns:a16="http://schemas.microsoft.com/office/drawing/2014/main" id="{93C42B5D-8A76-4829-8888-D070034E2320}"/>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06" name="CasetăText 1">
          <a:extLst>
            <a:ext uri="{FF2B5EF4-FFF2-40B4-BE49-F238E27FC236}">
              <a16:creationId xmlns:a16="http://schemas.microsoft.com/office/drawing/2014/main" id="{C67B1D14-58B0-475F-998F-A963BE9E7A1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07" name="CasetăText 1">
          <a:extLst>
            <a:ext uri="{FF2B5EF4-FFF2-40B4-BE49-F238E27FC236}">
              <a16:creationId xmlns:a16="http://schemas.microsoft.com/office/drawing/2014/main" id="{0C24237C-9F98-4FDE-A079-46060A7B068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08" name="CasetăText 1">
          <a:extLst>
            <a:ext uri="{FF2B5EF4-FFF2-40B4-BE49-F238E27FC236}">
              <a16:creationId xmlns:a16="http://schemas.microsoft.com/office/drawing/2014/main" id="{A4C7BFA7-9BA8-40B6-B513-1C37E51399A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09" name="CasetăText 1">
          <a:extLst>
            <a:ext uri="{FF2B5EF4-FFF2-40B4-BE49-F238E27FC236}">
              <a16:creationId xmlns:a16="http://schemas.microsoft.com/office/drawing/2014/main" id="{D654E615-189E-42C3-9E7D-41573CC62B4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0" name="CasetăText 1">
          <a:extLst>
            <a:ext uri="{FF2B5EF4-FFF2-40B4-BE49-F238E27FC236}">
              <a16:creationId xmlns:a16="http://schemas.microsoft.com/office/drawing/2014/main" id="{C804DCEC-1C73-474B-A0F7-2CFA6761724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1" name="CasetăText 1">
          <a:extLst>
            <a:ext uri="{FF2B5EF4-FFF2-40B4-BE49-F238E27FC236}">
              <a16:creationId xmlns:a16="http://schemas.microsoft.com/office/drawing/2014/main" id="{616F4B37-CF32-47B4-BEBA-719F36D8D4E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2" name="CasetăText 1">
          <a:extLst>
            <a:ext uri="{FF2B5EF4-FFF2-40B4-BE49-F238E27FC236}">
              <a16:creationId xmlns:a16="http://schemas.microsoft.com/office/drawing/2014/main" id="{D26AAB97-7423-47EF-8EE5-558AF5398FF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3" name="CasetăText 1">
          <a:extLst>
            <a:ext uri="{FF2B5EF4-FFF2-40B4-BE49-F238E27FC236}">
              <a16:creationId xmlns:a16="http://schemas.microsoft.com/office/drawing/2014/main" id="{0EC7226B-36A3-4CC5-A6F7-312D56C06D0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4" name="CasetăText 1">
          <a:extLst>
            <a:ext uri="{FF2B5EF4-FFF2-40B4-BE49-F238E27FC236}">
              <a16:creationId xmlns:a16="http://schemas.microsoft.com/office/drawing/2014/main" id="{0C4362CA-A10A-446F-BF31-DD386A7A89D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5" name="CasetăText 1">
          <a:extLst>
            <a:ext uri="{FF2B5EF4-FFF2-40B4-BE49-F238E27FC236}">
              <a16:creationId xmlns:a16="http://schemas.microsoft.com/office/drawing/2014/main" id="{7048764D-4624-4DB4-A2EF-1397577113F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6" name="CasetăText 1">
          <a:extLst>
            <a:ext uri="{FF2B5EF4-FFF2-40B4-BE49-F238E27FC236}">
              <a16:creationId xmlns:a16="http://schemas.microsoft.com/office/drawing/2014/main" id="{26B920C5-88C0-48B2-9AED-E72A9A2A43A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7" name="CasetăText 1">
          <a:extLst>
            <a:ext uri="{FF2B5EF4-FFF2-40B4-BE49-F238E27FC236}">
              <a16:creationId xmlns:a16="http://schemas.microsoft.com/office/drawing/2014/main" id="{38C5B65E-35DD-4BBF-B1BB-3C9DF19C218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8" name="CasetăText 1">
          <a:extLst>
            <a:ext uri="{FF2B5EF4-FFF2-40B4-BE49-F238E27FC236}">
              <a16:creationId xmlns:a16="http://schemas.microsoft.com/office/drawing/2014/main" id="{CA965FD6-CCCC-4A37-BC6C-925091BC6BD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19" name="CasetăText 1">
          <a:extLst>
            <a:ext uri="{FF2B5EF4-FFF2-40B4-BE49-F238E27FC236}">
              <a16:creationId xmlns:a16="http://schemas.microsoft.com/office/drawing/2014/main" id="{32BD8CA7-DF90-49F3-8770-7A50015D513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0" name="CasetăText 1">
          <a:extLst>
            <a:ext uri="{FF2B5EF4-FFF2-40B4-BE49-F238E27FC236}">
              <a16:creationId xmlns:a16="http://schemas.microsoft.com/office/drawing/2014/main" id="{420EA155-5925-4DC1-9C09-7704C0B478D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1" name="CasetăText 1">
          <a:extLst>
            <a:ext uri="{FF2B5EF4-FFF2-40B4-BE49-F238E27FC236}">
              <a16:creationId xmlns:a16="http://schemas.microsoft.com/office/drawing/2014/main" id="{434FA3B7-D99D-4F1B-9C8F-34D3409AEA6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2" name="CasetăText 1">
          <a:extLst>
            <a:ext uri="{FF2B5EF4-FFF2-40B4-BE49-F238E27FC236}">
              <a16:creationId xmlns:a16="http://schemas.microsoft.com/office/drawing/2014/main" id="{AD43BE90-22E9-4EFE-B11A-6786862DF53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3" name="CasetăText 1">
          <a:extLst>
            <a:ext uri="{FF2B5EF4-FFF2-40B4-BE49-F238E27FC236}">
              <a16:creationId xmlns:a16="http://schemas.microsoft.com/office/drawing/2014/main" id="{7542FC10-6EAE-49CF-BEFB-F94535CC6AE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4" name="CasetăText 1">
          <a:extLst>
            <a:ext uri="{FF2B5EF4-FFF2-40B4-BE49-F238E27FC236}">
              <a16:creationId xmlns:a16="http://schemas.microsoft.com/office/drawing/2014/main" id="{CF061441-6E10-423A-A820-CAB958E649E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5" name="CasetăText 1">
          <a:extLst>
            <a:ext uri="{FF2B5EF4-FFF2-40B4-BE49-F238E27FC236}">
              <a16:creationId xmlns:a16="http://schemas.microsoft.com/office/drawing/2014/main" id="{BEB80282-3EFF-4070-B61E-027F1FF196D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6" name="CasetăText 1">
          <a:extLst>
            <a:ext uri="{FF2B5EF4-FFF2-40B4-BE49-F238E27FC236}">
              <a16:creationId xmlns:a16="http://schemas.microsoft.com/office/drawing/2014/main" id="{868F451F-15FA-4366-97DA-704F6534B7C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7" name="CasetăText 1">
          <a:extLst>
            <a:ext uri="{FF2B5EF4-FFF2-40B4-BE49-F238E27FC236}">
              <a16:creationId xmlns:a16="http://schemas.microsoft.com/office/drawing/2014/main" id="{69F4A027-B6C1-4A8F-BE34-139F86B2C21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8" name="CasetăText 1">
          <a:extLst>
            <a:ext uri="{FF2B5EF4-FFF2-40B4-BE49-F238E27FC236}">
              <a16:creationId xmlns:a16="http://schemas.microsoft.com/office/drawing/2014/main" id="{ACE05576-68E4-4206-84CA-01F95A345CC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29" name="CasetăText 1">
          <a:extLst>
            <a:ext uri="{FF2B5EF4-FFF2-40B4-BE49-F238E27FC236}">
              <a16:creationId xmlns:a16="http://schemas.microsoft.com/office/drawing/2014/main" id="{00FB75CC-B47D-4FC9-AF9C-359E459EAEE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0" name="CasetăText 1">
          <a:extLst>
            <a:ext uri="{FF2B5EF4-FFF2-40B4-BE49-F238E27FC236}">
              <a16:creationId xmlns:a16="http://schemas.microsoft.com/office/drawing/2014/main" id="{EB483214-FB35-4150-B7A5-8E46F7922D7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1" name="CasetăText 1">
          <a:extLst>
            <a:ext uri="{FF2B5EF4-FFF2-40B4-BE49-F238E27FC236}">
              <a16:creationId xmlns:a16="http://schemas.microsoft.com/office/drawing/2014/main" id="{6F2C635B-FA5D-4D88-A786-601DD293139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2" name="CasetăText 1">
          <a:extLst>
            <a:ext uri="{FF2B5EF4-FFF2-40B4-BE49-F238E27FC236}">
              <a16:creationId xmlns:a16="http://schemas.microsoft.com/office/drawing/2014/main" id="{F8EE8E3E-426E-4C83-A926-7FF568A8DC2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3" name="CasetăText 1">
          <a:extLst>
            <a:ext uri="{FF2B5EF4-FFF2-40B4-BE49-F238E27FC236}">
              <a16:creationId xmlns:a16="http://schemas.microsoft.com/office/drawing/2014/main" id="{24438580-7D69-4114-8CF2-42C2A51DB31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4" name="CasetăText 1">
          <a:extLst>
            <a:ext uri="{FF2B5EF4-FFF2-40B4-BE49-F238E27FC236}">
              <a16:creationId xmlns:a16="http://schemas.microsoft.com/office/drawing/2014/main" id="{B89988F2-30E9-45F0-A177-E258DE3B471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5" name="CasetăText 1">
          <a:extLst>
            <a:ext uri="{FF2B5EF4-FFF2-40B4-BE49-F238E27FC236}">
              <a16:creationId xmlns:a16="http://schemas.microsoft.com/office/drawing/2014/main" id="{5675F293-4356-4BE7-B7E2-7339581ABCA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6" name="CasetăText 1">
          <a:extLst>
            <a:ext uri="{FF2B5EF4-FFF2-40B4-BE49-F238E27FC236}">
              <a16:creationId xmlns:a16="http://schemas.microsoft.com/office/drawing/2014/main" id="{8B8A5151-CB47-401C-8285-44CECFCED3B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7" name="CasetăText 1">
          <a:extLst>
            <a:ext uri="{FF2B5EF4-FFF2-40B4-BE49-F238E27FC236}">
              <a16:creationId xmlns:a16="http://schemas.microsoft.com/office/drawing/2014/main" id="{FB5BE66A-A274-450B-AF8E-194663961B4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8" name="CasetăText 1">
          <a:extLst>
            <a:ext uri="{FF2B5EF4-FFF2-40B4-BE49-F238E27FC236}">
              <a16:creationId xmlns:a16="http://schemas.microsoft.com/office/drawing/2014/main" id="{DE506374-46BC-4D66-9500-0C8BF124C56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39" name="CasetăText 1">
          <a:extLst>
            <a:ext uri="{FF2B5EF4-FFF2-40B4-BE49-F238E27FC236}">
              <a16:creationId xmlns:a16="http://schemas.microsoft.com/office/drawing/2014/main" id="{E7747552-244F-49B8-907E-693D7EB481B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0" name="CasetăText 1">
          <a:extLst>
            <a:ext uri="{FF2B5EF4-FFF2-40B4-BE49-F238E27FC236}">
              <a16:creationId xmlns:a16="http://schemas.microsoft.com/office/drawing/2014/main" id="{59F36E57-23B9-4AEB-9ADB-94EE36E70F9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1" name="CasetăText 1">
          <a:extLst>
            <a:ext uri="{FF2B5EF4-FFF2-40B4-BE49-F238E27FC236}">
              <a16:creationId xmlns:a16="http://schemas.microsoft.com/office/drawing/2014/main" id="{C64D36A4-68FF-4DFA-ACAD-4F43767CA89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2" name="CasetăText 1">
          <a:extLst>
            <a:ext uri="{FF2B5EF4-FFF2-40B4-BE49-F238E27FC236}">
              <a16:creationId xmlns:a16="http://schemas.microsoft.com/office/drawing/2014/main" id="{8073133D-4D71-4EBB-AC63-F388E710E06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3" name="CasetăText 1">
          <a:extLst>
            <a:ext uri="{FF2B5EF4-FFF2-40B4-BE49-F238E27FC236}">
              <a16:creationId xmlns:a16="http://schemas.microsoft.com/office/drawing/2014/main" id="{7B7F4042-3B2C-45C6-8CEC-0E1F4C0704F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4" name="CasetăText 1">
          <a:extLst>
            <a:ext uri="{FF2B5EF4-FFF2-40B4-BE49-F238E27FC236}">
              <a16:creationId xmlns:a16="http://schemas.microsoft.com/office/drawing/2014/main" id="{09EE5375-564E-4A7E-844D-336045B6FF8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5" name="CasetăText 1">
          <a:extLst>
            <a:ext uri="{FF2B5EF4-FFF2-40B4-BE49-F238E27FC236}">
              <a16:creationId xmlns:a16="http://schemas.microsoft.com/office/drawing/2014/main" id="{F1EF0C69-F74E-454B-896F-875248940CF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6" name="CasetăText 1">
          <a:extLst>
            <a:ext uri="{FF2B5EF4-FFF2-40B4-BE49-F238E27FC236}">
              <a16:creationId xmlns:a16="http://schemas.microsoft.com/office/drawing/2014/main" id="{52EFD059-F14C-419B-869A-C6CD31010C7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7" name="CasetăText 1">
          <a:extLst>
            <a:ext uri="{FF2B5EF4-FFF2-40B4-BE49-F238E27FC236}">
              <a16:creationId xmlns:a16="http://schemas.microsoft.com/office/drawing/2014/main" id="{7862791F-2F77-4C18-9C29-12A9D4DA895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8" name="CasetăText 1">
          <a:extLst>
            <a:ext uri="{FF2B5EF4-FFF2-40B4-BE49-F238E27FC236}">
              <a16:creationId xmlns:a16="http://schemas.microsoft.com/office/drawing/2014/main" id="{44C5D53B-8F33-4573-A2DA-188E029621F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49" name="CasetăText 1">
          <a:extLst>
            <a:ext uri="{FF2B5EF4-FFF2-40B4-BE49-F238E27FC236}">
              <a16:creationId xmlns:a16="http://schemas.microsoft.com/office/drawing/2014/main" id="{9B8E1E30-7D5E-4780-88DC-E3EE97CF30E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0" name="CasetăText 1">
          <a:extLst>
            <a:ext uri="{FF2B5EF4-FFF2-40B4-BE49-F238E27FC236}">
              <a16:creationId xmlns:a16="http://schemas.microsoft.com/office/drawing/2014/main" id="{9CFB928C-2383-4E03-9D86-489BB5A2FE5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1" name="CasetăText 1">
          <a:extLst>
            <a:ext uri="{FF2B5EF4-FFF2-40B4-BE49-F238E27FC236}">
              <a16:creationId xmlns:a16="http://schemas.microsoft.com/office/drawing/2014/main" id="{F52F21A7-8E0D-4AB6-921D-5AADB8B39CC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2" name="CasetăText 1">
          <a:extLst>
            <a:ext uri="{FF2B5EF4-FFF2-40B4-BE49-F238E27FC236}">
              <a16:creationId xmlns:a16="http://schemas.microsoft.com/office/drawing/2014/main" id="{0E830D12-88FA-4FB5-964D-D58BE764E25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3" name="CasetăText 1">
          <a:extLst>
            <a:ext uri="{FF2B5EF4-FFF2-40B4-BE49-F238E27FC236}">
              <a16:creationId xmlns:a16="http://schemas.microsoft.com/office/drawing/2014/main" id="{6F98815B-330D-4FB1-90C0-BA542CEF6AE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4" name="CasetăText 1">
          <a:extLst>
            <a:ext uri="{FF2B5EF4-FFF2-40B4-BE49-F238E27FC236}">
              <a16:creationId xmlns:a16="http://schemas.microsoft.com/office/drawing/2014/main" id="{3A8B8B3C-FDE6-440A-819C-B1A47389B41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5" name="CasetăText 1">
          <a:extLst>
            <a:ext uri="{FF2B5EF4-FFF2-40B4-BE49-F238E27FC236}">
              <a16:creationId xmlns:a16="http://schemas.microsoft.com/office/drawing/2014/main" id="{094CF179-67CD-49ED-892A-93F15DB7F51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6" name="CasetăText 1">
          <a:extLst>
            <a:ext uri="{FF2B5EF4-FFF2-40B4-BE49-F238E27FC236}">
              <a16:creationId xmlns:a16="http://schemas.microsoft.com/office/drawing/2014/main" id="{EE339018-DD78-4527-AF4E-2EF88252C4B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7" name="CasetăText 1">
          <a:extLst>
            <a:ext uri="{FF2B5EF4-FFF2-40B4-BE49-F238E27FC236}">
              <a16:creationId xmlns:a16="http://schemas.microsoft.com/office/drawing/2014/main" id="{17E7F6D7-DA9B-4797-9A31-B901031D8CD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8" name="CasetăText 1">
          <a:extLst>
            <a:ext uri="{FF2B5EF4-FFF2-40B4-BE49-F238E27FC236}">
              <a16:creationId xmlns:a16="http://schemas.microsoft.com/office/drawing/2014/main" id="{079B04D2-CAB0-43A5-A8D0-BA55AC6A4C4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59" name="CasetăText 1">
          <a:extLst>
            <a:ext uri="{FF2B5EF4-FFF2-40B4-BE49-F238E27FC236}">
              <a16:creationId xmlns:a16="http://schemas.microsoft.com/office/drawing/2014/main" id="{4436DD30-FF13-4283-B46E-9BED34E63F0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60" name="CasetăText 1">
          <a:extLst>
            <a:ext uri="{FF2B5EF4-FFF2-40B4-BE49-F238E27FC236}">
              <a16:creationId xmlns:a16="http://schemas.microsoft.com/office/drawing/2014/main" id="{9FF58D0F-1CCB-49B5-8CD5-6BFBD4C3076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61" name="CasetăText 1">
          <a:extLst>
            <a:ext uri="{FF2B5EF4-FFF2-40B4-BE49-F238E27FC236}">
              <a16:creationId xmlns:a16="http://schemas.microsoft.com/office/drawing/2014/main" id="{94CA2555-D034-4218-AE4A-C1085B2425B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62" name="CasetăText 1">
          <a:extLst>
            <a:ext uri="{FF2B5EF4-FFF2-40B4-BE49-F238E27FC236}">
              <a16:creationId xmlns:a16="http://schemas.microsoft.com/office/drawing/2014/main" id="{56988CE0-16C8-449F-B4C0-3AE96AE30038}"/>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63" name="CasetăText 1">
          <a:extLst>
            <a:ext uri="{FF2B5EF4-FFF2-40B4-BE49-F238E27FC236}">
              <a16:creationId xmlns:a16="http://schemas.microsoft.com/office/drawing/2014/main" id="{2ECEDD53-8493-491F-8BD3-2047A135B02E}"/>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64" name="CasetăText 1">
          <a:extLst>
            <a:ext uri="{FF2B5EF4-FFF2-40B4-BE49-F238E27FC236}">
              <a16:creationId xmlns:a16="http://schemas.microsoft.com/office/drawing/2014/main" id="{F7ABAF79-2786-4719-B1D2-9BB0678A80DC}"/>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65" name="CasetăText 1">
          <a:extLst>
            <a:ext uri="{FF2B5EF4-FFF2-40B4-BE49-F238E27FC236}">
              <a16:creationId xmlns:a16="http://schemas.microsoft.com/office/drawing/2014/main" id="{06ADDFE8-C581-4832-8E64-E8A50E9519C4}"/>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66" name="CasetăText 1">
          <a:extLst>
            <a:ext uri="{FF2B5EF4-FFF2-40B4-BE49-F238E27FC236}">
              <a16:creationId xmlns:a16="http://schemas.microsoft.com/office/drawing/2014/main" id="{CDE5898D-44BF-48B1-B82B-20C696B4AF13}"/>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67" name="CasetăText 1">
          <a:extLst>
            <a:ext uri="{FF2B5EF4-FFF2-40B4-BE49-F238E27FC236}">
              <a16:creationId xmlns:a16="http://schemas.microsoft.com/office/drawing/2014/main" id="{70A16A79-5121-44AA-9839-567369743D7A}"/>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68" name="CasetăText 1">
          <a:extLst>
            <a:ext uri="{FF2B5EF4-FFF2-40B4-BE49-F238E27FC236}">
              <a16:creationId xmlns:a16="http://schemas.microsoft.com/office/drawing/2014/main" id="{2134FBEB-5713-4A12-AEDD-CCC6A7A4CFA3}"/>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1233" cy="264560"/>
    <xdr:sp macro="" textlink="">
      <xdr:nvSpPr>
        <xdr:cNvPr id="269" name="CasetăText 1">
          <a:extLst>
            <a:ext uri="{FF2B5EF4-FFF2-40B4-BE49-F238E27FC236}">
              <a16:creationId xmlns:a16="http://schemas.microsoft.com/office/drawing/2014/main" id="{F52F2123-A08E-44BE-95A4-0920BD754B21}"/>
            </a:ext>
          </a:extLst>
        </xdr:cNvPr>
        <xdr:cNvSpPr txBox="1"/>
      </xdr:nvSpPr>
      <xdr:spPr>
        <a:xfrm>
          <a:off x="6918960" y="2415540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9570" cy="264560"/>
    <xdr:sp macro="" textlink="">
      <xdr:nvSpPr>
        <xdr:cNvPr id="270" name="CasetăText 1">
          <a:extLst>
            <a:ext uri="{FF2B5EF4-FFF2-40B4-BE49-F238E27FC236}">
              <a16:creationId xmlns:a16="http://schemas.microsoft.com/office/drawing/2014/main" id="{5EEE75CE-B220-4829-9B6E-9E3820161A5F}"/>
            </a:ext>
          </a:extLst>
        </xdr:cNvPr>
        <xdr:cNvSpPr txBox="1"/>
      </xdr:nvSpPr>
      <xdr:spPr>
        <a:xfrm>
          <a:off x="6918960" y="24155400"/>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1" name="CasetăText 1">
          <a:extLst>
            <a:ext uri="{FF2B5EF4-FFF2-40B4-BE49-F238E27FC236}">
              <a16:creationId xmlns:a16="http://schemas.microsoft.com/office/drawing/2014/main" id="{A4C9F2FD-99DE-47C3-83F4-CBB2947A989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2" name="CasetăText 1">
          <a:extLst>
            <a:ext uri="{FF2B5EF4-FFF2-40B4-BE49-F238E27FC236}">
              <a16:creationId xmlns:a16="http://schemas.microsoft.com/office/drawing/2014/main" id="{0799A37E-C66F-4FE4-88B9-95A43BE2947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3" name="CasetăText 1">
          <a:extLst>
            <a:ext uri="{FF2B5EF4-FFF2-40B4-BE49-F238E27FC236}">
              <a16:creationId xmlns:a16="http://schemas.microsoft.com/office/drawing/2014/main" id="{F70E5F13-3A38-479F-8FFE-4EB63BFA32E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4" name="CasetăText 1">
          <a:extLst>
            <a:ext uri="{FF2B5EF4-FFF2-40B4-BE49-F238E27FC236}">
              <a16:creationId xmlns:a16="http://schemas.microsoft.com/office/drawing/2014/main" id="{2294E818-3F0F-4751-8467-6CDE70F6AB5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5" name="CasetăText 1">
          <a:extLst>
            <a:ext uri="{FF2B5EF4-FFF2-40B4-BE49-F238E27FC236}">
              <a16:creationId xmlns:a16="http://schemas.microsoft.com/office/drawing/2014/main" id="{459AAFD7-37F0-4E8E-8435-F90855E9D1A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6" name="CasetăText 1">
          <a:extLst>
            <a:ext uri="{FF2B5EF4-FFF2-40B4-BE49-F238E27FC236}">
              <a16:creationId xmlns:a16="http://schemas.microsoft.com/office/drawing/2014/main" id="{4D50AF7C-58BA-4EC2-A3A2-EDFF9D0AFAF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7" name="CasetăText 1">
          <a:extLst>
            <a:ext uri="{FF2B5EF4-FFF2-40B4-BE49-F238E27FC236}">
              <a16:creationId xmlns:a16="http://schemas.microsoft.com/office/drawing/2014/main" id="{DCB05F01-EA00-4AB5-978C-A6E325EC16C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8" name="CasetăText 1">
          <a:extLst>
            <a:ext uri="{FF2B5EF4-FFF2-40B4-BE49-F238E27FC236}">
              <a16:creationId xmlns:a16="http://schemas.microsoft.com/office/drawing/2014/main" id="{9E8C347E-6145-4E6A-8436-139297010F2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79" name="CasetăText 1">
          <a:extLst>
            <a:ext uri="{FF2B5EF4-FFF2-40B4-BE49-F238E27FC236}">
              <a16:creationId xmlns:a16="http://schemas.microsoft.com/office/drawing/2014/main" id="{F7F39703-B2DB-4977-B4A0-A65C75C1A36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0" name="CasetăText 1">
          <a:extLst>
            <a:ext uri="{FF2B5EF4-FFF2-40B4-BE49-F238E27FC236}">
              <a16:creationId xmlns:a16="http://schemas.microsoft.com/office/drawing/2014/main" id="{57EAC1B3-35C3-4FAF-9ABB-86DCB14652E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1" name="CasetăText 1">
          <a:extLst>
            <a:ext uri="{FF2B5EF4-FFF2-40B4-BE49-F238E27FC236}">
              <a16:creationId xmlns:a16="http://schemas.microsoft.com/office/drawing/2014/main" id="{74AAB467-A033-410F-A3FA-5DE111C5245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2" name="CasetăText 1">
          <a:extLst>
            <a:ext uri="{FF2B5EF4-FFF2-40B4-BE49-F238E27FC236}">
              <a16:creationId xmlns:a16="http://schemas.microsoft.com/office/drawing/2014/main" id="{F489BCB3-F035-42CA-A219-74DE00B0C41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3" name="CasetăText 1">
          <a:extLst>
            <a:ext uri="{FF2B5EF4-FFF2-40B4-BE49-F238E27FC236}">
              <a16:creationId xmlns:a16="http://schemas.microsoft.com/office/drawing/2014/main" id="{26C04820-4540-4B8D-8D0F-20CB2135BED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4" name="CasetăText 1">
          <a:extLst>
            <a:ext uri="{FF2B5EF4-FFF2-40B4-BE49-F238E27FC236}">
              <a16:creationId xmlns:a16="http://schemas.microsoft.com/office/drawing/2014/main" id="{3D62AB62-711F-4CA3-935F-9A43CF30A96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5" name="CasetăText 1">
          <a:extLst>
            <a:ext uri="{FF2B5EF4-FFF2-40B4-BE49-F238E27FC236}">
              <a16:creationId xmlns:a16="http://schemas.microsoft.com/office/drawing/2014/main" id="{20EE471D-F4F6-497D-B33C-661A91C1BCE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6" name="CasetăText 1">
          <a:extLst>
            <a:ext uri="{FF2B5EF4-FFF2-40B4-BE49-F238E27FC236}">
              <a16:creationId xmlns:a16="http://schemas.microsoft.com/office/drawing/2014/main" id="{848283F0-E2FF-4002-89C6-74FB58F80D8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7" name="CasetăText 1">
          <a:extLst>
            <a:ext uri="{FF2B5EF4-FFF2-40B4-BE49-F238E27FC236}">
              <a16:creationId xmlns:a16="http://schemas.microsoft.com/office/drawing/2014/main" id="{B402907F-8F9F-433E-9E17-BBCF850C7F3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8" name="CasetăText 1">
          <a:extLst>
            <a:ext uri="{FF2B5EF4-FFF2-40B4-BE49-F238E27FC236}">
              <a16:creationId xmlns:a16="http://schemas.microsoft.com/office/drawing/2014/main" id="{FD0AC4CB-713D-41B7-B771-C020FC0F8B9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89" name="CasetăText 1">
          <a:extLst>
            <a:ext uri="{FF2B5EF4-FFF2-40B4-BE49-F238E27FC236}">
              <a16:creationId xmlns:a16="http://schemas.microsoft.com/office/drawing/2014/main" id="{C7748DAA-43A1-4AE3-8527-5316717706C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0" name="CasetăText 1">
          <a:extLst>
            <a:ext uri="{FF2B5EF4-FFF2-40B4-BE49-F238E27FC236}">
              <a16:creationId xmlns:a16="http://schemas.microsoft.com/office/drawing/2014/main" id="{0F81B86A-F4FC-4101-A5F8-5E3ECBF27BE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1" name="CasetăText 1">
          <a:extLst>
            <a:ext uri="{FF2B5EF4-FFF2-40B4-BE49-F238E27FC236}">
              <a16:creationId xmlns:a16="http://schemas.microsoft.com/office/drawing/2014/main" id="{EC3F8759-B233-47A7-9FB7-A8899C8C6D3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2" name="CasetăText 1">
          <a:extLst>
            <a:ext uri="{FF2B5EF4-FFF2-40B4-BE49-F238E27FC236}">
              <a16:creationId xmlns:a16="http://schemas.microsoft.com/office/drawing/2014/main" id="{BF37D570-FAAF-4F07-A141-C049C95B051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3" name="CasetăText 1">
          <a:extLst>
            <a:ext uri="{FF2B5EF4-FFF2-40B4-BE49-F238E27FC236}">
              <a16:creationId xmlns:a16="http://schemas.microsoft.com/office/drawing/2014/main" id="{42DD9E8E-70B3-4121-A1F3-9ED6502253D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4" name="CasetăText 1">
          <a:extLst>
            <a:ext uri="{FF2B5EF4-FFF2-40B4-BE49-F238E27FC236}">
              <a16:creationId xmlns:a16="http://schemas.microsoft.com/office/drawing/2014/main" id="{63B42EF3-D355-4689-95E8-B09C0B8245E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5" name="CasetăText 1">
          <a:extLst>
            <a:ext uri="{FF2B5EF4-FFF2-40B4-BE49-F238E27FC236}">
              <a16:creationId xmlns:a16="http://schemas.microsoft.com/office/drawing/2014/main" id="{77C87C29-8CEA-4058-8394-C6B37AA21A5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6" name="CasetăText 1">
          <a:extLst>
            <a:ext uri="{FF2B5EF4-FFF2-40B4-BE49-F238E27FC236}">
              <a16:creationId xmlns:a16="http://schemas.microsoft.com/office/drawing/2014/main" id="{371EF69F-ECA5-45C3-B761-80217D028FE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7" name="CasetăText 1">
          <a:extLst>
            <a:ext uri="{FF2B5EF4-FFF2-40B4-BE49-F238E27FC236}">
              <a16:creationId xmlns:a16="http://schemas.microsoft.com/office/drawing/2014/main" id="{7C80086B-8A3A-478C-8329-4A28D035687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8" name="CasetăText 1">
          <a:extLst>
            <a:ext uri="{FF2B5EF4-FFF2-40B4-BE49-F238E27FC236}">
              <a16:creationId xmlns:a16="http://schemas.microsoft.com/office/drawing/2014/main" id="{DA1DB442-D4FF-4439-92DB-9271DBACB2F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299" name="CasetăText 1">
          <a:extLst>
            <a:ext uri="{FF2B5EF4-FFF2-40B4-BE49-F238E27FC236}">
              <a16:creationId xmlns:a16="http://schemas.microsoft.com/office/drawing/2014/main" id="{9DCA93E6-4FB9-4AB2-BEF1-AB544DA5586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0" name="CasetăText 1">
          <a:extLst>
            <a:ext uri="{FF2B5EF4-FFF2-40B4-BE49-F238E27FC236}">
              <a16:creationId xmlns:a16="http://schemas.microsoft.com/office/drawing/2014/main" id="{AE566842-5065-4AF7-8B11-0FBDD430E35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1" name="CasetăText 1">
          <a:extLst>
            <a:ext uri="{FF2B5EF4-FFF2-40B4-BE49-F238E27FC236}">
              <a16:creationId xmlns:a16="http://schemas.microsoft.com/office/drawing/2014/main" id="{6A5D651C-A5D4-4588-B3E1-F66688E40C6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2" name="CasetăText 1">
          <a:extLst>
            <a:ext uri="{FF2B5EF4-FFF2-40B4-BE49-F238E27FC236}">
              <a16:creationId xmlns:a16="http://schemas.microsoft.com/office/drawing/2014/main" id="{61B20E06-634F-4050-BB39-0A462C75729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3" name="CasetăText 1">
          <a:extLst>
            <a:ext uri="{FF2B5EF4-FFF2-40B4-BE49-F238E27FC236}">
              <a16:creationId xmlns:a16="http://schemas.microsoft.com/office/drawing/2014/main" id="{597E5BB9-4485-4144-896D-63F4462169C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4" name="CasetăText 1">
          <a:extLst>
            <a:ext uri="{FF2B5EF4-FFF2-40B4-BE49-F238E27FC236}">
              <a16:creationId xmlns:a16="http://schemas.microsoft.com/office/drawing/2014/main" id="{2DB8B07F-8848-46DC-88F8-D29BF5A71D9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5" name="CasetăText 1">
          <a:extLst>
            <a:ext uri="{FF2B5EF4-FFF2-40B4-BE49-F238E27FC236}">
              <a16:creationId xmlns:a16="http://schemas.microsoft.com/office/drawing/2014/main" id="{B5120569-7B0C-46B6-815B-7E6F21C07F5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6" name="CasetăText 1">
          <a:extLst>
            <a:ext uri="{FF2B5EF4-FFF2-40B4-BE49-F238E27FC236}">
              <a16:creationId xmlns:a16="http://schemas.microsoft.com/office/drawing/2014/main" id="{7E13879F-3073-4A3C-A8E8-36E589E66C5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7" name="CasetăText 1">
          <a:extLst>
            <a:ext uri="{FF2B5EF4-FFF2-40B4-BE49-F238E27FC236}">
              <a16:creationId xmlns:a16="http://schemas.microsoft.com/office/drawing/2014/main" id="{BCE979AD-03DA-4C12-8866-A991A3C4641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8" name="CasetăText 1">
          <a:extLst>
            <a:ext uri="{FF2B5EF4-FFF2-40B4-BE49-F238E27FC236}">
              <a16:creationId xmlns:a16="http://schemas.microsoft.com/office/drawing/2014/main" id="{FF0B3E41-E4ED-401C-BD86-251B98E4575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09" name="CasetăText 1">
          <a:extLst>
            <a:ext uri="{FF2B5EF4-FFF2-40B4-BE49-F238E27FC236}">
              <a16:creationId xmlns:a16="http://schemas.microsoft.com/office/drawing/2014/main" id="{5D36CF01-2C79-43DC-95C5-89B7004A5E7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0" name="CasetăText 1">
          <a:extLst>
            <a:ext uri="{FF2B5EF4-FFF2-40B4-BE49-F238E27FC236}">
              <a16:creationId xmlns:a16="http://schemas.microsoft.com/office/drawing/2014/main" id="{182BCF12-1BD5-4819-90E6-2097BCEBAB1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1" name="CasetăText 1">
          <a:extLst>
            <a:ext uri="{FF2B5EF4-FFF2-40B4-BE49-F238E27FC236}">
              <a16:creationId xmlns:a16="http://schemas.microsoft.com/office/drawing/2014/main" id="{53579B8A-DCB8-4E92-947E-F503647AB3A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2" name="CasetăText 1">
          <a:extLst>
            <a:ext uri="{FF2B5EF4-FFF2-40B4-BE49-F238E27FC236}">
              <a16:creationId xmlns:a16="http://schemas.microsoft.com/office/drawing/2014/main" id="{391DC2A3-7B4D-4C98-95DB-BABCDF0827D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3" name="CasetăText 1">
          <a:extLst>
            <a:ext uri="{FF2B5EF4-FFF2-40B4-BE49-F238E27FC236}">
              <a16:creationId xmlns:a16="http://schemas.microsoft.com/office/drawing/2014/main" id="{2D665B08-CF0B-4542-A525-34F1E2487EB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4" name="CasetăText 1">
          <a:extLst>
            <a:ext uri="{FF2B5EF4-FFF2-40B4-BE49-F238E27FC236}">
              <a16:creationId xmlns:a16="http://schemas.microsoft.com/office/drawing/2014/main" id="{00C99921-6102-41D9-BA1A-8F5492BEE1E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5" name="CasetăText 1">
          <a:extLst>
            <a:ext uri="{FF2B5EF4-FFF2-40B4-BE49-F238E27FC236}">
              <a16:creationId xmlns:a16="http://schemas.microsoft.com/office/drawing/2014/main" id="{F00B6A06-E7F2-4AE3-8E9D-83EBD71A958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6" name="CasetăText 1">
          <a:extLst>
            <a:ext uri="{FF2B5EF4-FFF2-40B4-BE49-F238E27FC236}">
              <a16:creationId xmlns:a16="http://schemas.microsoft.com/office/drawing/2014/main" id="{553E1A00-3187-4D97-9B0C-90DA19A7102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7" name="CasetăText 1">
          <a:extLst>
            <a:ext uri="{FF2B5EF4-FFF2-40B4-BE49-F238E27FC236}">
              <a16:creationId xmlns:a16="http://schemas.microsoft.com/office/drawing/2014/main" id="{B1560A26-5999-42E3-89EF-9E2154DBD63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8" name="CasetăText 1">
          <a:extLst>
            <a:ext uri="{FF2B5EF4-FFF2-40B4-BE49-F238E27FC236}">
              <a16:creationId xmlns:a16="http://schemas.microsoft.com/office/drawing/2014/main" id="{EB3F33BE-799E-47FF-8405-FF255EDA073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19" name="CasetăText 1">
          <a:extLst>
            <a:ext uri="{FF2B5EF4-FFF2-40B4-BE49-F238E27FC236}">
              <a16:creationId xmlns:a16="http://schemas.microsoft.com/office/drawing/2014/main" id="{3B9B5673-A870-4F8C-B7F1-2F1915C77F6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0" name="CasetăText 1">
          <a:extLst>
            <a:ext uri="{FF2B5EF4-FFF2-40B4-BE49-F238E27FC236}">
              <a16:creationId xmlns:a16="http://schemas.microsoft.com/office/drawing/2014/main" id="{CDA79A4A-D2BB-4FBA-AFB2-513846B7252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1" name="CasetăText 1">
          <a:extLst>
            <a:ext uri="{FF2B5EF4-FFF2-40B4-BE49-F238E27FC236}">
              <a16:creationId xmlns:a16="http://schemas.microsoft.com/office/drawing/2014/main" id="{336080DB-EB0E-4DFF-9083-EF78E058F1B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2" name="CasetăText 1">
          <a:extLst>
            <a:ext uri="{FF2B5EF4-FFF2-40B4-BE49-F238E27FC236}">
              <a16:creationId xmlns:a16="http://schemas.microsoft.com/office/drawing/2014/main" id="{948A7E74-309D-4B8C-828C-825D2743022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3" name="CasetăText 1">
          <a:extLst>
            <a:ext uri="{FF2B5EF4-FFF2-40B4-BE49-F238E27FC236}">
              <a16:creationId xmlns:a16="http://schemas.microsoft.com/office/drawing/2014/main" id="{7B988CDF-9B99-4C71-9850-896E5A98C8D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4" name="CasetăText 1">
          <a:extLst>
            <a:ext uri="{FF2B5EF4-FFF2-40B4-BE49-F238E27FC236}">
              <a16:creationId xmlns:a16="http://schemas.microsoft.com/office/drawing/2014/main" id="{A02B2097-1F1C-4D5E-9FBD-F10E8E80205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5" name="CasetăText 1">
          <a:extLst>
            <a:ext uri="{FF2B5EF4-FFF2-40B4-BE49-F238E27FC236}">
              <a16:creationId xmlns:a16="http://schemas.microsoft.com/office/drawing/2014/main" id="{9712C9E0-E7C0-4DB5-ABBA-CB1EE86C498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26" name="CasetăText 1">
          <a:extLst>
            <a:ext uri="{FF2B5EF4-FFF2-40B4-BE49-F238E27FC236}">
              <a16:creationId xmlns:a16="http://schemas.microsoft.com/office/drawing/2014/main" id="{84A3714C-FB36-4AC7-A89C-BA40522F3C4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27" name="CasetăText 1">
          <a:extLst>
            <a:ext uri="{FF2B5EF4-FFF2-40B4-BE49-F238E27FC236}">
              <a16:creationId xmlns:a16="http://schemas.microsoft.com/office/drawing/2014/main" id="{BFCA03E4-5FDA-4070-B3C6-CBF992E31DC3}"/>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28" name="CasetăText 1">
          <a:extLst>
            <a:ext uri="{FF2B5EF4-FFF2-40B4-BE49-F238E27FC236}">
              <a16:creationId xmlns:a16="http://schemas.microsoft.com/office/drawing/2014/main" id="{D1195D7B-E0E1-49B8-9542-391E8BD26ACA}"/>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29" name="CasetăText 1">
          <a:extLst>
            <a:ext uri="{FF2B5EF4-FFF2-40B4-BE49-F238E27FC236}">
              <a16:creationId xmlns:a16="http://schemas.microsoft.com/office/drawing/2014/main" id="{6504C9FC-13C9-4D5B-B0AC-E3144BEB1971}"/>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30" name="CasetăText 1">
          <a:extLst>
            <a:ext uri="{FF2B5EF4-FFF2-40B4-BE49-F238E27FC236}">
              <a16:creationId xmlns:a16="http://schemas.microsoft.com/office/drawing/2014/main" id="{055472FA-D9C8-48C7-B01A-302101F5665C}"/>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31" name="CasetăText 1">
          <a:extLst>
            <a:ext uri="{FF2B5EF4-FFF2-40B4-BE49-F238E27FC236}">
              <a16:creationId xmlns:a16="http://schemas.microsoft.com/office/drawing/2014/main" id="{416F705C-A3ED-4349-835C-3F4D1D15D869}"/>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32" name="CasetăText 1">
          <a:extLst>
            <a:ext uri="{FF2B5EF4-FFF2-40B4-BE49-F238E27FC236}">
              <a16:creationId xmlns:a16="http://schemas.microsoft.com/office/drawing/2014/main" id="{69C84302-3158-41B9-9045-FB902C99035C}"/>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33" name="CasetăText 1">
          <a:extLst>
            <a:ext uri="{FF2B5EF4-FFF2-40B4-BE49-F238E27FC236}">
              <a16:creationId xmlns:a16="http://schemas.microsoft.com/office/drawing/2014/main" id="{0B0443D2-12BC-4BF4-9A4B-110115588E53}"/>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34" name="CasetăText 1">
          <a:extLst>
            <a:ext uri="{FF2B5EF4-FFF2-40B4-BE49-F238E27FC236}">
              <a16:creationId xmlns:a16="http://schemas.microsoft.com/office/drawing/2014/main" id="{0F604255-CBEB-43D6-B3D5-B8E994E4825C}"/>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35" name="CasetăText 1">
          <a:extLst>
            <a:ext uri="{FF2B5EF4-FFF2-40B4-BE49-F238E27FC236}">
              <a16:creationId xmlns:a16="http://schemas.microsoft.com/office/drawing/2014/main" id="{B92284F7-9DB2-4BF5-8C03-FB776C85203F}"/>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36" name="CasetăText 1">
          <a:extLst>
            <a:ext uri="{FF2B5EF4-FFF2-40B4-BE49-F238E27FC236}">
              <a16:creationId xmlns:a16="http://schemas.microsoft.com/office/drawing/2014/main" id="{88673A8E-19F9-44C4-BE5A-000AF673C8B0}"/>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37" name="CasetăText 1">
          <a:extLst>
            <a:ext uri="{FF2B5EF4-FFF2-40B4-BE49-F238E27FC236}">
              <a16:creationId xmlns:a16="http://schemas.microsoft.com/office/drawing/2014/main" id="{AF6F3677-A373-48BD-BE4C-8E67CE8370C7}"/>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38" name="CasetăText 1">
          <a:extLst>
            <a:ext uri="{FF2B5EF4-FFF2-40B4-BE49-F238E27FC236}">
              <a16:creationId xmlns:a16="http://schemas.microsoft.com/office/drawing/2014/main" id="{533A6FFA-FE40-46CB-B8B4-2E9E41523CAF}"/>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39" name="CasetăText 1">
          <a:extLst>
            <a:ext uri="{FF2B5EF4-FFF2-40B4-BE49-F238E27FC236}">
              <a16:creationId xmlns:a16="http://schemas.microsoft.com/office/drawing/2014/main" id="{7A0AB52B-AAAE-43CF-BB1D-43B9160DE21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0" name="CasetăText 1">
          <a:extLst>
            <a:ext uri="{FF2B5EF4-FFF2-40B4-BE49-F238E27FC236}">
              <a16:creationId xmlns:a16="http://schemas.microsoft.com/office/drawing/2014/main" id="{44334B13-B50F-46A0-9FA3-D4945897D7F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1" name="CasetăText 1">
          <a:extLst>
            <a:ext uri="{FF2B5EF4-FFF2-40B4-BE49-F238E27FC236}">
              <a16:creationId xmlns:a16="http://schemas.microsoft.com/office/drawing/2014/main" id="{FA94F4A4-39B2-4DCB-AD3C-26302711FC2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2" name="CasetăText 1">
          <a:extLst>
            <a:ext uri="{FF2B5EF4-FFF2-40B4-BE49-F238E27FC236}">
              <a16:creationId xmlns:a16="http://schemas.microsoft.com/office/drawing/2014/main" id="{DABA4F8C-9284-4C04-A16D-CA8C8062A60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3" name="CasetăText 1">
          <a:extLst>
            <a:ext uri="{FF2B5EF4-FFF2-40B4-BE49-F238E27FC236}">
              <a16:creationId xmlns:a16="http://schemas.microsoft.com/office/drawing/2014/main" id="{F7B1DAB3-4372-4123-A630-E05E18B6AD0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4" name="CasetăText 1">
          <a:extLst>
            <a:ext uri="{FF2B5EF4-FFF2-40B4-BE49-F238E27FC236}">
              <a16:creationId xmlns:a16="http://schemas.microsoft.com/office/drawing/2014/main" id="{9F280400-D986-4A9F-A17B-0B0A08E6FD6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5" name="CasetăText 1">
          <a:extLst>
            <a:ext uri="{FF2B5EF4-FFF2-40B4-BE49-F238E27FC236}">
              <a16:creationId xmlns:a16="http://schemas.microsoft.com/office/drawing/2014/main" id="{52E3E0DF-43F6-4366-932C-692928BFC7E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6" name="CasetăText 1">
          <a:extLst>
            <a:ext uri="{FF2B5EF4-FFF2-40B4-BE49-F238E27FC236}">
              <a16:creationId xmlns:a16="http://schemas.microsoft.com/office/drawing/2014/main" id="{CC21E169-9D67-4DF8-ACC7-E7D81BE7E46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7" name="CasetăText 1">
          <a:extLst>
            <a:ext uri="{FF2B5EF4-FFF2-40B4-BE49-F238E27FC236}">
              <a16:creationId xmlns:a16="http://schemas.microsoft.com/office/drawing/2014/main" id="{B53FCBD1-4B58-4550-BD0D-471507B0099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8" name="CasetăText 1">
          <a:extLst>
            <a:ext uri="{FF2B5EF4-FFF2-40B4-BE49-F238E27FC236}">
              <a16:creationId xmlns:a16="http://schemas.microsoft.com/office/drawing/2014/main" id="{C023C7BF-FF00-4B9B-94AD-1CCA68413EB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49" name="CasetăText 1">
          <a:extLst>
            <a:ext uri="{FF2B5EF4-FFF2-40B4-BE49-F238E27FC236}">
              <a16:creationId xmlns:a16="http://schemas.microsoft.com/office/drawing/2014/main" id="{96C7A746-FE4C-4014-990A-703DCEE93C8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0" name="CasetăText 1">
          <a:extLst>
            <a:ext uri="{FF2B5EF4-FFF2-40B4-BE49-F238E27FC236}">
              <a16:creationId xmlns:a16="http://schemas.microsoft.com/office/drawing/2014/main" id="{BE6BD87A-7D63-4930-A212-0D8E0C97CD5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1" name="CasetăText 1">
          <a:extLst>
            <a:ext uri="{FF2B5EF4-FFF2-40B4-BE49-F238E27FC236}">
              <a16:creationId xmlns:a16="http://schemas.microsoft.com/office/drawing/2014/main" id="{5FEC2E94-C28C-4FDC-8735-9B347D92AB9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2" name="CasetăText 1">
          <a:extLst>
            <a:ext uri="{FF2B5EF4-FFF2-40B4-BE49-F238E27FC236}">
              <a16:creationId xmlns:a16="http://schemas.microsoft.com/office/drawing/2014/main" id="{D5B0B058-B8E0-4D62-8BED-B43A537096D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3" name="CasetăText 1">
          <a:extLst>
            <a:ext uri="{FF2B5EF4-FFF2-40B4-BE49-F238E27FC236}">
              <a16:creationId xmlns:a16="http://schemas.microsoft.com/office/drawing/2014/main" id="{AA6AE032-C6DD-46D0-BC5C-39107885835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4" name="CasetăText 1">
          <a:extLst>
            <a:ext uri="{FF2B5EF4-FFF2-40B4-BE49-F238E27FC236}">
              <a16:creationId xmlns:a16="http://schemas.microsoft.com/office/drawing/2014/main" id="{41B61434-D0A3-4357-90FE-E9A51AEA42D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5" name="CasetăText 1">
          <a:extLst>
            <a:ext uri="{FF2B5EF4-FFF2-40B4-BE49-F238E27FC236}">
              <a16:creationId xmlns:a16="http://schemas.microsoft.com/office/drawing/2014/main" id="{9337A4EB-E660-4BD6-ABAA-CF305288085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6" name="CasetăText 1">
          <a:extLst>
            <a:ext uri="{FF2B5EF4-FFF2-40B4-BE49-F238E27FC236}">
              <a16:creationId xmlns:a16="http://schemas.microsoft.com/office/drawing/2014/main" id="{3934C61E-C3DA-408D-B7EF-D63FC3421B2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7" name="CasetăText 1">
          <a:extLst>
            <a:ext uri="{FF2B5EF4-FFF2-40B4-BE49-F238E27FC236}">
              <a16:creationId xmlns:a16="http://schemas.microsoft.com/office/drawing/2014/main" id="{3CC8AB33-AEB2-4855-AA75-4103EEFB36C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8" name="CasetăText 1">
          <a:extLst>
            <a:ext uri="{FF2B5EF4-FFF2-40B4-BE49-F238E27FC236}">
              <a16:creationId xmlns:a16="http://schemas.microsoft.com/office/drawing/2014/main" id="{B5FFA4F7-9629-4192-9A7A-6299670760D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59" name="CasetăText 1">
          <a:extLst>
            <a:ext uri="{FF2B5EF4-FFF2-40B4-BE49-F238E27FC236}">
              <a16:creationId xmlns:a16="http://schemas.microsoft.com/office/drawing/2014/main" id="{E3827BCA-5DA9-4D15-AF17-82F60E73FB8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0" name="CasetăText 1">
          <a:extLst>
            <a:ext uri="{FF2B5EF4-FFF2-40B4-BE49-F238E27FC236}">
              <a16:creationId xmlns:a16="http://schemas.microsoft.com/office/drawing/2014/main" id="{F2886DC0-A7FE-4A19-AB6E-6A51F8F2C19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1" name="CasetăText 1">
          <a:extLst>
            <a:ext uri="{FF2B5EF4-FFF2-40B4-BE49-F238E27FC236}">
              <a16:creationId xmlns:a16="http://schemas.microsoft.com/office/drawing/2014/main" id="{2047EB44-9961-458A-9CBE-B9D7F44E189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2" name="CasetăText 1">
          <a:extLst>
            <a:ext uri="{FF2B5EF4-FFF2-40B4-BE49-F238E27FC236}">
              <a16:creationId xmlns:a16="http://schemas.microsoft.com/office/drawing/2014/main" id="{4492CDFE-A4EF-4750-9187-AB832D30ABF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3" name="CasetăText 1">
          <a:extLst>
            <a:ext uri="{FF2B5EF4-FFF2-40B4-BE49-F238E27FC236}">
              <a16:creationId xmlns:a16="http://schemas.microsoft.com/office/drawing/2014/main" id="{F69BDAEF-B34D-495D-A8B3-B796CD0B6D8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4" name="CasetăText 1">
          <a:extLst>
            <a:ext uri="{FF2B5EF4-FFF2-40B4-BE49-F238E27FC236}">
              <a16:creationId xmlns:a16="http://schemas.microsoft.com/office/drawing/2014/main" id="{AB5B61DE-183A-417B-998B-37A67BFB1B6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5" name="CasetăText 1">
          <a:extLst>
            <a:ext uri="{FF2B5EF4-FFF2-40B4-BE49-F238E27FC236}">
              <a16:creationId xmlns:a16="http://schemas.microsoft.com/office/drawing/2014/main" id="{68E911DD-2954-4E2A-A194-8FA700AAF69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6" name="CasetăText 1">
          <a:extLst>
            <a:ext uri="{FF2B5EF4-FFF2-40B4-BE49-F238E27FC236}">
              <a16:creationId xmlns:a16="http://schemas.microsoft.com/office/drawing/2014/main" id="{5289DC4F-93A0-495A-98D8-3B2E1AF41A2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7" name="CasetăText 1">
          <a:extLst>
            <a:ext uri="{FF2B5EF4-FFF2-40B4-BE49-F238E27FC236}">
              <a16:creationId xmlns:a16="http://schemas.microsoft.com/office/drawing/2014/main" id="{970750B0-1D11-46EB-A70C-1AFFAA16662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8" name="CasetăText 1">
          <a:extLst>
            <a:ext uri="{FF2B5EF4-FFF2-40B4-BE49-F238E27FC236}">
              <a16:creationId xmlns:a16="http://schemas.microsoft.com/office/drawing/2014/main" id="{71818543-FE32-44CA-91C5-62E988BB049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69" name="CasetăText 1">
          <a:extLst>
            <a:ext uri="{FF2B5EF4-FFF2-40B4-BE49-F238E27FC236}">
              <a16:creationId xmlns:a16="http://schemas.microsoft.com/office/drawing/2014/main" id="{93CF5A7D-FE6F-4DBD-9AEC-0B4546B4C9E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0" name="CasetăText 1">
          <a:extLst>
            <a:ext uri="{FF2B5EF4-FFF2-40B4-BE49-F238E27FC236}">
              <a16:creationId xmlns:a16="http://schemas.microsoft.com/office/drawing/2014/main" id="{FC3DDD10-D0BA-4692-AF9F-0EF59438C8C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1" name="CasetăText 1">
          <a:extLst>
            <a:ext uri="{FF2B5EF4-FFF2-40B4-BE49-F238E27FC236}">
              <a16:creationId xmlns:a16="http://schemas.microsoft.com/office/drawing/2014/main" id="{68E34C3C-88E6-4904-BB0B-0AAED44AA40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2" name="CasetăText 1">
          <a:extLst>
            <a:ext uri="{FF2B5EF4-FFF2-40B4-BE49-F238E27FC236}">
              <a16:creationId xmlns:a16="http://schemas.microsoft.com/office/drawing/2014/main" id="{0ACB118D-B20B-4C15-98EA-054A2CB2D6B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3" name="CasetăText 1">
          <a:extLst>
            <a:ext uri="{FF2B5EF4-FFF2-40B4-BE49-F238E27FC236}">
              <a16:creationId xmlns:a16="http://schemas.microsoft.com/office/drawing/2014/main" id="{C65A4D14-6610-4000-96D8-0C62F5305D7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4" name="CasetăText 1">
          <a:extLst>
            <a:ext uri="{FF2B5EF4-FFF2-40B4-BE49-F238E27FC236}">
              <a16:creationId xmlns:a16="http://schemas.microsoft.com/office/drawing/2014/main" id="{EBF38265-2D19-4CAD-BF70-D9158F79FFB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5" name="CasetăText 1">
          <a:extLst>
            <a:ext uri="{FF2B5EF4-FFF2-40B4-BE49-F238E27FC236}">
              <a16:creationId xmlns:a16="http://schemas.microsoft.com/office/drawing/2014/main" id="{DD0618B6-DA58-47CC-BE39-A63E23E0C65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6" name="CasetăText 1">
          <a:extLst>
            <a:ext uri="{FF2B5EF4-FFF2-40B4-BE49-F238E27FC236}">
              <a16:creationId xmlns:a16="http://schemas.microsoft.com/office/drawing/2014/main" id="{CFF49581-D17B-43D7-AC72-F4D8AF52D05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7" name="CasetăText 1">
          <a:extLst>
            <a:ext uri="{FF2B5EF4-FFF2-40B4-BE49-F238E27FC236}">
              <a16:creationId xmlns:a16="http://schemas.microsoft.com/office/drawing/2014/main" id="{02A09BDE-82CD-461F-9722-03611EAD55F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8" name="CasetăText 1">
          <a:extLst>
            <a:ext uri="{FF2B5EF4-FFF2-40B4-BE49-F238E27FC236}">
              <a16:creationId xmlns:a16="http://schemas.microsoft.com/office/drawing/2014/main" id="{400BEAC8-C71B-4084-8437-3A8004A26BD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79" name="CasetăText 1">
          <a:extLst>
            <a:ext uri="{FF2B5EF4-FFF2-40B4-BE49-F238E27FC236}">
              <a16:creationId xmlns:a16="http://schemas.microsoft.com/office/drawing/2014/main" id="{3D0FD7F0-FAE3-4631-94E8-E1F154781FF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0" name="CasetăText 1">
          <a:extLst>
            <a:ext uri="{FF2B5EF4-FFF2-40B4-BE49-F238E27FC236}">
              <a16:creationId xmlns:a16="http://schemas.microsoft.com/office/drawing/2014/main" id="{2775ADA0-236C-44B4-81F9-97CF59FD4C3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1" name="CasetăText 1">
          <a:extLst>
            <a:ext uri="{FF2B5EF4-FFF2-40B4-BE49-F238E27FC236}">
              <a16:creationId xmlns:a16="http://schemas.microsoft.com/office/drawing/2014/main" id="{5F593BCC-5D31-4A30-8CD2-CB9415EB905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2" name="CasetăText 1">
          <a:extLst>
            <a:ext uri="{FF2B5EF4-FFF2-40B4-BE49-F238E27FC236}">
              <a16:creationId xmlns:a16="http://schemas.microsoft.com/office/drawing/2014/main" id="{21A9B2D8-FA20-41A4-A769-492CACBAE31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3" name="CasetăText 1">
          <a:extLst>
            <a:ext uri="{FF2B5EF4-FFF2-40B4-BE49-F238E27FC236}">
              <a16:creationId xmlns:a16="http://schemas.microsoft.com/office/drawing/2014/main" id="{9748EB9E-284D-415E-92B8-EFD82BC9E9C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4" name="CasetăText 1">
          <a:extLst>
            <a:ext uri="{FF2B5EF4-FFF2-40B4-BE49-F238E27FC236}">
              <a16:creationId xmlns:a16="http://schemas.microsoft.com/office/drawing/2014/main" id="{21123EA7-5EA0-460E-AE77-603554ACEEA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5" name="CasetăText 1">
          <a:extLst>
            <a:ext uri="{FF2B5EF4-FFF2-40B4-BE49-F238E27FC236}">
              <a16:creationId xmlns:a16="http://schemas.microsoft.com/office/drawing/2014/main" id="{EA954BFE-E4F8-4D56-AF62-7C223411556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6" name="CasetăText 1">
          <a:extLst>
            <a:ext uri="{FF2B5EF4-FFF2-40B4-BE49-F238E27FC236}">
              <a16:creationId xmlns:a16="http://schemas.microsoft.com/office/drawing/2014/main" id="{31B80FA7-9C38-457A-B5AA-16F93760D67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7" name="CasetăText 1">
          <a:extLst>
            <a:ext uri="{FF2B5EF4-FFF2-40B4-BE49-F238E27FC236}">
              <a16:creationId xmlns:a16="http://schemas.microsoft.com/office/drawing/2014/main" id="{103420B9-09DB-4D42-B3A2-28DEA30F844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8" name="CasetăText 1">
          <a:extLst>
            <a:ext uri="{FF2B5EF4-FFF2-40B4-BE49-F238E27FC236}">
              <a16:creationId xmlns:a16="http://schemas.microsoft.com/office/drawing/2014/main" id="{4355FB80-5377-4D25-A268-537541402FD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89" name="CasetăText 1">
          <a:extLst>
            <a:ext uri="{FF2B5EF4-FFF2-40B4-BE49-F238E27FC236}">
              <a16:creationId xmlns:a16="http://schemas.microsoft.com/office/drawing/2014/main" id="{13DA8C37-1451-465A-B83A-894DC58B37D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90" name="CasetăText 1">
          <a:extLst>
            <a:ext uri="{FF2B5EF4-FFF2-40B4-BE49-F238E27FC236}">
              <a16:creationId xmlns:a16="http://schemas.microsoft.com/office/drawing/2014/main" id="{67B82023-4279-4DE8-B05E-AEB7E841D1A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91" name="CasetăText 1">
          <a:extLst>
            <a:ext uri="{FF2B5EF4-FFF2-40B4-BE49-F238E27FC236}">
              <a16:creationId xmlns:a16="http://schemas.microsoft.com/office/drawing/2014/main" id="{0CA085F0-B857-4D63-BF53-F11A24CBC74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92" name="CasetăText 1">
          <a:extLst>
            <a:ext uri="{FF2B5EF4-FFF2-40B4-BE49-F238E27FC236}">
              <a16:creationId xmlns:a16="http://schemas.microsoft.com/office/drawing/2014/main" id="{14EA3DA6-DB1E-48EF-BA05-7D7DBDFA948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93" name="CasetăText 1">
          <a:extLst>
            <a:ext uri="{FF2B5EF4-FFF2-40B4-BE49-F238E27FC236}">
              <a16:creationId xmlns:a16="http://schemas.microsoft.com/office/drawing/2014/main" id="{4137CCFF-DC5E-4122-AFFC-DA4331BB173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394" name="CasetăText 1">
          <a:extLst>
            <a:ext uri="{FF2B5EF4-FFF2-40B4-BE49-F238E27FC236}">
              <a16:creationId xmlns:a16="http://schemas.microsoft.com/office/drawing/2014/main" id="{ED9564D7-FA5F-4A1C-9B2B-4D749F572CB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95" name="CasetăText 1">
          <a:extLst>
            <a:ext uri="{FF2B5EF4-FFF2-40B4-BE49-F238E27FC236}">
              <a16:creationId xmlns:a16="http://schemas.microsoft.com/office/drawing/2014/main" id="{FDC62EC9-1F0D-48ED-84F5-A13C488B4426}"/>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96" name="CasetăText 1">
          <a:extLst>
            <a:ext uri="{FF2B5EF4-FFF2-40B4-BE49-F238E27FC236}">
              <a16:creationId xmlns:a16="http://schemas.microsoft.com/office/drawing/2014/main" id="{EBB4B3D6-16A4-481E-A69F-971CA85A2D58}"/>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97" name="CasetăText 1">
          <a:extLst>
            <a:ext uri="{FF2B5EF4-FFF2-40B4-BE49-F238E27FC236}">
              <a16:creationId xmlns:a16="http://schemas.microsoft.com/office/drawing/2014/main" id="{AA0505EC-E0AB-4D84-819A-4D30F037C10B}"/>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398" name="CasetăText 1">
          <a:extLst>
            <a:ext uri="{FF2B5EF4-FFF2-40B4-BE49-F238E27FC236}">
              <a16:creationId xmlns:a16="http://schemas.microsoft.com/office/drawing/2014/main" id="{1ABCD6C1-377A-4E54-A594-A3067836D40C}"/>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399" name="CasetăText 1">
          <a:extLst>
            <a:ext uri="{FF2B5EF4-FFF2-40B4-BE49-F238E27FC236}">
              <a16:creationId xmlns:a16="http://schemas.microsoft.com/office/drawing/2014/main" id="{960B0E33-9CE4-4FE1-B819-5154265D4EA9}"/>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00" name="CasetăText 1">
          <a:extLst>
            <a:ext uri="{FF2B5EF4-FFF2-40B4-BE49-F238E27FC236}">
              <a16:creationId xmlns:a16="http://schemas.microsoft.com/office/drawing/2014/main" id="{3BDCE2A8-4F1F-4AC3-A2FF-F7B479BA2C94}"/>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01" name="CasetăText 1">
          <a:extLst>
            <a:ext uri="{FF2B5EF4-FFF2-40B4-BE49-F238E27FC236}">
              <a16:creationId xmlns:a16="http://schemas.microsoft.com/office/drawing/2014/main" id="{5E503450-8444-493D-90F9-CA18DAD984C9}"/>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02" name="CasetăText 1">
          <a:extLst>
            <a:ext uri="{FF2B5EF4-FFF2-40B4-BE49-F238E27FC236}">
              <a16:creationId xmlns:a16="http://schemas.microsoft.com/office/drawing/2014/main" id="{CBE1D86F-890F-46F6-988D-1A6BE7D93189}"/>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03" name="CasetăText 1">
          <a:extLst>
            <a:ext uri="{FF2B5EF4-FFF2-40B4-BE49-F238E27FC236}">
              <a16:creationId xmlns:a16="http://schemas.microsoft.com/office/drawing/2014/main" id="{1A56C649-6F83-420D-AF7A-5AFC8B781032}"/>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04" name="CasetăText 1">
          <a:extLst>
            <a:ext uri="{FF2B5EF4-FFF2-40B4-BE49-F238E27FC236}">
              <a16:creationId xmlns:a16="http://schemas.microsoft.com/office/drawing/2014/main" id="{04558EE8-75D3-4C85-83C8-3E1B9ED3A25F}"/>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05" name="CasetăText 1">
          <a:extLst>
            <a:ext uri="{FF2B5EF4-FFF2-40B4-BE49-F238E27FC236}">
              <a16:creationId xmlns:a16="http://schemas.microsoft.com/office/drawing/2014/main" id="{987CCB94-3872-485D-884D-4F2261E44146}"/>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06" name="CasetăText 1">
          <a:extLst>
            <a:ext uri="{FF2B5EF4-FFF2-40B4-BE49-F238E27FC236}">
              <a16:creationId xmlns:a16="http://schemas.microsoft.com/office/drawing/2014/main" id="{E42A2756-DF12-4386-9EF9-0B1A5ADE1BB6}"/>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07" name="CasetăText 1">
          <a:extLst>
            <a:ext uri="{FF2B5EF4-FFF2-40B4-BE49-F238E27FC236}">
              <a16:creationId xmlns:a16="http://schemas.microsoft.com/office/drawing/2014/main" id="{765FC1C0-DCE6-4E2A-BAB5-C1B664175A5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08" name="CasetăText 1">
          <a:extLst>
            <a:ext uri="{FF2B5EF4-FFF2-40B4-BE49-F238E27FC236}">
              <a16:creationId xmlns:a16="http://schemas.microsoft.com/office/drawing/2014/main" id="{FE8B7359-4B37-41A8-99A2-94A15C91065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09" name="CasetăText 1">
          <a:extLst>
            <a:ext uri="{FF2B5EF4-FFF2-40B4-BE49-F238E27FC236}">
              <a16:creationId xmlns:a16="http://schemas.microsoft.com/office/drawing/2014/main" id="{C3A761B2-A3A7-44FC-BAF3-9959FAE04CF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0" name="CasetăText 1">
          <a:extLst>
            <a:ext uri="{FF2B5EF4-FFF2-40B4-BE49-F238E27FC236}">
              <a16:creationId xmlns:a16="http://schemas.microsoft.com/office/drawing/2014/main" id="{2E13B798-9DE9-48A9-A9A9-D1782523152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1" name="CasetăText 1">
          <a:extLst>
            <a:ext uri="{FF2B5EF4-FFF2-40B4-BE49-F238E27FC236}">
              <a16:creationId xmlns:a16="http://schemas.microsoft.com/office/drawing/2014/main" id="{7622AE05-0B85-44AD-9118-8678C836592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2" name="CasetăText 1">
          <a:extLst>
            <a:ext uri="{FF2B5EF4-FFF2-40B4-BE49-F238E27FC236}">
              <a16:creationId xmlns:a16="http://schemas.microsoft.com/office/drawing/2014/main" id="{A8000419-EF88-46EC-A90E-41E06B53D7F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3" name="CasetăText 1">
          <a:extLst>
            <a:ext uri="{FF2B5EF4-FFF2-40B4-BE49-F238E27FC236}">
              <a16:creationId xmlns:a16="http://schemas.microsoft.com/office/drawing/2014/main" id="{BED3B77A-F2DE-46FA-9A1D-5EFA0120BC9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4" name="CasetăText 1">
          <a:extLst>
            <a:ext uri="{FF2B5EF4-FFF2-40B4-BE49-F238E27FC236}">
              <a16:creationId xmlns:a16="http://schemas.microsoft.com/office/drawing/2014/main" id="{A28D5E84-4EED-4EC8-9446-7902F1DAAC5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5" name="CasetăText 1">
          <a:extLst>
            <a:ext uri="{FF2B5EF4-FFF2-40B4-BE49-F238E27FC236}">
              <a16:creationId xmlns:a16="http://schemas.microsoft.com/office/drawing/2014/main" id="{1D352699-D60A-4967-8612-4848333B21E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6" name="CasetăText 1">
          <a:extLst>
            <a:ext uri="{FF2B5EF4-FFF2-40B4-BE49-F238E27FC236}">
              <a16:creationId xmlns:a16="http://schemas.microsoft.com/office/drawing/2014/main" id="{9D951AA6-E797-4F8C-99BC-C3EE153FCE3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7" name="CasetăText 1">
          <a:extLst>
            <a:ext uri="{FF2B5EF4-FFF2-40B4-BE49-F238E27FC236}">
              <a16:creationId xmlns:a16="http://schemas.microsoft.com/office/drawing/2014/main" id="{6849C7BE-68FC-44A9-8254-B37FA108014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8" name="CasetăText 1">
          <a:extLst>
            <a:ext uri="{FF2B5EF4-FFF2-40B4-BE49-F238E27FC236}">
              <a16:creationId xmlns:a16="http://schemas.microsoft.com/office/drawing/2014/main" id="{56691A80-E8F8-4E21-9D1C-998588EC065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19" name="CasetăText 1">
          <a:extLst>
            <a:ext uri="{FF2B5EF4-FFF2-40B4-BE49-F238E27FC236}">
              <a16:creationId xmlns:a16="http://schemas.microsoft.com/office/drawing/2014/main" id="{63C20825-1FC7-47DB-BEF8-728E8D325F8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0" name="CasetăText 1">
          <a:extLst>
            <a:ext uri="{FF2B5EF4-FFF2-40B4-BE49-F238E27FC236}">
              <a16:creationId xmlns:a16="http://schemas.microsoft.com/office/drawing/2014/main" id="{D630774B-D5AF-4FFB-B060-C26765AAE41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1" name="CasetăText 1">
          <a:extLst>
            <a:ext uri="{FF2B5EF4-FFF2-40B4-BE49-F238E27FC236}">
              <a16:creationId xmlns:a16="http://schemas.microsoft.com/office/drawing/2014/main" id="{9256114F-8C20-4F9A-BFED-8807141D410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2" name="CasetăText 1">
          <a:extLst>
            <a:ext uri="{FF2B5EF4-FFF2-40B4-BE49-F238E27FC236}">
              <a16:creationId xmlns:a16="http://schemas.microsoft.com/office/drawing/2014/main" id="{C4F009BD-82F4-4CEC-A175-6D2707F7270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3" name="CasetăText 1">
          <a:extLst>
            <a:ext uri="{FF2B5EF4-FFF2-40B4-BE49-F238E27FC236}">
              <a16:creationId xmlns:a16="http://schemas.microsoft.com/office/drawing/2014/main" id="{9368F82B-559F-4079-BE41-086C782B392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4" name="CasetăText 1">
          <a:extLst>
            <a:ext uri="{FF2B5EF4-FFF2-40B4-BE49-F238E27FC236}">
              <a16:creationId xmlns:a16="http://schemas.microsoft.com/office/drawing/2014/main" id="{DDCCFE9A-C20F-4704-BD5D-1423718DFAB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5" name="CasetăText 1">
          <a:extLst>
            <a:ext uri="{FF2B5EF4-FFF2-40B4-BE49-F238E27FC236}">
              <a16:creationId xmlns:a16="http://schemas.microsoft.com/office/drawing/2014/main" id="{ACCBB1FA-DB58-4C03-A132-9F3C844D2BC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6" name="CasetăText 1">
          <a:extLst>
            <a:ext uri="{FF2B5EF4-FFF2-40B4-BE49-F238E27FC236}">
              <a16:creationId xmlns:a16="http://schemas.microsoft.com/office/drawing/2014/main" id="{8A9F016A-9BB4-4E02-B6F9-30B1D1495BF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7" name="CasetăText 1">
          <a:extLst>
            <a:ext uri="{FF2B5EF4-FFF2-40B4-BE49-F238E27FC236}">
              <a16:creationId xmlns:a16="http://schemas.microsoft.com/office/drawing/2014/main" id="{707A3DE2-A09B-4651-805C-6F9674882EB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8" name="CasetăText 1">
          <a:extLst>
            <a:ext uri="{FF2B5EF4-FFF2-40B4-BE49-F238E27FC236}">
              <a16:creationId xmlns:a16="http://schemas.microsoft.com/office/drawing/2014/main" id="{884B8977-F77F-4479-8FEA-2D1B61C8ED8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29" name="CasetăText 1">
          <a:extLst>
            <a:ext uri="{FF2B5EF4-FFF2-40B4-BE49-F238E27FC236}">
              <a16:creationId xmlns:a16="http://schemas.microsoft.com/office/drawing/2014/main" id="{5FF8A5A1-2D45-4262-878E-057C95AEF92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0" name="CasetăText 1">
          <a:extLst>
            <a:ext uri="{FF2B5EF4-FFF2-40B4-BE49-F238E27FC236}">
              <a16:creationId xmlns:a16="http://schemas.microsoft.com/office/drawing/2014/main" id="{264B0244-79B3-4551-84D9-F2759613F94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1" name="CasetăText 1">
          <a:extLst>
            <a:ext uri="{FF2B5EF4-FFF2-40B4-BE49-F238E27FC236}">
              <a16:creationId xmlns:a16="http://schemas.microsoft.com/office/drawing/2014/main" id="{B710227D-5ACA-4C09-9952-EA77E162D30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2" name="CasetăText 1">
          <a:extLst>
            <a:ext uri="{FF2B5EF4-FFF2-40B4-BE49-F238E27FC236}">
              <a16:creationId xmlns:a16="http://schemas.microsoft.com/office/drawing/2014/main" id="{7E5283B8-9AE6-4610-87A3-3C080F3D27D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3" name="CasetăText 1">
          <a:extLst>
            <a:ext uri="{FF2B5EF4-FFF2-40B4-BE49-F238E27FC236}">
              <a16:creationId xmlns:a16="http://schemas.microsoft.com/office/drawing/2014/main" id="{153B6C97-257C-4A07-AAEE-6B540A7C028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4" name="CasetăText 1">
          <a:extLst>
            <a:ext uri="{FF2B5EF4-FFF2-40B4-BE49-F238E27FC236}">
              <a16:creationId xmlns:a16="http://schemas.microsoft.com/office/drawing/2014/main" id="{7C40C201-8363-4F58-9BC3-9314E7028BA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5" name="CasetăText 1">
          <a:extLst>
            <a:ext uri="{FF2B5EF4-FFF2-40B4-BE49-F238E27FC236}">
              <a16:creationId xmlns:a16="http://schemas.microsoft.com/office/drawing/2014/main" id="{9C04BF70-7FA2-47DE-A9AD-DD21129B027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6" name="CasetăText 1">
          <a:extLst>
            <a:ext uri="{FF2B5EF4-FFF2-40B4-BE49-F238E27FC236}">
              <a16:creationId xmlns:a16="http://schemas.microsoft.com/office/drawing/2014/main" id="{4E23F39D-F066-4779-B104-45BE625005A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7" name="CasetăText 1">
          <a:extLst>
            <a:ext uri="{FF2B5EF4-FFF2-40B4-BE49-F238E27FC236}">
              <a16:creationId xmlns:a16="http://schemas.microsoft.com/office/drawing/2014/main" id="{EA73AEB6-3B79-4CF6-882B-2D38DE34A45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8" name="CasetăText 1">
          <a:extLst>
            <a:ext uri="{FF2B5EF4-FFF2-40B4-BE49-F238E27FC236}">
              <a16:creationId xmlns:a16="http://schemas.microsoft.com/office/drawing/2014/main" id="{6E1FC0A7-30E0-42BC-94A9-6B7F135EC3E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39" name="CasetăText 1">
          <a:extLst>
            <a:ext uri="{FF2B5EF4-FFF2-40B4-BE49-F238E27FC236}">
              <a16:creationId xmlns:a16="http://schemas.microsoft.com/office/drawing/2014/main" id="{2D4393A1-AD73-478A-A9F9-E60F8442388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0" name="CasetăText 1">
          <a:extLst>
            <a:ext uri="{FF2B5EF4-FFF2-40B4-BE49-F238E27FC236}">
              <a16:creationId xmlns:a16="http://schemas.microsoft.com/office/drawing/2014/main" id="{474CC440-7337-453D-A1CC-602EF91685D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1" name="CasetăText 1">
          <a:extLst>
            <a:ext uri="{FF2B5EF4-FFF2-40B4-BE49-F238E27FC236}">
              <a16:creationId xmlns:a16="http://schemas.microsoft.com/office/drawing/2014/main" id="{B2FA7908-B3A1-4C68-AA02-A8E918757F9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2" name="CasetăText 1">
          <a:extLst>
            <a:ext uri="{FF2B5EF4-FFF2-40B4-BE49-F238E27FC236}">
              <a16:creationId xmlns:a16="http://schemas.microsoft.com/office/drawing/2014/main" id="{6B570FD2-4F3B-4AAB-BDFA-B4BDE32C6D4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3" name="CasetăText 1">
          <a:extLst>
            <a:ext uri="{FF2B5EF4-FFF2-40B4-BE49-F238E27FC236}">
              <a16:creationId xmlns:a16="http://schemas.microsoft.com/office/drawing/2014/main" id="{3FA5DD62-91B7-4666-9235-82F523FFDE7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4" name="CasetăText 1">
          <a:extLst>
            <a:ext uri="{FF2B5EF4-FFF2-40B4-BE49-F238E27FC236}">
              <a16:creationId xmlns:a16="http://schemas.microsoft.com/office/drawing/2014/main" id="{9E56ED57-D86C-480B-A94B-DBCAA02642A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5" name="CasetăText 1">
          <a:extLst>
            <a:ext uri="{FF2B5EF4-FFF2-40B4-BE49-F238E27FC236}">
              <a16:creationId xmlns:a16="http://schemas.microsoft.com/office/drawing/2014/main" id="{D4CE78A2-8271-4580-8CE8-A8A6A5558BA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6" name="CasetăText 1">
          <a:extLst>
            <a:ext uri="{FF2B5EF4-FFF2-40B4-BE49-F238E27FC236}">
              <a16:creationId xmlns:a16="http://schemas.microsoft.com/office/drawing/2014/main" id="{75207C6A-1DBF-4EE8-BE7A-06AAEC38275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7" name="CasetăText 1">
          <a:extLst>
            <a:ext uri="{FF2B5EF4-FFF2-40B4-BE49-F238E27FC236}">
              <a16:creationId xmlns:a16="http://schemas.microsoft.com/office/drawing/2014/main" id="{172803DF-8A10-4A17-A562-2E8575F21A4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8" name="CasetăText 1">
          <a:extLst>
            <a:ext uri="{FF2B5EF4-FFF2-40B4-BE49-F238E27FC236}">
              <a16:creationId xmlns:a16="http://schemas.microsoft.com/office/drawing/2014/main" id="{3E61FEA4-D480-40CA-83E6-B7B32E1A085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49" name="CasetăText 1">
          <a:extLst>
            <a:ext uri="{FF2B5EF4-FFF2-40B4-BE49-F238E27FC236}">
              <a16:creationId xmlns:a16="http://schemas.microsoft.com/office/drawing/2014/main" id="{89FB9BB8-A592-474F-8544-CE753436B13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0" name="CasetăText 1">
          <a:extLst>
            <a:ext uri="{FF2B5EF4-FFF2-40B4-BE49-F238E27FC236}">
              <a16:creationId xmlns:a16="http://schemas.microsoft.com/office/drawing/2014/main" id="{DDC502A6-D19E-47A3-A54D-2BE33272FB4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1" name="CasetăText 1">
          <a:extLst>
            <a:ext uri="{FF2B5EF4-FFF2-40B4-BE49-F238E27FC236}">
              <a16:creationId xmlns:a16="http://schemas.microsoft.com/office/drawing/2014/main" id="{BF9AE66D-1088-4C62-B993-FB3C38E788B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2" name="CasetăText 1">
          <a:extLst>
            <a:ext uri="{FF2B5EF4-FFF2-40B4-BE49-F238E27FC236}">
              <a16:creationId xmlns:a16="http://schemas.microsoft.com/office/drawing/2014/main" id="{9E246B53-FEE7-486E-A3AE-2021E577066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3" name="CasetăText 1">
          <a:extLst>
            <a:ext uri="{FF2B5EF4-FFF2-40B4-BE49-F238E27FC236}">
              <a16:creationId xmlns:a16="http://schemas.microsoft.com/office/drawing/2014/main" id="{B0CADCB5-E7D4-4F42-B18A-0457E887077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4" name="CasetăText 1">
          <a:extLst>
            <a:ext uri="{FF2B5EF4-FFF2-40B4-BE49-F238E27FC236}">
              <a16:creationId xmlns:a16="http://schemas.microsoft.com/office/drawing/2014/main" id="{16EE542D-45CF-4DE3-9EA1-CC498040B0C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5" name="CasetăText 1">
          <a:extLst>
            <a:ext uri="{FF2B5EF4-FFF2-40B4-BE49-F238E27FC236}">
              <a16:creationId xmlns:a16="http://schemas.microsoft.com/office/drawing/2014/main" id="{0976510F-A9F0-4706-94CC-40B29124AD4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6" name="CasetăText 1">
          <a:extLst>
            <a:ext uri="{FF2B5EF4-FFF2-40B4-BE49-F238E27FC236}">
              <a16:creationId xmlns:a16="http://schemas.microsoft.com/office/drawing/2014/main" id="{1A74C7B3-F9D9-4CFF-9254-354BF11321E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7" name="CasetăText 1">
          <a:extLst>
            <a:ext uri="{FF2B5EF4-FFF2-40B4-BE49-F238E27FC236}">
              <a16:creationId xmlns:a16="http://schemas.microsoft.com/office/drawing/2014/main" id="{5BC2E65D-B4B3-4BB9-8ECF-64A8838028E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8" name="CasetăText 1">
          <a:extLst>
            <a:ext uri="{FF2B5EF4-FFF2-40B4-BE49-F238E27FC236}">
              <a16:creationId xmlns:a16="http://schemas.microsoft.com/office/drawing/2014/main" id="{F17FCD17-5C38-42F1-8F5A-71E6C09FBA4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59" name="CasetăText 1">
          <a:extLst>
            <a:ext uri="{FF2B5EF4-FFF2-40B4-BE49-F238E27FC236}">
              <a16:creationId xmlns:a16="http://schemas.microsoft.com/office/drawing/2014/main" id="{62CF0850-F37F-470F-89B7-2558CEBBCDB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60" name="CasetăText 1">
          <a:extLst>
            <a:ext uri="{FF2B5EF4-FFF2-40B4-BE49-F238E27FC236}">
              <a16:creationId xmlns:a16="http://schemas.microsoft.com/office/drawing/2014/main" id="{690FA965-690F-47A3-9477-B1C0CA2FDDC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61" name="CasetăText 1">
          <a:extLst>
            <a:ext uri="{FF2B5EF4-FFF2-40B4-BE49-F238E27FC236}">
              <a16:creationId xmlns:a16="http://schemas.microsoft.com/office/drawing/2014/main" id="{A5033DD0-DE36-45F1-87BE-054CFB4DC7D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62" name="CasetăText 1">
          <a:extLst>
            <a:ext uri="{FF2B5EF4-FFF2-40B4-BE49-F238E27FC236}">
              <a16:creationId xmlns:a16="http://schemas.microsoft.com/office/drawing/2014/main" id="{E648F0CD-E35B-48F5-A6F7-7B28788D29C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63" name="CasetăText 1">
          <a:extLst>
            <a:ext uri="{FF2B5EF4-FFF2-40B4-BE49-F238E27FC236}">
              <a16:creationId xmlns:a16="http://schemas.microsoft.com/office/drawing/2014/main" id="{28CB1D1A-E8E2-4404-AEA4-EE06497633C9}"/>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64" name="CasetăText 1">
          <a:extLst>
            <a:ext uri="{FF2B5EF4-FFF2-40B4-BE49-F238E27FC236}">
              <a16:creationId xmlns:a16="http://schemas.microsoft.com/office/drawing/2014/main" id="{B840C979-8AAE-4EF5-9626-D9293728453B}"/>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65" name="CasetăText 1">
          <a:extLst>
            <a:ext uri="{FF2B5EF4-FFF2-40B4-BE49-F238E27FC236}">
              <a16:creationId xmlns:a16="http://schemas.microsoft.com/office/drawing/2014/main" id="{06D05C65-9B3E-460A-A793-2BADD877DB6F}"/>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66" name="CasetăText 1">
          <a:extLst>
            <a:ext uri="{FF2B5EF4-FFF2-40B4-BE49-F238E27FC236}">
              <a16:creationId xmlns:a16="http://schemas.microsoft.com/office/drawing/2014/main" id="{55F34007-1ACD-40FD-9009-C5E02A053531}"/>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67" name="CasetăText 1">
          <a:extLst>
            <a:ext uri="{FF2B5EF4-FFF2-40B4-BE49-F238E27FC236}">
              <a16:creationId xmlns:a16="http://schemas.microsoft.com/office/drawing/2014/main" id="{0336ED1F-0DFC-4181-9A1E-B6ABE97C7961}"/>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68" name="CasetăText 1">
          <a:extLst>
            <a:ext uri="{FF2B5EF4-FFF2-40B4-BE49-F238E27FC236}">
              <a16:creationId xmlns:a16="http://schemas.microsoft.com/office/drawing/2014/main" id="{375274A7-26D8-4A0C-95EC-19829780E73F}"/>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69" name="CasetăText 1">
          <a:extLst>
            <a:ext uri="{FF2B5EF4-FFF2-40B4-BE49-F238E27FC236}">
              <a16:creationId xmlns:a16="http://schemas.microsoft.com/office/drawing/2014/main" id="{3BCB6688-0743-425F-B95A-05CFF17238C0}"/>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70" name="CasetăText 1">
          <a:extLst>
            <a:ext uri="{FF2B5EF4-FFF2-40B4-BE49-F238E27FC236}">
              <a16:creationId xmlns:a16="http://schemas.microsoft.com/office/drawing/2014/main" id="{65F91707-912B-40CC-9082-45492BC169DE}"/>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71" name="CasetăText 1">
          <a:extLst>
            <a:ext uri="{FF2B5EF4-FFF2-40B4-BE49-F238E27FC236}">
              <a16:creationId xmlns:a16="http://schemas.microsoft.com/office/drawing/2014/main" id="{C31EA24F-5FD7-48EB-A6EE-0C679D46133C}"/>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472" name="CasetăText 1">
          <a:extLst>
            <a:ext uri="{FF2B5EF4-FFF2-40B4-BE49-F238E27FC236}">
              <a16:creationId xmlns:a16="http://schemas.microsoft.com/office/drawing/2014/main" id="{5338F183-9034-47E1-9DD5-ADDBC58FA882}"/>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73" name="CasetăText 1">
          <a:extLst>
            <a:ext uri="{FF2B5EF4-FFF2-40B4-BE49-F238E27FC236}">
              <a16:creationId xmlns:a16="http://schemas.microsoft.com/office/drawing/2014/main" id="{9CC6D308-0D5E-423B-A96C-6E5951D16F40}"/>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474" name="CasetăText 1">
          <a:extLst>
            <a:ext uri="{FF2B5EF4-FFF2-40B4-BE49-F238E27FC236}">
              <a16:creationId xmlns:a16="http://schemas.microsoft.com/office/drawing/2014/main" id="{BA9CB8BD-2D56-4886-9043-BBBFCBAB1A59}"/>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75" name="CasetăText 1">
          <a:extLst>
            <a:ext uri="{FF2B5EF4-FFF2-40B4-BE49-F238E27FC236}">
              <a16:creationId xmlns:a16="http://schemas.microsoft.com/office/drawing/2014/main" id="{99E7770F-055B-44D4-9765-ABE06E3E95D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76" name="CasetăText 1">
          <a:extLst>
            <a:ext uri="{FF2B5EF4-FFF2-40B4-BE49-F238E27FC236}">
              <a16:creationId xmlns:a16="http://schemas.microsoft.com/office/drawing/2014/main" id="{85E9494B-EDB4-4F4F-8138-6D45940590A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77" name="CasetăText 1">
          <a:extLst>
            <a:ext uri="{FF2B5EF4-FFF2-40B4-BE49-F238E27FC236}">
              <a16:creationId xmlns:a16="http://schemas.microsoft.com/office/drawing/2014/main" id="{8C83E389-BA52-4FEB-B02E-76488F08761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78" name="CasetăText 1">
          <a:extLst>
            <a:ext uri="{FF2B5EF4-FFF2-40B4-BE49-F238E27FC236}">
              <a16:creationId xmlns:a16="http://schemas.microsoft.com/office/drawing/2014/main" id="{A0AD2F41-5658-4B46-89F6-4FE54FF9C6F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79" name="CasetăText 1">
          <a:extLst>
            <a:ext uri="{FF2B5EF4-FFF2-40B4-BE49-F238E27FC236}">
              <a16:creationId xmlns:a16="http://schemas.microsoft.com/office/drawing/2014/main" id="{75184443-120B-4C24-9D64-A8F0FB8E18E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0" name="CasetăText 1">
          <a:extLst>
            <a:ext uri="{FF2B5EF4-FFF2-40B4-BE49-F238E27FC236}">
              <a16:creationId xmlns:a16="http://schemas.microsoft.com/office/drawing/2014/main" id="{83CF9808-F793-4DA7-B643-5028EB0734E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1" name="CasetăText 1">
          <a:extLst>
            <a:ext uri="{FF2B5EF4-FFF2-40B4-BE49-F238E27FC236}">
              <a16:creationId xmlns:a16="http://schemas.microsoft.com/office/drawing/2014/main" id="{DF6A4F4F-87F0-46A8-97FF-737D2227D2B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2" name="CasetăText 1">
          <a:extLst>
            <a:ext uri="{FF2B5EF4-FFF2-40B4-BE49-F238E27FC236}">
              <a16:creationId xmlns:a16="http://schemas.microsoft.com/office/drawing/2014/main" id="{C1ED56AF-A409-4176-A381-E0CAEB94AF2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3" name="CasetăText 1">
          <a:extLst>
            <a:ext uri="{FF2B5EF4-FFF2-40B4-BE49-F238E27FC236}">
              <a16:creationId xmlns:a16="http://schemas.microsoft.com/office/drawing/2014/main" id="{032BAE50-7BDF-478F-9D80-A38764B9311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4" name="CasetăText 1">
          <a:extLst>
            <a:ext uri="{FF2B5EF4-FFF2-40B4-BE49-F238E27FC236}">
              <a16:creationId xmlns:a16="http://schemas.microsoft.com/office/drawing/2014/main" id="{245A9A08-7672-4C9B-A9A2-B89D56C2576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5" name="CasetăText 1">
          <a:extLst>
            <a:ext uri="{FF2B5EF4-FFF2-40B4-BE49-F238E27FC236}">
              <a16:creationId xmlns:a16="http://schemas.microsoft.com/office/drawing/2014/main" id="{8CF252BC-2840-4D61-8C44-28A1EF47462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6" name="CasetăText 1">
          <a:extLst>
            <a:ext uri="{FF2B5EF4-FFF2-40B4-BE49-F238E27FC236}">
              <a16:creationId xmlns:a16="http://schemas.microsoft.com/office/drawing/2014/main" id="{71565D4D-D2A7-45F3-8BEF-4BC84C63B8F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7" name="CasetăText 1">
          <a:extLst>
            <a:ext uri="{FF2B5EF4-FFF2-40B4-BE49-F238E27FC236}">
              <a16:creationId xmlns:a16="http://schemas.microsoft.com/office/drawing/2014/main" id="{BE9CEAD1-10A9-4B35-AF0D-22E96DF8175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8" name="CasetăText 1">
          <a:extLst>
            <a:ext uri="{FF2B5EF4-FFF2-40B4-BE49-F238E27FC236}">
              <a16:creationId xmlns:a16="http://schemas.microsoft.com/office/drawing/2014/main" id="{1BFABA9E-3E21-41F4-86BD-4595698F7B2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89" name="CasetăText 1">
          <a:extLst>
            <a:ext uri="{FF2B5EF4-FFF2-40B4-BE49-F238E27FC236}">
              <a16:creationId xmlns:a16="http://schemas.microsoft.com/office/drawing/2014/main" id="{8197A6D0-80D5-46BD-9DA1-5B362EF60C3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0" name="CasetăText 1">
          <a:extLst>
            <a:ext uri="{FF2B5EF4-FFF2-40B4-BE49-F238E27FC236}">
              <a16:creationId xmlns:a16="http://schemas.microsoft.com/office/drawing/2014/main" id="{7770F0C3-3427-4D28-BE2D-D65F6452531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1" name="CasetăText 1">
          <a:extLst>
            <a:ext uri="{FF2B5EF4-FFF2-40B4-BE49-F238E27FC236}">
              <a16:creationId xmlns:a16="http://schemas.microsoft.com/office/drawing/2014/main" id="{EF27019B-8A96-44C1-A2C5-F01A71BCA90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2" name="CasetăText 1">
          <a:extLst>
            <a:ext uri="{FF2B5EF4-FFF2-40B4-BE49-F238E27FC236}">
              <a16:creationId xmlns:a16="http://schemas.microsoft.com/office/drawing/2014/main" id="{5F4B0F14-E3FE-4D9E-8D58-E6D2F27D529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3" name="CasetăText 1">
          <a:extLst>
            <a:ext uri="{FF2B5EF4-FFF2-40B4-BE49-F238E27FC236}">
              <a16:creationId xmlns:a16="http://schemas.microsoft.com/office/drawing/2014/main" id="{C4ADEEB4-7A78-4CD7-AD4D-F0F105DEDCF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4" name="CasetăText 1">
          <a:extLst>
            <a:ext uri="{FF2B5EF4-FFF2-40B4-BE49-F238E27FC236}">
              <a16:creationId xmlns:a16="http://schemas.microsoft.com/office/drawing/2014/main" id="{54B9318A-0673-4973-82AD-FD2B73EA691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5" name="CasetăText 1">
          <a:extLst>
            <a:ext uri="{FF2B5EF4-FFF2-40B4-BE49-F238E27FC236}">
              <a16:creationId xmlns:a16="http://schemas.microsoft.com/office/drawing/2014/main" id="{06DAFA46-7F5F-4C25-9EA7-90C3E447939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6" name="CasetăText 1">
          <a:extLst>
            <a:ext uri="{FF2B5EF4-FFF2-40B4-BE49-F238E27FC236}">
              <a16:creationId xmlns:a16="http://schemas.microsoft.com/office/drawing/2014/main" id="{5EB1B619-7A3F-4155-9B8B-6B005BB6066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7" name="CasetăText 1">
          <a:extLst>
            <a:ext uri="{FF2B5EF4-FFF2-40B4-BE49-F238E27FC236}">
              <a16:creationId xmlns:a16="http://schemas.microsoft.com/office/drawing/2014/main" id="{0FAE67CF-B332-4359-8A8F-6717AE782DC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8" name="CasetăText 1">
          <a:extLst>
            <a:ext uri="{FF2B5EF4-FFF2-40B4-BE49-F238E27FC236}">
              <a16:creationId xmlns:a16="http://schemas.microsoft.com/office/drawing/2014/main" id="{3C3739A6-D4A6-41EC-BFE0-DAA883D0302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499" name="CasetăText 1">
          <a:extLst>
            <a:ext uri="{FF2B5EF4-FFF2-40B4-BE49-F238E27FC236}">
              <a16:creationId xmlns:a16="http://schemas.microsoft.com/office/drawing/2014/main" id="{83661522-1ABF-47DE-B5B3-8EB31E8C0E4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0" name="CasetăText 1">
          <a:extLst>
            <a:ext uri="{FF2B5EF4-FFF2-40B4-BE49-F238E27FC236}">
              <a16:creationId xmlns:a16="http://schemas.microsoft.com/office/drawing/2014/main" id="{20D44EB8-13FF-4B0F-9A1C-95023B7B9EE8}"/>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1" name="CasetăText 1">
          <a:extLst>
            <a:ext uri="{FF2B5EF4-FFF2-40B4-BE49-F238E27FC236}">
              <a16:creationId xmlns:a16="http://schemas.microsoft.com/office/drawing/2014/main" id="{E2523ACE-7B3A-4EBA-9D8E-289F3CEACB0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2" name="CasetăText 1">
          <a:extLst>
            <a:ext uri="{FF2B5EF4-FFF2-40B4-BE49-F238E27FC236}">
              <a16:creationId xmlns:a16="http://schemas.microsoft.com/office/drawing/2014/main" id="{8BD95B77-50D4-4D9A-80E5-061F0427F20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3" name="CasetăText 1">
          <a:extLst>
            <a:ext uri="{FF2B5EF4-FFF2-40B4-BE49-F238E27FC236}">
              <a16:creationId xmlns:a16="http://schemas.microsoft.com/office/drawing/2014/main" id="{EFC4DA0D-EC09-4410-ACF0-DA35502BC06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4" name="CasetăText 1">
          <a:extLst>
            <a:ext uri="{FF2B5EF4-FFF2-40B4-BE49-F238E27FC236}">
              <a16:creationId xmlns:a16="http://schemas.microsoft.com/office/drawing/2014/main" id="{4B252184-1119-42E5-A196-11C7EAB3BA4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5" name="CasetăText 1">
          <a:extLst>
            <a:ext uri="{FF2B5EF4-FFF2-40B4-BE49-F238E27FC236}">
              <a16:creationId xmlns:a16="http://schemas.microsoft.com/office/drawing/2014/main" id="{2B1EF4B1-5BEE-4FF7-9E1A-25BF0964D1C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6" name="CasetăText 1">
          <a:extLst>
            <a:ext uri="{FF2B5EF4-FFF2-40B4-BE49-F238E27FC236}">
              <a16:creationId xmlns:a16="http://schemas.microsoft.com/office/drawing/2014/main" id="{7D557EF4-2C1C-4F40-8373-A8D18051538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7" name="CasetăText 1">
          <a:extLst>
            <a:ext uri="{FF2B5EF4-FFF2-40B4-BE49-F238E27FC236}">
              <a16:creationId xmlns:a16="http://schemas.microsoft.com/office/drawing/2014/main" id="{7DB37079-9438-4357-865D-BA3DC3BB79F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8" name="CasetăText 1">
          <a:extLst>
            <a:ext uri="{FF2B5EF4-FFF2-40B4-BE49-F238E27FC236}">
              <a16:creationId xmlns:a16="http://schemas.microsoft.com/office/drawing/2014/main" id="{98D8212E-54D5-4D70-AF94-C9183154994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09" name="CasetăText 1">
          <a:extLst>
            <a:ext uri="{FF2B5EF4-FFF2-40B4-BE49-F238E27FC236}">
              <a16:creationId xmlns:a16="http://schemas.microsoft.com/office/drawing/2014/main" id="{B3B83AB4-60C1-4C27-9F88-4D99BABBEFF1}"/>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0" name="CasetăText 1">
          <a:extLst>
            <a:ext uri="{FF2B5EF4-FFF2-40B4-BE49-F238E27FC236}">
              <a16:creationId xmlns:a16="http://schemas.microsoft.com/office/drawing/2014/main" id="{3B4DA52A-F4E5-4205-A644-96B55F249400}"/>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1" name="CasetăText 1">
          <a:extLst>
            <a:ext uri="{FF2B5EF4-FFF2-40B4-BE49-F238E27FC236}">
              <a16:creationId xmlns:a16="http://schemas.microsoft.com/office/drawing/2014/main" id="{9DEC8F2A-5DB2-4E7E-979F-A76CE09F07E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2" name="CasetăText 1">
          <a:extLst>
            <a:ext uri="{FF2B5EF4-FFF2-40B4-BE49-F238E27FC236}">
              <a16:creationId xmlns:a16="http://schemas.microsoft.com/office/drawing/2014/main" id="{462017D2-3B7D-4B9A-83A6-0F9713F7AEA6}"/>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3" name="CasetăText 1">
          <a:extLst>
            <a:ext uri="{FF2B5EF4-FFF2-40B4-BE49-F238E27FC236}">
              <a16:creationId xmlns:a16="http://schemas.microsoft.com/office/drawing/2014/main" id="{DE90C025-5D40-481F-963E-E7D87415ACA9}"/>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4" name="CasetăText 1">
          <a:extLst>
            <a:ext uri="{FF2B5EF4-FFF2-40B4-BE49-F238E27FC236}">
              <a16:creationId xmlns:a16="http://schemas.microsoft.com/office/drawing/2014/main" id="{99BE3234-E6E7-4A45-84F8-AF55FC59364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5" name="CasetăText 1">
          <a:extLst>
            <a:ext uri="{FF2B5EF4-FFF2-40B4-BE49-F238E27FC236}">
              <a16:creationId xmlns:a16="http://schemas.microsoft.com/office/drawing/2014/main" id="{03AA4776-0B11-4E38-B69B-E417841A10ED}"/>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6" name="CasetăText 1">
          <a:extLst>
            <a:ext uri="{FF2B5EF4-FFF2-40B4-BE49-F238E27FC236}">
              <a16:creationId xmlns:a16="http://schemas.microsoft.com/office/drawing/2014/main" id="{D0FF6512-01AF-4843-A519-2CDB8CDC317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7" name="CasetăText 1">
          <a:extLst>
            <a:ext uri="{FF2B5EF4-FFF2-40B4-BE49-F238E27FC236}">
              <a16:creationId xmlns:a16="http://schemas.microsoft.com/office/drawing/2014/main" id="{E61B5B30-F9CA-4DD3-A083-3197C0C8C70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8" name="CasetăText 1">
          <a:extLst>
            <a:ext uri="{FF2B5EF4-FFF2-40B4-BE49-F238E27FC236}">
              <a16:creationId xmlns:a16="http://schemas.microsoft.com/office/drawing/2014/main" id="{C9F82117-AEE1-45E1-BB0E-7ED52BE5280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19" name="CasetăText 1">
          <a:extLst>
            <a:ext uri="{FF2B5EF4-FFF2-40B4-BE49-F238E27FC236}">
              <a16:creationId xmlns:a16="http://schemas.microsoft.com/office/drawing/2014/main" id="{BCAD515F-ACD8-4D2A-90AD-9F8B2A7A78E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0" name="CasetăText 1">
          <a:extLst>
            <a:ext uri="{FF2B5EF4-FFF2-40B4-BE49-F238E27FC236}">
              <a16:creationId xmlns:a16="http://schemas.microsoft.com/office/drawing/2014/main" id="{ED34C9AD-CAE9-4F8E-A923-310836BF81F4}"/>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1" name="CasetăText 1">
          <a:extLst>
            <a:ext uri="{FF2B5EF4-FFF2-40B4-BE49-F238E27FC236}">
              <a16:creationId xmlns:a16="http://schemas.microsoft.com/office/drawing/2014/main" id="{84096F89-741C-4F0F-8F97-38E2ADD33537}"/>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2" name="CasetăText 1">
          <a:extLst>
            <a:ext uri="{FF2B5EF4-FFF2-40B4-BE49-F238E27FC236}">
              <a16:creationId xmlns:a16="http://schemas.microsoft.com/office/drawing/2014/main" id="{D9729EF0-78F9-4A04-9F37-58C33C03159B}"/>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3" name="CasetăText 1">
          <a:extLst>
            <a:ext uri="{FF2B5EF4-FFF2-40B4-BE49-F238E27FC236}">
              <a16:creationId xmlns:a16="http://schemas.microsoft.com/office/drawing/2014/main" id="{67B4E122-24E9-40ED-83FE-729CACACAB4A}"/>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4" name="CasetăText 1">
          <a:extLst>
            <a:ext uri="{FF2B5EF4-FFF2-40B4-BE49-F238E27FC236}">
              <a16:creationId xmlns:a16="http://schemas.microsoft.com/office/drawing/2014/main" id="{59B4D80F-70D6-4F25-9BAD-F63735E568B2}"/>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5" name="CasetăText 1">
          <a:extLst>
            <a:ext uri="{FF2B5EF4-FFF2-40B4-BE49-F238E27FC236}">
              <a16:creationId xmlns:a16="http://schemas.microsoft.com/office/drawing/2014/main" id="{98093209-7EE6-45C1-B47A-7D69B1439FD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6" name="CasetăText 1">
          <a:extLst>
            <a:ext uri="{FF2B5EF4-FFF2-40B4-BE49-F238E27FC236}">
              <a16:creationId xmlns:a16="http://schemas.microsoft.com/office/drawing/2014/main" id="{1CDD6A82-08DC-43FB-9D40-2917CB30828F}"/>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7" name="CasetăText 1">
          <a:extLst>
            <a:ext uri="{FF2B5EF4-FFF2-40B4-BE49-F238E27FC236}">
              <a16:creationId xmlns:a16="http://schemas.microsoft.com/office/drawing/2014/main" id="{B783FFF1-A84F-483C-B18E-4D75EEF2375E}"/>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8" name="CasetăText 1">
          <a:extLst>
            <a:ext uri="{FF2B5EF4-FFF2-40B4-BE49-F238E27FC236}">
              <a16:creationId xmlns:a16="http://schemas.microsoft.com/office/drawing/2014/main" id="{3C16FA62-AF00-4B5E-B4F6-7783E09FDFE3}"/>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29" name="CasetăText 1">
          <a:extLst>
            <a:ext uri="{FF2B5EF4-FFF2-40B4-BE49-F238E27FC236}">
              <a16:creationId xmlns:a16="http://schemas.microsoft.com/office/drawing/2014/main" id="{C7725B5A-AEF8-472E-A8EE-6DDFC9AAA26C}"/>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84731" cy="264560"/>
    <xdr:sp macro="" textlink="">
      <xdr:nvSpPr>
        <xdr:cNvPr id="530" name="CasetăText 1">
          <a:extLst>
            <a:ext uri="{FF2B5EF4-FFF2-40B4-BE49-F238E27FC236}">
              <a16:creationId xmlns:a16="http://schemas.microsoft.com/office/drawing/2014/main" id="{970FACF9-E33B-43D4-A51A-AC836A79E9F5}"/>
            </a:ext>
          </a:extLst>
        </xdr:cNvPr>
        <xdr:cNvSpPr txBox="1"/>
      </xdr:nvSpPr>
      <xdr:spPr>
        <a:xfrm>
          <a:off x="6918960" y="2415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531" name="CasetăText 1">
          <a:extLst>
            <a:ext uri="{FF2B5EF4-FFF2-40B4-BE49-F238E27FC236}">
              <a16:creationId xmlns:a16="http://schemas.microsoft.com/office/drawing/2014/main" id="{A2801144-C518-4DC1-9508-EDFEA7CC7179}"/>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532" name="CasetăText 1">
          <a:extLst>
            <a:ext uri="{FF2B5EF4-FFF2-40B4-BE49-F238E27FC236}">
              <a16:creationId xmlns:a16="http://schemas.microsoft.com/office/drawing/2014/main" id="{6FA38630-5304-4525-AC9D-228D99ED8A9B}"/>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533" name="CasetăText 1">
          <a:extLst>
            <a:ext uri="{FF2B5EF4-FFF2-40B4-BE49-F238E27FC236}">
              <a16:creationId xmlns:a16="http://schemas.microsoft.com/office/drawing/2014/main" id="{30EF43DD-FBC7-4852-84F6-640D140F0A09}"/>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534" name="CasetăText 1">
          <a:extLst>
            <a:ext uri="{FF2B5EF4-FFF2-40B4-BE49-F238E27FC236}">
              <a16:creationId xmlns:a16="http://schemas.microsoft.com/office/drawing/2014/main" id="{CC8BE3AB-319E-4251-A767-F87C987D63D7}"/>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535" name="CasetăText 1">
          <a:extLst>
            <a:ext uri="{FF2B5EF4-FFF2-40B4-BE49-F238E27FC236}">
              <a16:creationId xmlns:a16="http://schemas.microsoft.com/office/drawing/2014/main" id="{31EBF6F2-2834-4F6F-9237-41867D42DAA8}"/>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536" name="CasetăText 1">
          <a:extLst>
            <a:ext uri="{FF2B5EF4-FFF2-40B4-BE49-F238E27FC236}">
              <a16:creationId xmlns:a16="http://schemas.microsoft.com/office/drawing/2014/main" id="{F2221479-9312-4955-B46F-DA6B8D49B66A}"/>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537" name="CasetăText 1">
          <a:extLst>
            <a:ext uri="{FF2B5EF4-FFF2-40B4-BE49-F238E27FC236}">
              <a16:creationId xmlns:a16="http://schemas.microsoft.com/office/drawing/2014/main" id="{8C90093A-2355-42C7-AF81-27138ABB0A58}"/>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538" name="CasetăText 1">
          <a:extLst>
            <a:ext uri="{FF2B5EF4-FFF2-40B4-BE49-F238E27FC236}">
              <a16:creationId xmlns:a16="http://schemas.microsoft.com/office/drawing/2014/main" id="{86E60B4F-D45E-4CC6-8036-76ADD3700DD1}"/>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539" name="CasetăText 1">
          <a:extLst>
            <a:ext uri="{FF2B5EF4-FFF2-40B4-BE49-F238E27FC236}">
              <a16:creationId xmlns:a16="http://schemas.microsoft.com/office/drawing/2014/main" id="{84E12840-0144-47DD-B1EA-3E403BB83B47}"/>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199049" cy="264560"/>
    <xdr:sp macro="" textlink="">
      <xdr:nvSpPr>
        <xdr:cNvPr id="540" name="CasetăText 1">
          <a:extLst>
            <a:ext uri="{FF2B5EF4-FFF2-40B4-BE49-F238E27FC236}">
              <a16:creationId xmlns:a16="http://schemas.microsoft.com/office/drawing/2014/main" id="{3EFFD200-CFB2-41B7-9370-2CCCF8A68516}"/>
            </a:ext>
          </a:extLst>
        </xdr:cNvPr>
        <xdr:cNvSpPr txBox="1"/>
      </xdr:nvSpPr>
      <xdr:spPr>
        <a:xfrm>
          <a:off x="6918960" y="2415540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160</xdr:row>
      <xdr:rowOff>0</xdr:rowOff>
    </xdr:from>
    <xdr:ext cx="200795" cy="264560"/>
    <xdr:sp macro="" textlink="">
      <xdr:nvSpPr>
        <xdr:cNvPr id="541" name="CasetăText 1">
          <a:extLst>
            <a:ext uri="{FF2B5EF4-FFF2-40B4-BE49-F238E27FC236}">
              <a16:creationId xmlns:a16="http://schemas.microsoft.com/office/drawing/2014/main" id="{C4DC52F3-D28A-447B-AFA5-7E8B86E1573E}"/>
            </a:ext>
          </a:extLst>
        </xdr:cNvPr>
        <xdr:cNvSpPr txBox="1"/>
      </xdr:nvSpPr>
      <xdr:spPr>
        <a:xfrm>
          <a:off x="6918960" y="24155400"/>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159</xdr:row>
      <xdr:rowOff>0</xdr:rowOff>
    </xdr:from>
    <xdr:ext cx="191233" cy="264560"/>
    <xdr:sp macro="" textlink="">
      <xdr:nvSpPr>
        <xdr:cNvPr id="543" name="CasetăText 1">
          <a:extLst>
            <a:ext uri="{FF2B5EF4-FFF2-40B4-BE49-F238E27FC236}">
              <a16:creationId xmlns:a16="http://schemas.microsoft.com/office/drawing/2014/main" id="{33B46E60-3536-47D7-9857-4878596739CD}"/>
            </a:ext>
          </a:extLst>
        </xdr:cNvPr>
        <xdr:cNvSpPr txBox="1"/>
      </xdr:nvSpPr>
      <xdr:spPr>
        <a:xfrm>
          <a:off x="490728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44" name="CasetăText 1">
          <a:extLst>
            <a:ext uri="{FF2B5EF4-FFF2-40B4-BE49-F238E27FC236}">
              <a16:creationId xmlns:a16="http://schemas.microsoft.com/office/drawing/2014/main" id="{4832E409-7D8C-4703-B532-98F08056E752}"/>
            </a:ext>
          </a:extLst>
        </xdr:cNvPr>
        <xdr:cNvSpPr txBox="1"/>
      </xdr:nvSpPr>
      <xdr:spPr>
        <a:xfrm>
          <a:off x="490728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45" name="CasetăText 1">
          <a:extLst>
            <a:ext uri="{FF2B5EF4-FFF2-40B4-BE49-F238E27FC236}">
              <a16:creationId xmlns:a16="http://schemas.microsoft.com/office/drawing/2014/main" id="{0492811C-6F16-410E-9ABF-36F537888B6D}"/>
            </a:ext>
          </a:extLst>
        </xdr:cNvPr>
        <xdr:cNvSpPr txBox="1"/>
      </xdr:nvSpPr>
      <xdr:spPr>
        <a:xfrm>
          <a:off x="490728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46" name="CasetăText 1">
          <a:extLst>
            <a:ext uri="{FF2B5EF4-FFF2-40B4-BE49-F238E27FC236}">
              <a16:creationId xmlns:a16="http://schemas.microsoft.com/office/drawing/2014/main" id="{C83596F9-6050-41ED-86D3-F352C6EB09F8}"/>
            </a:ext>
          </a:extLst>
        </xdr:cNvPr>
        <xdr:cNvSpPr txBox="1"/>
      </xdr:nvSpPr>
      <xdr:spPr>
        <a:xfrm>
          <a:off x="490728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47" name="CasetăText 1">
          <a:extLst>
            <a:ext uri="{FF2B5EF4-FFF2-40B4-BE49-F238E27FC236}">
              <a16:creationId xmlns:a16="http://schemas.microsoft.com/office/drawing/2014/main" id="{F2341A76-BDE8-4683-A13B-AB1665D6AF7D}"/>
            </a:ext>
          </a:extLst>
        </xdr:cNvPr>
        <xdr:cNvSpPr txBox="1"/>
      </xdr:nvSpPr>
      <xdr:spPr>
        <a:xfrm>
          <a:off x="490728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48" name="CasetăText 1">
          <a:extLst>
            <a:ext uri="{FF2B5EF4-FFF2-40B4-BE49-F238E27FC236}">
              <a16:creationId xmlns:a16="http://schemas.microsoft.com/office/drawing/2014/main" id="{7D069B34-EFC2-4CD7-8CE4-AA13F1B7B396}"/>
            </a:ext>
          </a:extLst>
        </xdr:cNvPr>
        <xdr:cNvSpPr txBox="1"/>
      </xdr:nvSpPr>
      <xdr:spPr>
        <a:xfrm>
          <a:off x="4907280" y="20246340"/>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49" name="CasetăText 1">
          <a:extLst>
            <a:ext uri="{FF2B5EF4-FFF2-40B4-BE49-F238E27FC236}">
              <a16:creationId xmlns:a16="http://schemas.microsoft.com/office/drawing/2014/main" id="{EDE27912-D3C8-46A2-A58C-A6368576616D}"/>
            </a:ext>
          </a:extLst>
        </xdr:cNvPr>
        <xdr:cNvSpPr txBox="1"/>
      </xdr:nvSpPr>
      <xdr:spPr>
        <a:xfrm>
          <a:off x="490728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13</xdr:col>
      <xdr:colOff>235173</xdr:colOff>
      <xdr:row>159</xdr:row>
      <xdr:rowOff>168445</xdr:rowOff>
    </xdr:from>
    <xdr:ext cx="264560" cy="199049"/>
    <xdr:sp macro="" textlink="">
      <xdr:nvSpPr>
        <xdr:cNvPr id="551" name="CasetăText 1">
          <a:extLst>
            <a:ext uri="{FF2B5EF4-FFF2-40B4-BE49-F238E27FC236}">
              <a16:creationId xmlns:a16="http://schemas.microsoft.com/office/drawing/2014/main" id="{E49026D8-41D8-436C-86DE-5C9004066561}"/>
            </a:ext>
          </a:extLst>
        </xdr:cNvPr>
        <xdr:cNvSpPr txBox="1"/>
      </xdr:nvSpPr>
      <xdr:spPr>
        <a:xfrm rot="5191071">
          <a:off x="13766214" y="68858042"/>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52" name="CasetăText 1">
          <a:extLst>
            <a:ext uri="{FF2B5EF4-FFF2-40B4-BE49-F238E27FC236}">
              <a16:creationId xmlns:a16="http://schemas.microsoft.com/office/drawing/2014/main" id="{9A100056-44AF-4107-86AA-B5B4F111893C}"/>
            </a:ext>
          </a:extLst>
        </xdr:cNvPr>
        <xdr:cNvSpPr txBox="1"/>
      </xdr:nvSpPr>
      <xdr:spPr>
        <a:xfrm>
          <a:off x="59664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53" name="CasetăText 1">
          <a:extLst>
            <a:ext uri="{FF2B5EF4-FFF2-40B4-BE49-F238E27FC236}">
              <a16:creationId xmlns:a16="http://schemas.microsoft.com/office/drawing/2014/main" id="{02D0BC46-8820-478B-AB43-FF4E6F2E40B7}"/>
            </a:ext>
          </a:extLst>
        </xdr:cNvPr>
        <xdr:cNvSpPr txBox="1"/>
      </xdr:nvSpPr>
      <xdr:spPr>
        <a:xfrm>
          <a:off x="596646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54" name="CasetăText 1">
          <a:extLst>
            <a:ext uri="{FF2B5EF4-FFF2-40B4-BE49-F238E27FC236}">
              <a16:creationId xmlns:a16="http://schemas.microsoft.com/office/drawing/2014/main" id="{E519FA2B-B3E2-4CF3-9208-92DECD50ADB9}"/>
            </a:ext>
          </a:extLst>
        </xdr:cNvPr>
        <xdr:cNvSpPr txBox="1"/>
      </xdr:nvSpPr>
      <xdr:spPr>
        <a:xfrm>
          <a:off x="596646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55" name="CasetăText 1">
          <a:extLst>
            <a:ext uri="{FF2B5EF4-FFF2-40B4-BE49-F238E27FC236}">
              <a16:creationId xmlns:a16="http://schemas.microsoft.com/office/drawing/2014/main" id="{AF258AC8-62A4-4DA7-9A65-D0368786AB42}"/>
            </a:ext>
          </a:extLst>
        </xdr:cNvPr>
        <xdr:cNvSpPr txBox="1"/>
      </xdr:nvSpPr>
      <xdr:spPr>
        <a:xfrm>
          <a:off x="59664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56" name="CasetăText 1">
          <a:extLst>
            <a:ext uri="{FF2B5EF4-FFF2-40B4-BE49-F238E27FC236}">
              <a16:creationId xmlns:a16="http://schemas.microsoft.com/office/drawing/2014/main" id="{ED0B6503-54AF-41B2-B780-80809799EA84}"/>
            </a:ext>
          </a:extLst>
        </xdr:cNvPr>
        <xdr:cNvSpPr txBox="1"/>
      </xdr:nvSpPr>
      <xdr:spPr>
        <a:xfrm>
          <a:off x="59664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57" name="CasetăText 1">
          <a:extLst>
            <a:ext uri="{FF2B5EF4-FFF2-40B4-BE49-F238E27FC236}">
              <a16:creationId xmlns:a16="http://schemas.microsoft.com/office/drawing/2014/main" id="{62248F4A-9D84-42D3-93F2-A0BAB49ACF7C}"/>
            </a:ext>
          </a:extLst>
        </xdr:cNvPr>
        <xdr:cNvSpPr txBox="1"/>
      </xdr:nvSpPr>
      <xdr:spPr>
        <a:xfrm>
          <a:off x="5966460" y="20246340"/>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58" name="CasetăText 1">
          <a:extLst>
            <a:ext uri="{FF2B5EF4-FFF2-40B4-BE49-F238E27FC236}">
              <a16:creationId xmlns:a16="http://schemas.microsoft.com/office/drawing/2014/main" id="{32646D01-4C5A-44E6-80ED-4305D464584E}"/>
            </a:ext>
          </a:extLst>
        </xdr:cNvPr>
        <xdr:cNvSpPr txBox="1"/>
      </xdr:nvSpPr>
      <xdr:spPr>
        <a:xfrm>
          <a:off x="59664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9049" cy="264560"/>
    <xdr:sp macro="" textlink="">
      <xdr:nvSpPr>
        <xdr:cNvPr id="559" name="CasetăText 1">
          <a:extLst>
            <a:ext uri="{FF2B5EF4-FFF2-40B4-BE49-F238E27FC236}">
              <a16:creationId xmlns:a16="http://schemas.microsoft.com/office/drawing/2014/main" id="{812C8886-06B6-4AF9-848D-B242F753CB3D}"/>
            </a:ext>
          </a:extLst>
        </xdr:cNvPr>
        <xdr:cNvSpPr txBox="1"/>
      </xdr:nvSpPr>
      <xdr:spPr>
        <a:xfrm>
          <a:off x="6606540" y="2024634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9049" cy="264560"/>
    <xdr:sp macro="" textlink="">
      <xdr:nvSpPr>
        <xdr:cNvPr id="560" name="CasetăText 1">
          <a:extLst>
            <a:ext uri="{FF2B5EF4-FFF2-40B4-BE49-F238E27FC236}">
              <a16:creationId xmlns:a16="http://schemas.microsoft.com/office/drawing/2014/main" id="{A7DD6A97-0784-4E10-B268-B48359DFE9A6}"/>
            </a:ext>
          </a:extLst>
        </xdr:cNvPr>
        <xdr:cNvSpPr txBox="1"/>
      </xdr:nvSpPr>
      <xdr:spPr>
        <a:xfrm>
          <a:off x="6606540" y="2024634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61" name="CasetăText 1">
          <a:extLst>
            <a:ext uri="{FF2B5EF4-FFF2-40B4-BE49-F238E27FC236}">
              <a16:creationId xmlns:a16="http://schemas.microsoft.com/office/drawing/2014/main" id="{239E73D4-10B4-40B6-AB72-9BBF5C7DC882}"/>
            </a:ext>
          </a:extLst>
        </xdr:cNvPr>
        <xdr:cNvSpPr txBox="1"/>
      </xdr:nvSpPr>
      <xdr:spPr>
        <a:xfrm>
          <a:off x="69189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62" name="CasetăText 1">
          <a:extLst>
            <a:ext uri="{FF2B5EF4-FFF2-40B4-BE49-F238E27FC236}">
              <a16:creationId xmlns:a16="http://schemas.microsoft.com/office/drawing/2014/main" id="{1B694716-A3E3-4A7A-9FEE-50DBA71820FF}"/>
            </a:ext>
          </a:extLst>
        </xdr:cNvPr>
        <xdr:cNvSpPr txBox="1"/>
      </xdr:nvSpPr>
      <xdr:spPr>
        <a:xfrm>
          <a:off x="691896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63" name="CasetăText 1">
          <a:extLst>
            <a:ext uri="{FF2B5EF4-FFF2-40B4-BE49-F238E27FC236}">
              <a16:creationId xmlns:a16="http://schemas.microsoft.com/office/drawing/2014/main" id="{8ED736A3-0C49-4827-8AEA-640466A2E553}"/>
            </a:ext>
          </a:extLst>
        </xdr:cNvPr>
        <xdr:cNvSpPr txBox="1"/>
      </xdr:nvSpPr>
      <xdr:spPr>
        <a:xfrm>
          <a:off x="691896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64" name="CasetăText 1">
          <a:extLst>
            <a:ext uri="{FF2B5EF4-FFF2-40B4-BE49-F238E27FC236}">
              <a16:creationId xmlns:a16="http://schemas.microsoft.com/office/drawing/2014/main" id="{5F667539-BA12-4D3E-A50C-8DE893229654}"/>
            </a:ext>
          </a:extLst>
        </xdr:cNvPr>
        <xdr:cNvSpPr txBox="1"/>
      </xdr:nvSpPr>
      <xdr:spPr>
        <a:xfrm>
          <a:off x="69189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65" name="CasetăText 1">
          <a:extLst>
            <a:ext uri="{FF2B5EF4-FFF2-40B4-BE49-F238E27FC236}">
              <a16:creationId xmlns:a16="http://schemas.microsoft.com/office/drawing/2014/main" id="{3A8818DB-7257-4117-84D9-CCD5A2349C13}"/>
            </a:ext>
          </a:extLst>
        </xdr:cNvPr>
        <xdr:cNvSpPr txBox="1"/>
      </xdr:nvSpPr>
      <xdr:spPr>
        <a:xfrm>
          <a:off x="69189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66" name="CasetăText 1">
          <a:extLst>
            <a:ext uri="{FF2B5EF4-FFF2-40B4-BE49-F238E27FC236}">
              <a16:creationId xmlns:a16="http://schemas.microsoft.com/office/drawing/2014/main" id="{C6C5FD07-CC92-46E3-BDE5-C7800FA279CF}"/>
            </a:ext>
          </a:extLst>
        </xdr:cNvPr>
        <xdr:cNvSpPr txBox="1"/>
      </xdr:nvSpPr>
      <xdr:spPr>
        <a:xfrm>
          <a:off x="6918960" y="20246340"/>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67" name="CasetăText 1">
          <a:extLst>
            <a:ext uri="{FF2B5EF4-FFF2-40B4-BE49-F238E27FC236}">
              <a16:creationId xmlns:a16="http://schemas.microsoft.com/office/drawing/2014/main" id="{558DFEC8-7F92-438B-BB15-59D626A91A34}"/>
            </a:ext>
          </a:extLst>
        </xdr:cNvPr>
        <xdr:cNvSpPr txBox="1"/>
      </xdr:nvSpPr>
      <xdr:spPr>
        <a:xfrm>
          <a:off x="691896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9049" cy="264560"/>
    <xdr:sp macro="" textlink="">
      <xdr:nvSpPr>
        <xdr:cNvPr id="568" name="CasetăText 1">
          <a:extLst>
            <a:ext uri="{FF2B5EF4-FFF2-40B4-BE49-F238E27FC236}">
              <a16:creationId xmlns:a16="http://schemas.microsoft.com/office/drawing/2014/main" id="{87A3D251-4E93-417E-B4B8-0A12C8056F0C}"/>
            </a:ext>
          </a:extLst>
        </xdr:cNvPr>
        <xdr:cNvSpPr txBox="1"/>
      </xdr:nvSpPr>
      <xdr:spPr>
        <a:xfrm>
          <a:off x="7559040" y="2024634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9049" cy="264560"/>
    <xdr:sp macro="" textlink="">
      <xdr:nvSpPr>
        <xdr:cNvPr id="569" name="CasetăText 1">
          <a:extLst>
            <a:ext uri="{FF2B5EF4-FFF2-40B4-BE49-F238E27FC236}">
              <a16:creationId xmlns:a16="http://schemas.microsoft.com/office/drawing/2014/main" id="{EA65938B-6AA4-4412-A3D9-6257A74C523D}"/>
            </a:ext>
          </a:extLst>
        </xdr:cNvPr>
        <xdr:cNvSpPr txBox="1"/>
      </xdr:nvSpPr>
      <xdr:spPr>
        <a:xfrm>
          <a:off x="7559040" y="2024634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70" name="CasetăText 1">
          <a:extLst>
            <a:ext uri="{FF2B5EF4-FFF2-40B4-BE49-F238E27FC236}">
              <a16:creationId xmlns:a16="http://schemas.microsoft.com/office/drawing/2014/main" id="{98A068B4-86CA-4C4E-A1A5-1C01BA6492EB}"/>
            </a:ext>
          </a:extLst>
        </xdr:cNvPr>
        <xdr:cNvSpPr txBox="1"/>
      </xdr:nvSpPr>
      <xdr:spPr>
        <a:xfrm>
          <a:off x="797814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71" name="CasetăText 1">
          <a:extLst>
            <a:ext uri="{FF2B5EF4-FFF2-40B4-BE49-F238E27FC236}">
              <a16:creationId xmlns:a16="http://schemas.microsoft.com/office/drawing/2014/main" id="{2AF8AC21-F70B-4276-97B4-6B23BE4A1287}"/>
            </a:ext>
          </a:extLst>
        </xdr:cNvPr>
        <xdr:cNvSpPr txBox="1"/>
      </xdr:nvSpPr>
      <xdr:spPr>
        <a:xfrm>
          <a:off x="797814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72" name="CasetăText 1">
          <a:extLst>
            <a:ext uri="{FF2B5EF4-FFF2-40B4-BE49-F238E27FC236}">
              <a16:creationId xmlns:a16="http://schemas.microsoft.com/office/drawing/2014/main" id="{CB7B80EE-E2C5-49C9-946B-CD09032906FD}"/>
            </a:ext>
          </a:extLst>
        </xdr:cNvPr>
        <xdr:cNvSpPr txBox="1"/>
      </xdr:nvSpPr>
      <xdr:spPr>
        <a:xfrm>
          <a:off x="7978140" y="20246340"/>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73" name="CasetăText 1">
          <a:extLst>
            <a:ext uri="{FF2B5EF4-FFF2-40B4-BE49-F238E27FC236}">
              <a16:creationId xmlns:a16="http://schemas.microsoft.com/office/drawing/2014/main" id="{A940AB3E-6F00-45C6-B466-3E7BFDD126BA}"/>
            </a:ext>
          </a:extLst>
        </xdr:cNvPr>
        <xdr:cNvSpPr txBox="1"/>
      </xdr:nvSpPr>
      <xdr:spPr>
        <a:xfrm>
          <a:off x="797814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74" name="CasetăText 1">
          <a:extLst>
            <a:ext uri="{FF2B5EF4-FFF2-40B4-BE49-F238E27FC236}">
              <a16:creationId xmlns:a16="http://schemas.microsoft.com/office/drawing/2014/main" id="{39A3A21C-C364-4D2C-9209-1B35D7078721}"/>
            </a:ext>
          </a:extLst>
        </xdr:cNvPr>
        <xdr:cNvSpPr txBox="1"/>
      </xdr:nvSpPr>
      <xdr:spPr>
        <a:xfrm>
          <a:off x="797814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75" name="CasetăText 1">
          <a:extLst>
            <a:ext uri="{FF2B5EF4-FFF2-40B4-BE49-F238E27FC236}">
              <a16:creationId xmlns:a16="http://schemas.microsoft.com/office/drawing/2014/main" id="{E9BA68C9-3707-41E4-87D5-5D7984C17004}"/>
            </a:ext>
          </a:extLst>
        </xdr:cNvPr>
        <xdr:cNvSpPr txBox="1"/>
      </xdr:nvSpPr>
      <xdr:spPr>
        <a:xfrm>
          <a:off x="7978140" y="20246340"/>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76" name="CasetăText 1">
          <a:extLst>
            <a:ext uri="{FF2B5EF4-FFF2-40B4-BE49-F238E27FC236}">
              <a16:creationId xmlns:a16="http://schemas.microsoft.com/office/drawing/2014/main" id="{6C1DA48C-C3BF-43E6-9CCD-7D86411BDC66}"/>
            </a:ext>
          </a:extLst>
        </xdr:cNvPr>
        <xdr:cNvSpPr txBox="1"/>
      </xdr:nvSpPr>
      <xdr:spPr>
        <a:xfrm>
          <a:off x="7978140" y="20246340"/>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9049" cy="264560"/>
    <xdr:sp macro="" textlink="">
      <xdr:nvSpPr>
        <xdr:cNvPr id="577" name="CasetăText 1">
          <a:extLst>
            <a:ext uri="{FF2B5EF4-FFF2-40B4-BE49-F238E27FC236}">
              <a16:creationId xmlns:a16="http://schemas.microsoft.com/office/drawing/2014/main" id="{A3DD6CAA-3440-43B4-89C4-51A0EF744BF1}"/>
            </a:ext>
          </a:extLst>
        </xdr:cNvPr>
        <xdr:cNvSpPr txBox="1"/>
      </xdr:nvSpPr>
      <xdr:spPr>
        <a:xfrm>
          <a:off x="8618220" y="2024634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9049" cy="264560"/>
    <xdr:sp macro="" textlink="">
      <xdr:nvSpPr>
        <xdr:cNvPr id="578" name="CasetăText 1">
          <a:extLst>
            <a:ext uri="{FF2B5EF4-FFF2-40B4-BE49-F238E27FC236}">
              <a16:creationId xmlns:a16="http://schemas.microsoft.com/office/drawing/2014/main" id="{364A7C05-942E-4CE5-8A8F-7AF9EAB68641}"/>
            </a:ext>
          </a:extLst>
        </xdr:cNvPr>
        <xdr:cNvSpPr txBox="1"/>
      </xdr:nvSpPr>
      <xdr:spPr>
        <a:xfrm>
          <a:off x="8618220" y="20246340"/>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50" name="CasetăText 1">
          <a:extLst>
            <a:ext uri="{FF2B5EF4-FFF2-40B4-BE49-F238E27FC236}">
              <a16:creationId xmlns:a16="http://schemas.microsoft.com/office/drawing/2014/main" id="{C98BD0C3-82FF-445E-8C93-A3EEEF97C409}"/>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79" name="CasetăText 1">
          <a:extLst>
            <a:ext uri="{FF2B5EF4-FFF2-40B4-BE49-F238E27FC236}">
              <a16:creationId xmlns:a16="http://schemas.microsoft.com/office/drawing/2014/main" id="{ADDCF0B0-1540-4F15-96FE-81F892BDE299}"/>
            </a:ext>
          </a:extLst>
        </xdr:cNvPr>
        <xdr:cNvSpPr txBox="1"/>
      </xdr:nvSpPr>
      <xdr:spPr>
        <a:xfrm>
          <a:off x="4996295" y="5423188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80" name="CasetăText 1">
          <a:extLst>
            <a:ext uri="{FF2B5EF4-FFF2-40B4-BE49-F238E27FC236}">
              <a16:creationId xmlns:a16="http://schemas.microsoft.com/office/drawing/2014/main" id="{BF447C6C-52ED-4280-A90E-48A5F6C0C908}"/>
            </a:ext>
          </a:extLst>
        </xdr:cNvPr>
        <xdr:cNvSpPr txBox="1"/>
      </xdr:nvSpPr>
      <xdr:spPr>
        <a:xfrm>
          <a:off x="4996295" y="5423188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81" name="CasetăText 1">
          <a:extLst>
            <a:ext uri="{FF2B5EF4-FFF2-40B4-BE49-F238E27FC236}">
              <a16:creationId xmlns:a16="http://schemas.microsoft.com/office/drawing/2014/main" id="{5FFE9BCE-1E97-4CEB-AA59-45C5941AD89C}"/>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82" name="CasetăText 1">
          <a:extLst>
            <a:ext uri="{FF2B5EF4-FFF2-40B4-BE49-F238E27FC236}">
              <a16:creationId xmlns:a16="http://schemas.microsoft.com/office/drawing/2014/main" id="{C5D202F3-AF70-43B9-AF6D-218DD77C5434}"/>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83" name="CasetăText 1">
          <a:extLst>
            <a:ext uri="{FF2B5EF4-FFF2-40B4-BE49-F238E27FC236}">
              <a16:creationId xmlns:a16="http://schemas.microsoft.com/office/drawing/2014/main" id="{EBE60CC6-FF25-4F61-8865-DEEA94326179}"/>
            </a:ext>
          </a:extLst>
        </xdr:cNvPr>
        <xdr:cNvSpPr txBox="1"/>
      </xdr:nvSpPr>
      <xdr:spPr>
        <a:xfrm>
          <a:off x="4996295" y="54231886"/>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84" name="CasetăText 1">
          <a:extLst>
            <a:ext uri="{FF2B5EF4-FFF2-40B4-BE49-F238E27FC236}">
              <a16:creationId xmlns:a16="http://schemas.microsoft.com/office/drawing/2014/main" id="{3895EB13-AAC3-4936-82D6-24C2AAEF3E29}"/>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85" name="CasetăText 1">
          <a:extLst>
            <a:ext uri="{FF2B5EF4-FFF2-40B4-BE49-F238E27FC236}">
              <a16:creationId xmlns:a16="http://schemas.microsoft.com/office/drawing/2014/main" id="{8CC52D88-9DB0-4887-9E45-F8C5CE8922EE}"/>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86" name="CasetăText 1">
          <a:extLst>
            <a:ext uri="{FF2B5EF4-FFF2-40B4-BE49-F238E27FC236}">
              <a16:creationId xmlns:a16="http://schemas.microsoft.com/office/drawing/2014/main" id="{06E64963-6E28-4BE5-9B0D-A73789AA9203}"/>
            </a:ext>
          </a:extLst>
        </xdr:cNvPr>
        <xdr:cNvSpPr txBox="1"/>
      </xdr:nvSpPr>
      <xdr:spPr>
        <a:xfrm>
          <a:off x="4996295" y="5423188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87" name="CasetăText 1">
          <a:extLst>
            <a:ext uri="{FF2B5EF4-FFF2-40B4-BE49-F238E27FC236}">
              <a16:creationId xmlns:a16="http://schemas.microsoft.com/office/drawing/2014/main" id="{5189C000-6D4B-4ADC-9A54-107ECAB63B2E}"/>
            </a:ext>
          </a:extLst>
        </xdr:cNvPr>
        <xdr:cNvSpPr txBox="1"/>
      </xdr:nvSpPr>
      <xdr:spPr>
        <a:xfrm>
          <a:off x="4996295" y="5423188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88" name="CasetăText 1">
          <a:extLst>
            <a:ext uri="{FF2B5EF4-FFF2-40B4-BE49-F238E27FC236}">
              <a16:creationId xmlns:a16="http://schemas.microsoft.com/office/drawing/2014/main" id="{DF8041BA-50F8-4943-82FA-06252692D776}"/>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89" name="CasetăText 1">
          <a:extLst>
            <a:ext uri="{FF2B5EF4-FFF2-40B4-BE49-F238E27FC236}">
              <a16:creationId xmlns:a16="http://schemas.microsoft.com/office/drawing/2014/main" id="{CEC0ED7B-96AC-4C45-878D-DDCB7A5A475D}"/>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90" name="CasetăText 1">
          <a:extLst>
            <a:ext uri="{FF2B5EF4-FFF2-40B4-BE49-F238E27FC236}">
              <a16:creationId xmlns:a16="http://schemas.microsoft.com/office/drawing/2014/main" id="{21F7ADB2-3E8A-4FF0-AAD4-726909722171}"/>
            </a:ext>
          </a:extLst>
        </xdr:cNvPr>
        <xdr:cNvSpPr txBox="1"/>
      </xdr:nvSpPr>
      <xdr:spPr>
        <a:xfrm>
          <a:off x="4996295" y="54231886"/>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91" name="CasetăText 1">
          <a:extLst>
            <a:ext uri="{FF2B5EF4-FFF2-40B4-BE49-F238E27FC236}">
              <a16:creationId xmlns:a16="http://schemas.microsoft.com/office/drawing/2014/main" id="{2B908953-BC8D-41D0-82C4-9661B1D0A195}"/>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92" name="CasetăText 1">
          <a:extLst>
            <a:ext uri="{FF2B5EF4-FFF2-40B4-BE49-F238E27FC236}">
              <a16:creationId xmlns:a16="http://schemas.microsoft.com/office/drawing/2014/main" id="{B802C46B-8CBB-463F-8097-22A389DF07DC}"/>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93" name="CasetăText 1">
          <a:extLst>
            <a:ext uri="{FF2B5EF4-FFF2-40B4-BE49-F238E27FC236}">
              <a16:creationId xmlns:a16="http://schemas.microsoft.com/office/drawing/2014/main" id="{84DF0DBF-E794-487D-980E-D952D058B060}"/>
            </a:ext>
          </a:extLst>
        </xdr:cNvPr>
        <xdr:cNvSpPr txBox="1"/>
      </xdr:nvSpPr>
      <xdr:spPr>
        <a:xfrm>
          <a:off x="4996295" y="5423188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594" name="CasetăText 1">
          <a:extLst>
            <a:ext uri="{FF2B5EF4-FFF2-40B4-BE49-F238E27FC236}">
              <a16:creationId xmlns:a16="http://schemas.microsoft.com/office/drawing/2014/main" id="{0B7FEA79-830F-4F72-ABE8-73781986BEAA}"/>
            </a:ext>
          </a:extLst>
        </xdr:cNvPr>
        <xdr:cNvSpPr txBox="1"/>
      </xdr:nvSpPr>
      <xdr:spPr>
        <a:xfrm>
          <a:off x="4996295" y="5423188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95" name="CasetăText 1">
          <a:extLst>
            <a:ext uri="{FF2B5EF4-FFF2-40B4-BE49-F238E27FC236}">
              <a16:creationId xmlns:a16="http://schemas.microsoft.com/office/drawing/2014/main" id="{F8D93CE0-1FF0-4E8E-B3E0-1F27FCB7F431}"/>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96" name="CasetăText 1">
          <a:extLst>
            <a:ext uri="{FF2B5EF4-FFF2-40B4-BE49-F238E27FC236}">
              <a16:creationId xmlns:a16="http://schemas.microsoft.com/office/drawing/2014/main" id="{32290DC4-3C40-4074-B9D0-5EBA885A4B33}"/>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597" name="CasetăText 1">
          <a:extLst>
            <a:ext uri="{FF2B5EF4-FFF2-40B4-BE49-F238E27FC236}">
              <a16:creationId xmlns:a16="http://schemas.microsoft.com/office/drawing/2014/main" id="{70874A02-1404-40E6-A18A-410A7505B3D6}"/>
            </a:ext>
          </a:extLst>
        </xdr:cNvPr>
        <xdr:cNvSpPr txBox="1"/>
      </xdr:nvSpPr>
      <xdr:spPr>
        <a:xfrm>
          <a:off x="4996295" y="54231886"/>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98" name="CasetăText 1">
          <a:extLst>
            <a:ext uri="{FF2B5EF4-FFF2-40B4-BE49-F238E27FC236}">
              <a16:creationId xmlns:a16="http://schemas.microsoft.com/office/drawing/2014/main" id="{ACD977DF-EB74-4335-8E36-9556CDB5E78D}"/>
            </a:ext>
          </a:extLst>
        </xdr:cNvPr>
        <xdr:cNvSpPr txBox="1"/>
      </xdr:nvSpPr>
      <xdr:spPr>
        <a:xfrm>
          <a:off x="4996295" y="5423188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99" name="CasetăText 1">
          <a:extLst>
            <a:ext uri="{FF2B5EF4-FFF2-40B4-BE49-F238E27FC236}">
              <a16:creationId xmlns:a16="http://schemas.microsoft.com/office/drawing/2014/main" id="{530ECCD1-FD57-4382-8882-303B50D8A9FE}"/>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00" name="CasetăText 1">
          <a:extLst>
            <a:ext uri="{FF2B5EF4-FFF2-40B4-BE49-F238E27FC236}">
              <a16:creationId xmlns:a16="http://schemas.microsoft.com/office/drawing/2014/main" id="{2CD36F60-7975-4D29-AEB6-1FC94244ED8A}"/>
            </a:ext>
          </a:extLst>
        </xdr:cNvPr>
        <xdr:cNvSpPr txBox="1"/>
      </xdr:nvSpPr>
      <xdr:spPr>
        <a:xfrm>
          <a:off x="4996295" y="55703932"/>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01" name="CasetăText 1">
          <a:extLst>
            <a:ext uri="{FF2B5EF4-FFF2-40B4-BE49-F238E27FC236}">
              <a16:creationId xmlns:a16="http://schemas.microsoft.com/office/drawing/2014/main" id="{8F50D1D4-D523-4773-A71A-0CA5EBA11094}"/>
            </a:ext>
          </a:extLst>
        </xdr:cNvPr>
        <xdr:cNvSpPr txBox="1"/>
      </xdr:nvSpPr>
      <xdr:spPr>
        <a:xfrm>
          <a:off x="4996295" y="55703932"/>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02" name="CasetăText 1">
          <a:extLst>
            <a:ext uri="{FF2B5EF4-FFF2-40B4-BE49-F238E27FC236}">
              <a16:creationId xmlns:a16="http://schemas.microsoft.com/office/drawing/2014/main" id="{9D1D5B5B-820D-4FF5-A82A-F873716DA7FE}"/>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03" name="CasetăText 1">
          <a:extLst>
            <a:ext uri="{FF2B5EF4-FFF2-40B4-BE49-F238E27FC236}">
              <a16:creationId xmlns:a16="http://schemas.microsoft.com/office/drawing/2014/main" id="{C83AD5A5-A68A-4C93-9D26-54D88E05DED0}"/>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04" name="CasetăText 1">
          <a:extLst>
            <a:ext uri="{FF2B5EF4-FFF2-40B4-BE49-F238E27FC236}">
              <a16:creationId xmlns:a16="http://schemas.microsoft.com/office/drawing/2014/main" id="{6847F3A2-7BF3-4344-A57A-ACD697EDDE58}"/>
            </a:ext>
          </a:extLst>
        </xdr:cNvPr>
        <xdr:cNvSpPr txBox="1"/>
      </xdr:nvSpPr>
      <xdr:spPr>
        <a:xfrm>
          <a:off x="4996295" y="55703932"/>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05" name="CasetăText 1">
          <a:extLst>
            <a:ext uri="{FF2B5EF4-FFF2-40B4-BE49-F238E27FC236}">
              <a16:creationId xmlns:a16="http://schemas.microsoft.com/office/drawing/2014/main" id="{7671D77E-03EC-471F-8D09-A64EB56C4DD2}"/>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06" name="CasetăText 1">
          <a:extLst>
            <a:ext uri="{FF2B5EF4-FFF2-40B4-BE49-F238E27FC236}">
              <a16:creationId xmlns:a16="http://schemas.microsoft.com/office/drawing/2014/main" id="{B8830380-0B9A-4800-B930-AEF42B79824D}"/>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07" name="CasetăText 1">
          <a:extLst>
            <a:ext uri="{FF2B5EF4-FFF2-40B4-BE49-F238E27FC236}">
              <a16:creationId xmlns:a16="http://schemas.microsoft.com/office/drawing/2014/main" id="{683EB47A-7D9F-4295-96BE-668DDA816E46}"/>
            </a:ext>
          </a:extLst>
        </xdr:cNvPr>
        <xdr:cNvSpPr txBox="1"/>
      </xdr:nvSpPr>
      <xdr:spPr>
        <a:xfrm>
          <a:off x="4996295" y="55703932"/>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08" name="CasetăText 1">
          <a:extLst>
            <a:ext uri="{FF2B5EF4-FFF2-40B4-BE49-F238E27FC236}">
              <a16:creationId xmlns:a16="http://schemas.microsoft.com/office/drawing/2014/main" id="{DE043A10-B1D0-4F84-917F-D4D4EBDB83FA}"/>
            </a:ext>
          </a:extLst>
        </xdr:cNvPr>
        <xdr:cNvSpPr txBox="1"/>
      </xdr:nvSpPr>
      <xdr:spPr>
        <a:xfrm>
          <a:off x="4996295" y="55703932"/>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09" name="CasetăText 1">
          <a:extLst>
            <a:ext uri="{FF2B5EF4-FFF2-40B4-BE49-F238E27FC236}">
              <a16:creationId xmlns:a16="http://schemas.microsoft.com/office/drawing/2014/main" id="{75906755-D946-4FF8-8200-311EEA33C3E3}"/>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10" name="CasetăText 1">
          <a:extLst>
            <a:ext uri="{FF2B5EF4-FFF2-40B4-BE49-F238E27FC236}">
              <a16:creationId xmlns:a16="http://schemas.microsoft.com/office/drawing/2014/main" id="{9F6BA464-A272-4304-A4F0-A2B12D5DAB6B}"/>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11" name="CasetăText 1">
          <a:extLst>
            <a:ext uri="{FF2B5EF4-FFF2-40B4-BE49-F238E27FC236}">
              <a16:creationId xmlns:a16="http://schemas.microsoft.com/office/drawing/2014/main" id="{C7E5C762-41A1-4EFA-B402-C0F33294C4C8}"/>
            </a:ext>
          </a:extLst>
        </xdr:cNvPr>
        <xdr:cNvSpPr txBox="1"/>
      </xdr:nvSpPr>
      <xdr:spPr>
        <a:xfrm>
          <a:off x="4996295" y="55703932"/>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12" name="CasetăText 1">
          <a:extLst>
            <a:ext uri="{FF2B5EF4-FFF2-40B4-BE49-F238E27FC236}">
              <a16:creationId xmlns:a16="http://schemas.microsoft.com/office/drawing/2014/main" id="{3D85FDAB-CFD2-4AB6-84AB-9C2026A91169}"/>
            </a:ext>
          </a:extLst>
        </xdr:cNvPr>
        <xdr:cNvSpPr txBox="1"/>
      </xdr:nvSpPr>
      <xdr:spPr>
        <a:xfrm>
          <a:off x="4996295" y="55703932"/>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13" name="CasetăText 1">
          <a:extLst>
            <a:ext uri="{FF2B5EF4-FFF2-40B4-BE49-F238E27FC236}">
              <a16:creationId xmlns:a16="http://schemas.microsoft.com/office/drawing/2014/main" id="{C6158C4C-F486-49B6-8609-F6664C2941E8}"/>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14" name="CasetăText 1">
          <a:extLst>
            <a:ext uri="{FF2B5EF4-FFF2-40B4-BE49-F238E27FC236}">
              <a16:creationId xmlns:a16="http://schemas.microsoft.com/office/drawing/2014/main" id="{1856B5A4-0DE7-423E-8B87-D2CE5484A889}"/>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15" name="CasetăText 1">
          <a:extLst>
            <a:ext uri="{FF2B5EF4-FFF2-40B4-BE49-F238E27FC236}">
              <a16:creationId xmlns:a16="http://schemas.microsoft.com/office/drawing/2014/main" id="{DD07C4B3-BEF8-403E-B1BC-69F1AF016453}"/>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16" name="CasetăText 1">
          <a:extLst>
            <a:ext uri="{FF2B5EF4-FFF2-40B4-BE49-F238E27FC236}">
              <a16:creationId xmlns:a16="http://schemas.microsoft.com/office/drawing/2014/main" id="{628C3B21-F74F-44FF-99F3-759F582F8BAF}"/>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17" name="CasetăText 1">
          <a:extLst>
            <a:ext uri="{FF2B5EF4-FFF2-40B4-BE49-F238E27FC236}">
              <a16:creationId xmlns:a16="http://schemas.microsoft.com/office/drawing/2014/main" id="{19DF53DF-13C4-42A9-A7AD-F710C5D76A6B}"/>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18" name="CasetăText 1">
          <a:extLst>
            <a:ext uri="{FF2B5EF4-FFF2-40B4-BE49-F238E27FC236}">
              <a16:creationId xmlns:a16="http://schemas.microsoft.com/office/drawing/2014/main" id="{CFAD046E-BA21-4420-89B3-C88A119CA721}"/>
            </a:ext>
          </a:extLst>
        </xdr:cNvPr>
        <xdr:cNvSpPr txBox="1"/>
      </xdr:nvSpPr>
      <xdr:spPr>
        <a:xfrm>
          <a:off x="4996295" y="55097795"/>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19" name="CasetăText 1">
          <a:extLst>
            <a:ext uri="{FF2B5EF4-FFF2-40B4-BE49-F238E27FC236}">
              <a16:creationId xmlns:a16="http://schemas.microsoft.com/office/drawing/2014/main" id="{40B84F38-9D53-47A5-8C60-58FA64978FC8}"/>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20" name="CasetăText 1">
          <a:extLst>
            <a:ext uri="{FF2B5EF4-FFF2-40B4-BE49-F238E27FC236}">
              <a16:creationId xmlns:a16="http://schemas.microsoft.com/office/drawing/2014/main" id="{0D7DE5E1-6ADF-4BE0-8906-5D1CC5772EBD}"/>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21" name="CasetăText 1">
          <a:extLst>
            <a:ext uri="{FF2B5EF4-FFF2-40B4-BE49-F238E27FC236}">
              <a16:creationId xmlns:a16="http://schemas.microsoft.com/office/drawing/2014/main" id="{01A85687-D5EA-4D15-9B4B-375C46FFC4E2}"/>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22" name="CasetăText 1">
          <a:extLst>
            <a:ext uri="{FF2B5EF4-FFF2-40B4-BE49-F238E27FC236}">
              <a16:creationId xmlns:a16="http://schemas.microsoft.com/office/drawing/2014/main" id="{22BF9908-7582-4E9C-BC47-D6C99437DC45}"/>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23" name="CasetăText 1">
          <a:extLst>
            <a:ext uri="{FF2B5EF4-FFF2-40B4-BE49-F238E27FC236}">
              <a16:creationId xmlns:a16="http://schemas.microsoft.com/office/drawing/2014/main" id="{E8F14D4A-5115-48D2-86D7-403D4726D62F}"/>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24" name="CasetăText 1">
          <a:extLst>
            <a:ext uri="{FF2B5EF4-FFF2-40B4-BE49-F238E27FC236}">
              <a16:creationId xmlns:a16="http://schemas.microsoft.com/office/drawing/2014/main" id="{8509892B-EE0C-4646-B343-179032B2FCB9}"/>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25" name="CasetăText 1">
          <a:extLst>
            <a:ext uri="{FF2B5EF4-FFF2-40B4-BE49-F238E27FC236}">
              <a16:creationId xmlns:a16="http://schemas.microsoft.com/office/drawing/2014/main" id="{45203F64-B931-4628-8432-03F801C4CDDD}"/>
            </a:ext>
          </a:extLst>
        </xdr:cNvPr>
        <xdr:cNvSpPr txBox="1"/>
      </xdr:nvSpPr>
      <xdr:spPr>
        <a:xfrm>
          <a:off x="4996295" y="55097795"/>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26" name="CasetăText 1">
          <a:extLst>
            <a:ext uri="{FF2B5EF4-FFF2-40B4-BE49-F238E27FC236}">
              <a16:creationId xmlns:a16="http://schemas.microsoft.com/office/drawing/2014/main" id="{CB9C40D6-791B-493B-9B35-5F68E52F1624}"/>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27" name="CasetăText 1">
          <a:extLst>
            <a:ext uri="{FF2B5EF4-FFF2-40B4-BE49-F238E27FC236}">
              <a16:creationId xmlns:a16="http://schemas.microsoft.com/office/drawing/2014/main" id="{0796DBF0-FE0E-40B1-B95E-AFE0EDDAFE99}"/>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28" name="CasetăText 1">
          <a:extLst>
            <a:ext uri="{FF2B5EF4-FFF2-40B4-BE49-F238E27FC236}">
              <a16:creationId xmlns:a16="http://schemas.microsoft.com/office/drawing/2014/main" id="{F313A452-9515-4ED0-9FD3-899CF26A972E}"/>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29" name="CasetăText 1">
          <a:extLst>
            <a:ext uri="{FF2B5EF4-FFF2-40B4-BE49-F238E27FC236}">
              <a16:creationId xmlns:a16="http://schemas.microsoft.com/office/drawing/2014/main" id="{6455F28C-C409-45E8-9DEB-9F8C459F2B47}"/>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30" name="CasetăText 1">
          <a:extLst>
            <a:ext uri="{FF2B5EF4-FFF2-40B4-BE49-F238E27FC236}">
              <a16:creationId xmlns:a16="http://schemas.microsoft.com/office/drawing/2014/main" id="{C8AAA2BA-7592-41EC-B061-B90481F57EC9}"/>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31" name="CasetăText 1">
          <a:extLst>
            <a:ext uri="{FF2B5EF4-FFF2-40B4-BE49-F238E27FC236}">
              <a16:creationId xmlns:a16="http://schemas.microsoft.com/office/drawing/2014/main" id="{AA131485-F1DC-4D2A-A28B-96370FEE1A14}"/>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32" name="CasetăText 1">
          <a:extLst>
            <a:ext uri="{FF2B5EF4-FFF2-40B4-BE49-F238E27FC236}">
              <a16:creationId xmlns:a16="http://schemas.microsoft.com/office/drawing/2014/main" id="{9C4CA15C-0B5D-4CA5-99AB-49BFD7315A2F}"/>
            </a:ext>
          </a:extLst>
        </xdr:cNvPr>
        <xdr:cNvSpPr txBox="1"/>
      </xdr:nvSpPr>
      <xdr:spPr>
        <a:xfrm>
          <a:off x="4996295" y="55097795"/>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33" name="CasetăText 1">
          <a:extLst>
            <a:ext uri="{FF2B5EF4-FFF2-40B4-BE49-F238E27FC236}">
              <a16:creationId xmlns:a16="http://schemas.microsoft.com/office/drawing/2014/main" id="{FE515721-18BD-4564-BAB4-C43574F92CA8}"/>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34" name="CasetăText 1">
          <a:extLst>
            <a:ext uri="{FF2B5EF4-FFF2-40B4-BE49-F238E27FC236}">
              <a16:creationId xmlns:a16="http://schemas.microsoft.com/office/drawing/2014/main" id="{16F59573-B82E-4E54-98C5-5456B347EDB4}"/>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35" name="CasetăText 1">
          <a:extLst>
            <a:ext uri="{FF2B5EF4-FFF2-40B4-BE49-F238E27FC236}">
              <a16:creationId xmlns:a16="http://schemas.microsoft.com/office/drawing/2014/main" id="{BA622464-FC5B-43A2-867F-CE229BE05B34}"/>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36" name="CasetăText 1">
          <a:extLst>
            <a:ext uri="{FF2B5EF4-FFF2-40B4-BE49-F238E27FC236}">
              <a16:creationId xmlns:a16="http://schemas.microsoft.com/office/drawing/2014/main" id="{FA30691D-068F-4F49-8CD1-63BADBBB2A96}"/>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37" name="CasetăText 1">
          <a:extLst>
            <a:ext uri="{FF2B5EF4-FFF2-40B4-BE49-F238E27FC236}">
              <a16:creationId xmlns:a16="http://schemas.microsoft.com/office/drawing/2014/main" id="{4B21A0AD-F792-4746-A8A5-7900E471DA23}"/>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38" name="CasetăText 1">
          <a:extLst>
            <a:ext uri="{FF2B5EF4-FFF2-40B4-BE49-F238E27FC236}">
              <a16:creationId xmlns:a16="http://schemas.microsoft.com/office/drawing/2014/main" id="{B5A09B35-B58B-4CB5-A4F7-30101C3B6E17}"/>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39" name="CasetăText 1">
          <a:extLst>
            <a:ext uri="{FF2B5EF4-FFF2-40B4-BE49-F238E27FC236}">
              <a16:creationId xmlns:a16="http://schemas.microsoft.com/office/drawing/2014/main" id="{882FA546-A229-4F6E-82EC-BC934866B71E}"/>
            </a:ext>
          </a:extLst>
        </xdr:cNvPr>
        <xdr:cNvSpPr txBox="1"/>
      </xdr:nvSpPr>
      <xdr:spPr>
        <a:xfrm>
          <a:off x="4996295" y="55097795"/>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40" name="CasetăText 1">
          <a:extLst>
            <a:ext uri="{FF2B5EF4-FFF2-40B4-BE49-F238E27FC236}">
              <a16:creationId xmlns:a16="http://schemas.microsoft.com/office/drawing/2014/main" id="{5DAFC988-E832-4370-805B-B35988C97416}"/>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41" name="CasetăText 1">
          <a:extLst>
            <a:ext uri="{FF2B5EF4-FFF2-40B4-BE49-F238E27FC236}">
              <a16:creationId xmlns:a16="http://schemas.microsoft.com/office/drawing/2014/main" id="{5FFE6AC3-1F8A-4B9C-8AC9-3B4497EB3748}"/>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42" name="CasetăText 1">
          <a:extLst>
            <a:ext uri="{FF2B5EF4-FFF2-40B4-BE49-F238E27FC236}">
              <a16:creationId xmlns:a16="http://schemas.microsoft.com/office/drawing/2014/main" id="{1EF9DAEA-057F-4D10-899F-683E1079D16B}"/>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43" name="CasetăText 1">
          <a:extLst>
            <a:ext uri="{FF2B5EF4-FFF2-40B4-BE49-F238E27FC236}">
              <a16:creationId xmlns:a16="http://schemas.microsoft.com/office/drawing/2014/main" id="{0D9D414E-F46F-4161-8BC5-0460F8C3ABF9}"/>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44" name="CasetăText 1">
          <a:extLst>
            <a:ext uri="{FF2B5EF4-FFF2-40B4-BE49-F238E27FC236}">
              <a16:creationId xmlns:a16="http://schemas.microsoft.com/office/drawing/2014/main" id="{0FC5861E-8429-4F3C-80C9-E0CC455EE337}"/>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45" name="CasetăText 1">
          <a:extLst>
            <a:ext uri="{FF2B5EF4-FFF2-40B4-BE49-F238E27FC236}">
              <a16:creationId xmlns:a16="http://schemas.microsoft.com/office/drawing/2014/main" id="{3F4993A9-46CE-4959-80BB-D7771A9D9A8F}"/>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46" name="CasetăText 1">
          <a:extLst>
            <a:ext uri="{FF2B5EF4-FFF2-40B4-BE49-F238E27FC236}">
              <a16:creationId xmlns:a16="http://schemas.microsoft.com/office/drawing/2014/main" id="{2A099640-1B35-44B2-B48C-2E860F34EEF1}"/>
            </a:ext>
          </a:extLst>
        </xdr:cNvPr>
        <xdr:cNvSpPr txBox="1"/>
      </xdr:nvSpPr>
      <xdr:spPr>
        <a:xfrm>
          <a:off x="4996295" y="55097795"/>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47" name="CasetăText 1">
          <a:extLst>
            <a:ext uri="{FF2B5EF4-FFF2-40B4-BE49-F238E27FC236}">
              <a16:creationId xmlns:a16="http://schemas.microsoft.com/office/drawing/2014/main" id="{DD6E5B8C-1BBA-4534-9CE4-4479B00F2DD8}"/>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48" name="CasetăText 1">
          <a:extLst>
            <a:ext uri="{FF2B5EF4-FFF2-40B4-BE49-F238E27FC236}">
              <a16:creationId xmlns:a16="http://schemas.microsoft.com/office/drawing/2014/main" id="{DCD7E640-CC6A-4DC0-BDDA-D18E48040F61}"/>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49" name="CasetăText 1">
          <a:extLst>
            <a:ext uri="{FF2B5EF4-FFF2-40B4-BE49-F238E27FC236}">
              <a16:creationId xmlns:a16="http://schemas.microsoft.com/office/drawing/2014/main" id="{CBB27679-84B5-4749-8EDA-D6DB82A88152}"/>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50" name="CasetăText 1">
          <a:extLst>
            <a:ext uri="{FF2B5EF4-FFF2-40B4-BE49-F238E27FC236}">
              <a16:creationId xmlns:a16="http://schemas.microsoft.com/office/drawing/2014/main" id="{35BE91CB-FA2A-4BD4-9A3C-4FC239D8EE13}"/>
            </a:ext>
          </a:extLst>
        </xdr:cNvPr>
        <xdr:cNvSpPr txBox="1"/>
      </xdr:nvSpPr>
      <xdr:spPr>
        <a:xfrm>
          <a:off x="4996295" y="55097795"/>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51" name="CasetăText 1">
          <a:extLst>
            <a:ext uri="{FF2B5EF4-FFF2-40B4-BE49-F238E27FC236}">
              <a16:creationId xmlns:a16="http://schemas.microsoft.com/office/drawing/2014/main" id="{1315EAE1-F947-4E54-B8F5-27E8D7118D9F}"/>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52" name="CasetăText 1">
          <a:extLst>
            <a:ext uri="{FF2B5EF4-FFF2-40B4-BE49-F238E27FC236}">
              <a16:creationId xmlns:a16="http://schemas.microsoft.com/office/drawing/2014/main" id="{86FB3E46-E3A2-4F88-B572-CC8BDBECB207}"/>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53" name="CasetăText 1">
          <a:extLst>
            <a:ext uri="{FF2B5EF4-FFF2-40B4-BE49-F238E27FC236}">
              <a16:creationId xmlns:a16="http://schemas.microsoft.com/office/drawing/2014/main" id="{181E1F59-1DD4-4FCC-851A-99A8FD699D5F}"/>
            </a:ext>
          </a:extLst>
        </xdr:cNvPr>
        <xdr:cNvSpPr txBox="1"/>
      </xdr:nvSpPr>
      <xdr:spPr>
        <a:xfrm>
          <a:off x="4996295" y="55097795"/>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54" name="CasetăText 1">
          <a:extLst>
            <a:ext uri="{FF2B5EF4-FFF2-40B4-BE49-F238E27FC236}">
              <a16:creationId xmlns:a16="http://schemas.microsoft.com/office/drawing/2014/main" id="{A2C56019-3CA4-4ED6-8A3D-20DB88159042}"/>
            </a:ext>
          </a:extLst>
        </xdr:cNvPr>
        <xdr:cNvSpPr txBox="1"/>
      </xdr:nvSpPr>
      <xdr:spPr>
        <a:xfrm>
          <a:off x="4996295" y="55097795"/>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55" name="CasetăText 1">
          <a:extLst>
            <a:ext uri="{FF2B5EF4-FFF2-40B4-BE49-F238E27FC236}">
              <a16:creationId xmlns:a16="http://schemas.microsoft.com/office/drawing/2014/main" id="{EC922FBD-3434-4A26-B853-5A2950FC7B91}"/>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56" name="CasetăText 1">
          <a:extLst>
            <a:ext uri="{FF2B5EF4-FFF2-40B4-BE49-F238E27FC236}">
              <a16:creationId xmlns:a16="http://schemas.microsoft.com/office/drawing/2014/main" id="{A9ACB343-13E1-4F60-8211-F0DC0A833A7C}"/>
            </a:ext>
          </a:extLst>
        </xdr:cNvPr>
        <xdr:cNvSpPr txBox="1"/>
      </xdr:nvSpPr>
      <xdr:spPr>
        <a:xfrm>
          <a:off x="4883727" y="5413663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57" name="CasetăText 1">
          <a:extLst>
            <a:ext uri="{FF2B5EF4-FFF2-40B4-BE49-F238E27FC236}">
              <a16:creationId xmlns:a16="http://schemas.microsoft.com/office/drawing/2014/main" id="{55410910-09B2-42CD-8E25-0C310F70FD2C}"/>
            </a:ext>
          </a:extLst>
        </xdr:cNvPr>
        <xdr:cNvSpPr txBox="1"/>
      </xdr:nvSpPr>
      <xdr:spPr>
        <a:xfrm>
          <a:off x="4883727" y="5413663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58" name="CasetăText 1">
          <a:extLst>
            <a:ext uri="{FF2B5EF4-FFF2-40B4-BE49-F238E27FC236}">
              <a16:creationId xmlns:a16="http://schemas.microsoft.com/office/drawing/2014/main" id="{1F750ED8-1980-4233-BC7A-1CA9B741342A}"/>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59" name="CasetăText 1">
          <a:extLst>
            <a:ext uri="{FF2B5EF4-FFF2-40B4-BE49-F238E27FC236}">
              <a16:creationId xmlns:a16="http://schemas.microsoft.com/office/drawing/2014/main" id="{6CAA8531-1516-4CB2-9497-1C97B2CC4C04}"/>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60" name="CasetăText 1">
          <a:extLst>
            <a:ext uri="{FF2B5EF4-FFF2-40B4-BE49-F238E27FC236}">
              <a16:creationId xmlns:a16="http://schemas.microsoft.com/office/drawing/2014/main" id="{82B09A04-3E40-4867-B828-E95229DF102A}"/>
            </a:ext>
          </a:extLst>
        </xdr:cNvPr>
        <xdr:cNvSpPr txBox="1"/>
      </xdr:nvSpPr>
      <xdr:spPr>
        <a:xfrm>
          <a:off x="4883727" y="54136636"/>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61" name="CasetăText 1">
          <a:extLst>
            <a:ext uri="{FF2B5EF4-FFF2-40B4-BE49-F238E27FC236}">
              <a16:creationId xmlns:a16="http://schemas.microsoft.com/office/drawing/2014/main" id="{4F6E89E2-83B8-4ACF-ABFC-8287A117804C}"/>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62" name="CasetăText 1">
          <a:extLst>
            <a:ext uri="{FF2B5EF4-FFF2-40B4-BE49-F238E27FC236}">
              <a16:creationId xmlns:a16="http://schemas.microsoft.com/office/drawing/2014/main" id="{AAEF7571-B58F-4BBA-8B55-1AFC812842FC}"/>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63" name="CasetăText 1">
          <a:extLst>
            <a:ext uri="{FF2B5EF4-FFF2-40B4-BE49-F238E27FC236}">
              <a16:creationId xmlns:a16="http://schemas.microsoft.com/office/drawing/2014/main" id="{40686348-704F-4632-8C23-F5AA18E130B3}"/>
            </a:ext>
          </a:extLst>
        </xdr:cNvPr>
        <xdr:cNvSpPr txBox="1"/>
      </xdr:nvSpPr>
      <xdr:spPr>
        <a:xfrm>
          <a:off x="4883727" y="5413663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64" name="CasetăText 1">
          <a:extLst>
            <a:ext uri="{FF2B5EF4-FFF2-40B4-BE49-F238E27FC236}">
              <a16:creationId xmlns:a16="http://schemas.microsoft.com/office/drawing/2014/main" id="{EE57F6E2-5D28-4B88-96F0-8614EE950618}"/>
            </a:ext>
          </a:extLst>
        </xdr:cNvPr>
        <xdr:cNvSpPr txBox="1"/>
      </xdr:nvSpPr>
      <xdr:spPr>
        <a:xfrm>
          <a:off x="4883727" y="54136636"/>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65" name="CasetăText 1">
          <a:extLst>
            <a:ext uri="{FF2B5EF4-FFF2-40B4-BE49-F238E27FC236}">
              <a16:creationId xmlns:a16="http://schemas.microsoft.com/office/drawing/2014/main" id="{D0492B78-36A8-4879-BE1D-7E3C8285FE3B}"/>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66" name="CasetăText 1">
          <a:extLst>
            <a:ext uri="{FF2B5EF4-FFF2-40B4-BE49-F238E27FC236}">
              <a16:creationId xmlns:a16="http://schemas.microsoft.com/office/drawing/2014/main" id="{127ADC95-5183-433F-86B3-D08959886810}"/>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67" name="CasetăText 1">
          <a:extLst>
            <a:ext uri="{FF2B5EF4-FFF2-40B4-BE49-F238E27FC236}">
              <a16:creationId xmlns:a16="http://schemas.microsoft.com/office/drawing/2014/main" id="{F9ED0C4B-EDE1-442B-ABDF-1A79D337A457}"/>
            </a:ext>
          </a:extLst>
        </xdr:cNvPr>
        <xdr:cNvSpPr txBox="1"/>
      </xdr:nvSpPr>
      <xdr:spPr>
        <a:xfrm>
          <a:off x="4883727" y="54136636"/>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68" name="CasetăText 1">
          <a:extLst>
            <a:ext uri="{FF2B5EF4-FFF2-40B4-BE49-F238E27FC236}">
              <a16:creationId xmlns:a16="http://schemas.microsoft.com/office/drawing/2014/main" id="{9B80B2FA-EA60-44EF-B546-0F2918A01D89}"/>
            </a:ext>
          </a:extLst>
        </xdr:cNvPr>
        <xdr:cNvSpPr txBox="1"/>
      </xdr:nvSpPr>
      <xdr:spPr>
        <a:xfrm>
          <a:off x="4883727" y="54136636"/>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69" name="CasetăText 1">
          <a:extLst>
            <a:ext uri="{FF2B5EF4-FFF2-40B4-BE49-F238E27FC236}">
              <a16:creationId xmlns:a16="http://schemas.microsoft.com/office/drawing/2014/main" id="{8C15B01D-CA1D-4087-9CBE-DBFF974AA746}"/>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70" name="CasetăText 1">
          <a:extLst>
            <a:ext uri="{FF2B5EF4-FFF2-40B4-BE49-F238E27FC236}">
              <a16:creationId xmlns:a16="http://schemas.microsoft.com/office/drawing/2014/main" id="{4AC5BE6C-26DF-40F0-B37A-8B3A012F654D}"/>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71" name="CasetăText 1">
          <a:extLst>
            <a:ext uri="{FF2B5EF4-FFF2-40B4-BE49-F238E27FC236}">
              <a16:creationId xmlns:a16="http://schemas.microsoft.com/office/drawing/2014/main" id="{063AF7EF-A534-447C-9651-FB702E860BD3}"/>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72" name="CasetăText 1">
          <a:extLst>
            <a:ext uri="{FF2B5EF4-FFF2-40B4-BE49-F238E27FC236}">
              <a16:creationId xmlns:a16="http://schemas.microsoft.com/office/drawing/2014/main" id="{A0CEC438-8E01-4AF7-9EA5-F84D174F4E8C}"/>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73" name="CasetăText 1">
          <a:extLst>
            <a:ext uri="{FF2B5EF4-FFF2-40B4-BE49-F238E27FC236}">
              <a16:creationId xmlns:a16="http://schemas.microsoft.com/office/drawing/2014/main" id="{F6D70036-FD7D-451D-895A-819975453CC6}"/>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74" name="CasetăText 1">
          <a:extLst>
            <a:ext uri="{FF2B5EF4-FFF2-40B4-BE49-F238E27FC236}">
              <a16:creationId xmlns:a16="http://schemas.microsoft.com/office/drawing/2014/main" id="{FE680948-7BEE-4D1B-9043-1F8DD15CE713}"/>
            </a:ext>
          </a:extLst>
        </xdr:cNvPr>
        <xdr:cNvSpPr txBox="1"/>
      </xdr:nvSpPr>
      <xdr:spPr>
        <a:xfrm>
          <a:off x="4883727" y="55981023"/>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75" name="CasetăText 1">
          <a:extLst>
            <a:ext uri="{FF2B5EF4-FFF2-40B4-BE49-F238E27FC236}">
              <a16:creationId xmlns:a16="http://schemas.microsoft.com/office/drawing/2014/main" id="{3F7ABD1B-2602-4AF5-8016-26D18423F1CC}"/>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76" name="CasetăText 1">
          <a:extLst>
            <a:ext uri="{FF2B5EF4-FFF2-40B4-BE49-F238E27FC236}">
              <a16:creationId xmlns:a16="http://schemas.microsoft.com/office/drawing/2014/main" id="{0B3AC683-FD67-4692-BF39-258F85539178}"/>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77" name="CasetăText 1">
          <a:extLst>
            <a:ext uri="{FF2B5EF4-FFF2-40B4-BE49-F238E27FC236}">
              <a16:creationId xmlns:a16="http://schemas.microsoft.com/office/drawing/2014/main" id="{927ED8AD-5A3A-45B4-8CF5-EDBB898AD43B}"/>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78" name="CasetăText 1">
          <a:extLst>
            <a:ext uri="{FF2B5EF4-FFF2-40B4-BE49-F238E27FC236}">
              <a16:creationId xmlns:a16="http://schemas.microsoft.com/office/drawing/2014/main" id="{D56A276E-2CF5-46FB-83C6-BAC373907FC3}"/>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79" name="CasetăText 1">
          <a:extLst>
            <a:ext uri="{FF2B5EF4-FFF2-40B4-BE49-F238E27FC236}">
              <a16:creationId xmlns:a16="http://schemas.microsoft.com/office/drawing/2014/main" id="{92E2370E-1FA6-4548-86FB-039D716C8EF8}"/>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80" name="CasetăText 1">
          <a:extLst>
            <a:ext uri="{FF2B5EF4-FFF2-40B4-BE49-F238E27FC236}">
              <a16:creationId xmlns:a16="http://schemas.microsoft.com/office/drawing/2014/main" id="{1C2D4029-094F-49A4-B76F-FB5194CF98FD}"/>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81" name="CasetăText 1">
          <a:extLst>
            <a:ext uri="{FF2B5EF4-FFF2-40B4-BE49-F238E27FC236}">
              <a16:creationId xmlns:a16="http://schemas.microsoft.com/office/drawing/2014/main" id="{6202DE9D-248C-4D99-8779-F27D0ED57DD7}"/>
            </a:ext>
          </a:extLst>
        </xdr:cNvPr>
        <xdr:cNvSpPr txBox="1"/>
      </xdr:nvSpPr>
      <xdr:spPr>
        <a:xfrm>
          <a:off x="4883727" y="55981023"/>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82" name="CasetăText 1">
          <a:extLst>
            <a:ext uri="{FF2B5EF4-FFF2-40B4-BE49-F238E27FC236}">
              <a16:creationId xmlns:a16="http://schemas.microsoft.com/office/drawing/2014/main" id="{1AE7A742-1D90-4F5C-9935-E0B181A7C217}"/>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542" name="CasetăText 1">
          <a:extLst>
            <a:ext uri="{FF2B5EF4-FFF2-40B4-BE49-F238E27FC236}">
              <a16:creationId xmlns:a16="http://schemas.microsoft.com/office/drawing/2014/main" id="{817CF929-D7A5-4FF3-B733-CFAE2FB2151D}"/>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83" name="CasetăText 1">
          <a:extLst>
            <a:ext uri="{FF2B5EF4-FFF2-40B4-BE49-F238E27FC236}">
              <a16:creationId xmlns:a16="http://schemas.microsoft.com/office/drawing/2014/main" id="{BC07D297-071A-4FDE-99C2-05C368A625D4}"/>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84" name="CasetăText 1">
          <a:extLst>
            <a:ext uri="{FF2B5EF4-FFF2-40B4-BE49-F238E27FC236}">
              <a16:creationId xmlns:a16="http://schemas.microsoft.com/office/drawing/2014/main" id="{FD080441-75BA-4BFD-9288-4DAC437FE555}"/>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85" name="CasetăText 1">
          <a:extLst>
            <a:ext uri="{FF2B5EF4-FFF2-40B4-BE49-F238E27FC236}">
              <a16:creationId xmlns:a16="http://schemas.microsoft.com/office/drawing/2014/main" id="{133DADB1-7E8B-4099-B651-7D3416641BD7}"/>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86" name="CasetăText 1">
          <a:extLst>
            <a:ext uri="{FF2B5EF4-FFF2-40B4-BE49-F238E27FC236}">
              <a16:creationId xmlns:a16="http://schemas.microsoft.com/office/drawing/2014/main" id="{16716A80-DE6B-4E35-8728-D48FE4F4A64B}"/>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87" name="CasetăText 1">
          <a:extLst>
            <a:ext uri="{FF2B5EF4-FFF2-40B4-BE49-F238E27FC236}">
              <a16:creationId xmlns:a16="http://schemas.microsoft.com/office/drawing/2014/main" id="{A4AC64FF-2FA3-4E5D-8F9E-7C8B811B79BF}"/>
            </a:ext>
          </a:extLst>
        </xdr:cNvPr>
        <xdr:cNvSpPr txBox="1"/>
      </xdr:nvSpPr>
      <xdr:spPr>
        <a:xfrm>
          <a:off x="4883727" y="55981023"/>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88" name="CasetăText 1">
          <a:extLst>
            <a:ext uri="{FF2B5EF4-FFF2-40B4-BE49-F238E27FC236}">
              <a16:creationId xmlns:a16="http://schemas.microsoft.com/office/drawing/2014/main" id="{0014965E-19A6-43EA-AE56-83E651F4948C}"/>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89" name="CasetăText 1">
          <a:extLst>
            <a:ext uri="{FF2B5EF4-FFF2-40B4-BE49-F238E27FC236}">
              <a16:creationId xmlns:a16="http://schemas.microsoft.com/office/drawing/2014/main" id="{F0A86E3A-F1FA-4375-BE0E-345DB92642DA}"/>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90" name="CasetăText 1">
          <a:extLst>
            <a:ext uri="{FF2B5EF4-FFF2-40B4-BE49-F238E27FC236}">
              <a16:creationId xmlns:a16="http://schemas.microsoft.com/office/drawing/2014/main" id="{B72A5A4B-ACF0-4281-B555-2B02E5808B75}"/>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91" name="CasetăText 1">
          <a:extLst>
            <a:ext uri="{FF2B5EF4-FFF2-40B4-BE49-F238E27FC236}">
              <a16:creationId xmlns:a16="http://schemas.microsoft.com/office/drawing/2014/main" id="{6EBFE9F3-8D34-41B0-BCCD-338B1F3A41EF}"/>
            </a:ext>
          </a:extLst>
        </xdr:cNvPr>
        <xdr:cNvSpPr txBox="1"/>
      </xdr:nvSpPr>
      <xdr:spPr>
        <a:xfrm>
          <a:off x="4883727" y="559810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92" name="CasetăText 1">
          <a:extLst>
            <a:ext uri="{FF2B5EF4-FFF2-40B4-BE49-F238E27FC236}">
              <a16:creationId xmlns:a16="http://schemas.microsoft.com/office/drawing/2014/main" id="{15133413-5895-4371-993B-6843CA715C86}"/>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93" name="CasetăText 1">
          <a:extLst>
            <a:ext uri="{FF2B5EF4-FFF2-40B4-BE49-F238E27FC236}">
              <a16:creationId xmlns:a16="http://schemas.microsoft.com/office/drawing/2014/main" id="{DD5F8E0A-0175-4D8F-9E05-254242A5AE15}"/>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694" name="CasetăText 1">
          <a:extLst>
            <a:ext uri="{FF2B5EF4-FFF2-40B4-BE49-F238E27FC236}">
              <a16:creationId xmlns:a16="http://schemas.microsoft.com/office/drawing/2014/main" id="{B477F8E1-B6C7-4AB9-BCF8-0707A064C499}"/>
            </a:ext>
          </a:extLst>
        </xdr:cNvPr>
        <xdr:cNvSpPr txBox="1"/>
      </xdr:nvSpPr>
      <xdr:spPr>
        <a:xfrm>
          <a:off x="4883727" y="55981023"/>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95" name="CasetăText 1">
          <a:extLst>
            <a:ext uri="{FF2B5EF4-FFF2-40B4-BE49-F238E27FC236}">
              <a16:creationId xmlns:a16="http://schemas.microsoft.com/office/drawing/2014/main" id="{C019D26D-AE58-49D8-99C3-9876C6936085}"/>
            </a:ext>
          </a:extLst>
        </xdr:cNvPr>
        <xdr:cNvSpPr txBox="1"/>
      </xdr:nvSpPr>
      <xdr:spPr>
        <a:xfrm>
          <a:off x="4883727" y="559810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96" name="CasetăText 1">
          <a:extLst>
            <a:ext uri="{FF2B5EF4-FFF2-40B4-BE49-F238E27FC236}">
              <a16:creationId xmlns:a16="http://schemas.microsoft.com/office/drawing/2014/main" id="{BE176578-E939-4EFB-8425-17072D4E604C}"/>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97" name="CasetăText 1">
          <a:extLst>
            <a:ext uri="{FF2B5EF4-FFF2-40B4-BE49-F238E27FC236}">
              <a16:creationId xmlns:a16="http://schemas.microsoft.com/office/drawing/2014/main" id="{EDCB0190-D02B-423D-8B93-9428890E00C4}"/>
            </a:ext>
          </a:extLst>
        </xdr:cNvPr>
        <xdr:cNvSpPr txBox="1"/>
      </xdr:nvSpPr>
      <xdr:spPr>
        <a:xfrm>
          <a:off x="4883727" y="565525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698" name="CasetăText 1">
          <a:extLst>
            <a:ext uri="{FF2B5EF4-FFF2-40B4-BE49-F238E27FC236}">
              <a16:creationId xmlns:a16="http://schemas.microsoft.com/office/drawing/2014/main" id="{B658909E-9C5D-4386-A000-9B59494480AF}"/>
            </a:ext>
          </a:extLst>
        </xdr:cNvPr>
        <xdr:cNvSpPr txBox="1"/>
      </xdr:nvSpPr>
      <xdr:spPr>
        <a:xfrm>
          <a:off x="4883727" y="565525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699" name="CasetăText 1">
          <a:extLst>
            <a:ext uri="{FF2B5EF4-FFF2-40B4-BE49-F238E27FC236}">
              <a16:creationId xmlns:a16="http://schemas.microsoft.com/office/drawing/2014/main" id="{7DA412D9-F487-4CBD-AA5B-B93BB6AA1C17}"/>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00" name="CasetăText 1">
          <a:extLst>
            <a:ext uri="{FF2B5EF4-FFF2-40B4-BE49-F238E27FC236}">
              <a16:creationId xmlns:a16="http://schemas.microsoft.com/office/drawing/2014/main" id="{A2A9019E-0A1E-4051-99B1-A721D902191D}"/>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01" name="CasetăText 1">
          <a:extLst>
            <a:ext uri="{FF2B5EF4-FFF2-40B4-BE49-F238E27FC236}">
              <a16:creationId xmlns:a16="http://schemas.microsoft.com/office/drawing/2014/main" id="{B9388E4F-7F9F-4270-AE85-7CDEA536D9D9}"/>
            </a:ext>
          </a:extLst>
        </xdr:cNvPr>
        <xdr:cNvSpPr txBox="1"/>
      </xdr:nvSpPr>
      <xdr:spPr>
        <a:xfrm>
          <a:off x="4883727" y="56552523"/>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02" name="CasetăText 1">
          <a:extLst>
            <a:ext uri="{FF2B5EF4-FFF2-40B4-BE49-F238E27FC236}">
              <a16:creationId xmlns:a16="http://schemas.microsoft.com/office/drawing/2014/main" id="{BF44D9BC-2272-464D-846E-75CBFF0625AB}"/>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03" name="CasetăText 1">
          <a:extLst>
            <a:ext uri="{FF2B5EF4-FFF2-40B4-BE49-F238E27FC236}">
              <a16:creationId xmlns:a16="http://schemas.microsoft.com/office/drawing/2014/main" id="{F6B10F17-AA55-4D85-B71F-4570D7592420}"/>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04" name="CasetăText 1">
          <a:extLst>
            <a:ext uri="{FF2B5EF4-FFF2-40B4-BE49-F238E27FC236}">
              <a16:creationId xmlns:a16="http://schemas.microsoft.com/office/drawing/2014/main" id="{59CBC7AA-0F9D-4C6C-AB79-5A4092C48773}"/>
            </a:ext>
          </a:extLst>
        </xdr:cNvPr>
        <xdr:cNvSpPr txBox="1"/>
      </xdr:nvSpPr>
      <xdr:spPr>
        <a:xfrm>
          <a:off x="4883727" y="565525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05" name="CasetăText 1">
          <a:extLst>
            <a:ext uri="{FF2B5EF4-FFF2-40B4-BE49-F238E27FC236}">
              <a16:creationId xmlns:a16="http://schemas.microsoft.com/office/drawing/2014/main" id="{80A8EB72-598B-4BBB-A874-4978017BE149}"/>
            </a:ext>
          </a:extLst>
        </xdr:cNvPr>
        <xdr:cNvSpPr txBox="1"/>
      </xdr:nvSpPr>
      <xdr:spPr>
        <a:xfrm>
          <a:off x="4883727" y="56552523"/>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06" name="CasetăText 1">
          <a:extLst>
            <a:ext uri="{FF2B5EF4-FFF2-40B4-BE49-F238E27FC236}">
              <a16:creationId xmlns:a16="http://schemas.microsoft.com/office/drawing/2014/main" id="{78348E7E-536B-412A-BB80-B1AC8EA79528}"/>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07" name="CasetăText 1">
          <a:extLst>
            <a:ext uri="{FF2B5EF4-FFF2-40B4-BE49-F238E27FC236}">
              <a16:creationId xmlns:a16="http://schemas.microsoft.com/office/drawing/2014/main" id="{5EAB030F-8BA1-4A27-A38B-275F9E71FBF9}"/>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08" name="CasetăText 1">
          <a:extLst>
            <a:ext uri="{FF2B5EF4-FFF2-40B4-BE49-F238E27FC236}">
              <a16:creationId xmlns:a16="http://schemas.microsoft.com/office/drawing/2014/main" id="{CE31FED2-068E-4CDA-8DF0-E5527E60DC95}"/>
            </a:ext>
          </a:extLst>
        </xdr:cNvPr>
        <xdr:cNvSpPr txBox="1"/>
      </xdr:nvSpPr>
      <xdr:spPr>
        <a:xfrm>
          <a:off x="4883727" y="56552523"/>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09" name="CasetăText 1">
          <a:extLst>
            <a:ext uri="{FF2B5EF4-FFF2-40B4-BE49-F238E27FC236}">
              <a16:creationId xmlns:a16="http://schemas.microsoft.com/office/drawing/2014/main" id="{A97A49AB-08E8-4B18-9E9F-426CD6962B04}"/>
            </a:ext>
          </a:extLst>
        </xdr:cNvPr>
        <xdr:cNvSpPr txBox="1"/>
      </xdr:nvSpPr>
      <xdr:spPr>
        <a:xfrm>
          <a:off x="4883727" y="56552523"/>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10" name="CasetăText 1">
          <a:extLst>
            <a:ext uri="{FF2B5EF4-FFF2-40B4-BE49-F238E27FC236}">
              <a16:creationId xmlns:a16="http://schemas.microsoft.com/office/drawing/2014/main" id="{13C1C16B-D320-42FB-BB7F-5A010F6CCE7A}"/>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11" name="CasetăText 1">
          <a:extLst>
            <a:ext uri="{FF2B5EF4-FFF2-40B4-BE49-F238E27FC236}">
              <a16:creationId xmlns:a16="http://schemas.microsoft.com/office/drawing/2014/main" id="{D6CCD336-AFB3-440A-916D-B852A2E89A6A}"/>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12" name="CasetăText 1">
          <a:extLst>
            <a:ext uri="{FF2B5EF4-FFF2-40B4-BE49-F238E27FC236}">
              <a16:creationId xmlns:a16="http://schemas.microsoft.com/office/drawing/2014/main" id="{834FF878-485B-41B9-9ABC-68FA33BBF7F1}"/>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13" name="CasetăText 1">
          <a:extLst>
            <a:ext uri="{FF2B5EF4-FFF2-40B4-BE49-F238E27FC236}">
              <a16:creationId xmlns:a16="http://schemas.microsoft.com/office/drawing/2014/main" id="{5E788C14-7351-46C6-8010-26EFA05233D1}"/>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14" name="CasetăText 1">
          <a:extLst>
            <a:ext uri="{FF2B5EF4-FFF2-40B4-BE49-F238E27FC236}">
              <a16:creationId xmlns:a16="http://schemas.microsoft.com/office/drawing/2014/main" id="{1F4B447B-8337-4E43-828E-00EF354618B5}"/>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15" name="CasetăText 1">
          <a:extLst>
            <a:ext uri="{FF2B5EF4-FFF2-40B4-BE49-F238E27FC236}">
              <a16:creationId xmlns:a16="http://schemas.microsoft.com/office/drawing/2014/main" id="{9E3B4090-0F3C-467D-BD3B-0CA6EF4E0A43}"/>
            </a:ext>
          </a:extLst>
        </xdr:cNvPr>
        <xdr:cNvSpPr txBox="1"/>
      </xdr:nvSpPr>
      <xdr:spPr>
        <a:xfrm>
          <a:off x="4927023" y="56760341"/>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16" name="CasetăText 1">
          <a:extLst>
            <a:ext uri="{FF2B5EF4-FFF2-40B4-BE49-F238E27FC236}">
              <a16:creationId xmlns:a16="http://schemas.microsoft.com/office/drawing/2014/main" id="{162D1957-5C21-47A5-8D54-8A14112D42BF}"/>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17" name="CasetăText 1">
          <a:extLst>
            <a:ext uri="{FF2B5EF4-FFF2-40B4-BE49-F238E27FC236}">
              <a16:creationId xmlns:a16="http://schemas.microsoft.com/office/drawing/2014/main" id="{790BE309-43AF-4F16-BA1C-BDFC7DA98C2C}"/>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18" name="CasetăText 1">
          <a:extLst>
            <a:ext uri="{FF2B5EF4-FFF2-40B4-BE49-F238E27FC236}">
              <a16:creationId xmlns:a16="http://schemas.microsoft.com/office/drawing/2014/main" id="{1D38D19F-144C-40A6-9B87-DD1412C0963D}"/>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19" name="CasetăText 1">
          <a:extLst>
            <a:ext uri="{FF2B5EF4-FFF2-40B4-BE49-F238E27FC236}">
              <a16:creationId xmlns:a16="http://schemas.microsoft.com/office/drawing/2014/main" id="{D16EA875-BF9C-4731-80E6-2D2915A87DAA}"/>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20" name="CasetăText 1">
          <a:extLst>
            <a:ext uri="{FF2B5EF4-FFF2-40B4-BE49-F238E27FC236}">
              <a16:creationId xmlns:a16="http://schemas.microsoft.com/office/drawing/2014/main" id="{606462C3-3741-433B-974D-F1900AECF668}"/>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21" name="CasetăText 1">
          <a:extLst>
            <a:ext uri="{FF2B5EF4-FFF2-40B4-BE49-F238E27FC236}">
              <a16:creationId xmlns:a16="http://schemas.microsoft.com/office/drawing/2014/main" id="{7BF021F4-EDEC-4952-A611-FEF137D79032}"/>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22" name="CasetăText 1">
          <a:extLst>
            <a:ext uri="{FF2B5EF4-FFF2-40B4-BE49-F238E27FC236}">
              <a16:creationId xmlns:a16="http://schemas.microsoft.com/office/drawing/2014/main" id="{06300CA7-23AE-4A66-934C-6FEA20E630B7}"/>
            </a:ext>
          </a:extLst>
        </xdr:cNvPr>
        <xdr:cNvSpPr txBox="1"/>
      </xdr:nvSpPr>
      <xdr:spPr>
        <a:xfrm>
          <a:off x="4927023" y="56760341"/>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23" name="CasetăText 1">
          <a:extLst>
            <a:ext uri="{FF2B5EF4-FFF2-40B4-BE49-F238E27FC236}">
              <a16:creationId xmlns:a16="http://schemas.microsoft.com/office/drawing/2014/main" id="{7CB8EAC2-4D53-4D66-870A-01888248D63A}"/>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24" name="CasetăText 1">
          <a:extLst>
            <a:ext uri="{FF2B5EF4-FFF2-40B4-BE49-F238E27FC236}">
              <a16:creationId xmlns:a16="http://schemas.microsoft.com/office/drawing/2014/main" id="{90388D37-781C-4363-B761-B717AA88CA49}"/>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25" name="CasetăText 1">
          <a:extLst>
            <a:ext uri="{FF2B5EF4-FFF2-40B4-BE49-F238E27FC236}">
              <a16:creationId xmlns:a16="http://schemas.microsoft.com/office/drawing/2014/main" id="{19FCD27A-5074-42DF-904D-02116404B6D0}"/>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26" name="CasetăText 1">
          <a:extLst>
            <a:ext uri="{FF2B5EF4-FFF2-40B4-BE49-F238E27FC236}">
              <a16:creationId xmlns:a16="http://schemas.microsoft.com/office/drawing/2014/main" id="{6CC60D03-6ED8-4934-A43E-A02520C01583}"/>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27" name="CasetăText 1">
          <a:extLst>
            <a:ext uri="{FF2B5EF4-FFF2-40B4-BE49-F238E27FC236}">
              <a16:creationId xmlns:a16="http://schemas.microsoft.com/office/drawing/2014/main" id="{06FC29C6-A34C-4BC4-A208-79CF6F377DFC}"/>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28" name="CasetăText 1">
          <a:extLst>
            <a:ext uri="{FF2B5EF4-FFF2-40B4-BE49-F238E27FC236}">
              <a16:creationId xmlns:a16="http://schemas.microsoft.com/office/drawing/2014/main" id="{D41D0995-A030-49F8-B32D-22187EB2598F}"/>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29" name="CasetăText 1">
          <a:extLst>
            <a:ext uri="{FF2B5EF4-FFF2-40B4-BE49-F238E27FC236}">
              <a16:creationId xmlns:a16="http://schemas.microsoft.com/office/drawing/2014/main" id="{3DFBE5B2-C0C1-4933-9EC5-574592E0E5FF}"/>
            </a:ext>
          </a:extLst>
        </xdr:cNvPr>
        <xdr:cNvSpPr txBox="1"/>
      </xdr:nvSpPr>
      <xdr:spPr>
        <a:xfrm>
          <a:off x="4927023" y="56760341"/>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30" name="CasetăText 1">
          <a:extLst>
            <a:ext uri="{FF2B5EF4-FFF2-40B4-BE49-F238E27FC236}">
              <a16:creationId xmlns:a16="http://schemas.microsoft.com/office/drawing/2014/main" id="{C7D6CDD1-6E1C-4CEF-8BF9-78F45250E49F}"/>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31" name="CasetăText 1">
          <a:extLst>
            <a:ext uri="{FF2B5EF4-FFF2-40B4-BE49-F238E27FC236}">
              <a16:creationId xmlns:a16="http://schemas.microsoft.com/office/drawing/2014/main" id="{A9521C20-CC0A-4A38-B0E8-7D8BD6CD0068}"/>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32" name="CasetăText 1">
          <a:extLst>
            <a:ext uri="{FF2B5EF4-FFF2-40B4-BE49-F238E27FC236}">
              <a16:creationId xmlns:a16="http://schemas.microsoft.com/office/drawing/2014/main" id="{74D01205-B308-490F-B8D6-22F7517D8924}"/>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33" name="CasetăText 1">
          <a:extLst>
            <a:ext uri="{FF2B5EF4-FFF2-40B4-BE49-F238E27FC236}">
              <a16:creationId xmlns:a16="http://schemas.microsoft.com/office/drawing/2014/main" id="{99E4B917-F1C2-4A0C-898C-EDC5F3429357}"/>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34" name="CasetăText 1">
          <a:extLst>
            <a:ext uri="{FF2B5EF4-FFF2-40B4-BE49-F238E27FC236}">
              <a16:creationId xmlns:a16="http://schemas.microsoft.com/office/drawing/2014/main" id="{F2785001-ADB5-4546-AEC0-48DA2C78A201}"/>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35" name="CasetăText 1">
          <a:extLst>
            <a:ext uri="{FF2B5EF4-FFF2-40B4-BE49-F238E27FC236}">
              <a16:creationId xmlns:a16="http://schemas.microsoft.com/office/drawing/2014/main" id="{2FF6E687-6FC6-45DE-B3C9-33049D6BDE92}"/>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36" name="CasetăText 1">
          <a:extLst>
            <a:ext uri="{FF2B5EF4-FFF2-40B4-BE49-F238E27FC236}">
              <a16:creationId xmlns:a16="http://schemas.microsoft.com/office/drawing/2014/main" id="{AF7B5526-21E3-4889-9122-167BD41A5232}"/>
            </a:ext>
          </a:extLst>
        </xdr:cNvPr>
        <xdr:cNvSpPr txBox="1"/>
      </xdr:nvSpPr>
      <xdr:spPr>
        <a:xfrm>
          <a:off x="4927023" y="56760341"/>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37" name="CasetăText 1">
          <a:extLst>
            <a:ext uri="{FF2B5EF4-FFF2-40B4-BE49-F238E27FC236}">
              <a16:creationId xmlns:a16="http://schemas.microsoft.com/office/drawing/2014/main" id="{D512A018-5892-435E-B3A1-E068262448D7}"/>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38" name="CasetăText 1">
          <a:extLst>
            <a:ext uri="{FF2B5EF4-FFF2-40B4-BE49-F238E27FC236}">
              <a16:creationId xmlns:a16="http://schemas.microsoft.com/office/drawing/2014/main" id="{77FDF46C-C48A-4B5B-83FC-C0CA6B5B8D52}"/>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39" name="CasetăText 1">
          <a:extLst>
            <a:ext uri="{FF2B5EF4-FFF2-40B4-BE49-F238E27FC236}">
              <a16:creationId xmlns:a16="http://schemas.microsoft.com/office/drawing/2014/main" id="{B6836EC8-42D9-486B-8D47-61F0CBC8338D}"/>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740" name="CasetăText 1">
          <a:extLst>
            <a:ext uri="{FF2B5EF4-FFF2-40B4-BE49-F238E27FC236}">
              <a16:creationId xmlns:a16="http://schemas.microsoft.com/office/drawing/2014/main" id="{3B7D851D-DFCD-4CFF-BD8B-0C122E5F8D46}"/>
            </a:ext>
          </a:extLst>
        </xdr:cNvPr>
        <xdr:cNvSpPr txBox="1"/>
      </xdr:nvSpPr>
      <xdr:spPr>
        <a:xfrm>
          <a:off x="4927023" y="56760341"/>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41" name="CasetăText 1">
          <a:extLst>
            <a:ext uri="{FF2B5EF4-FFF2-40B4-BE49-F238E27FC236}">
              <a16:creationId xmlns:a16="http://schemas.microsoft.com/office/drawing/2014/main" id="{D7191379-CEAB-4267-917E-67B266346FF4}"/>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42" name="CasetăText 1">
          <a:extLst>
            <a:ext uri="{FF2B5EF4-FFF2-40B4-BE49-F238E27FC236}">
              <a16:creationId xmlns:a16="http://schemas.microsoft.com/office/drawing/2014/main" id="{0FD4A34D-9FF4-492C-BDF5-67D84C3B8BEB}"/>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743" name="CasetăText 1">
          <a:extLst>
            <a:ext uri="{FF2B5EF4-FFF2-40B4-BE49-F238E27FC236}">
              <a16:creationId xmlns:a16="http://schemas.microsoft.com/office/drawing/2014/main" id="{F1AE4737-68DA-4855-99C5-790632AD908B}"/>
            </a:ext>
          </a:extLst>
        </xdr:cNvPr>
        <xdr:cNvSpPr txBox="1"/>
      </xdr:nvSpPr>
      <xdr:spPr>
        <a:xfrm>
          <a:off x="4927023" y="56760341"/>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744" name="CasetăText 1">
          <a:extLst>
            <a:ext uri="{FF2B5EF4-FFF2-40B4-BE49-F238E27FC236}">
              <a16:creationId xmlns:a16="http://schemas.microsoft.com/office/drawing/2014/main" id="{8D53850D-4F02-4398-9ACE-220BEAD43911}"/>
            </a:ext>
          </a:extLst>
        </xdr:cNvPr>
        <xdr:cNvSpPr txBox="1"/>
      </xdr:nvSpPr>
      <xdr:spPr>
        <a:xfrm>
          <a:off x="4927023" y="56760341"/>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160</xdr:row>
      <xdr:rowOff>0</xdr:rowOff>
    </xdr:from>
    <xdr:ext cx="184731" cy="264560"/>
    <xdr:sp macro="" textlink="">
      <xdr:nvSpPr>
        <xdr:cNvPr id="745" name="CasetăText 1">
          <a:extLst>
            <a:ext uri="{FF2B5EF4-FFF2-40B4-BE49-F238E27FC236}">
              <a16:creationId xmlns:a16="http://schemas.microsoft.com/office/drawing/2014/main" id="{1292A2CB-51B8-461A-AC1A-BA37FFC0E48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46" name="CasetăText 1">
          <a:extLst>
            <a:ext uri="{FF2B5EF4-FFF2-40B4-BE49-F238E27FC236}">
              <a16:creationId xmlns:a16="http://schemas.microsoft.com/office/drawing/2014/main" id="{CBD28B28-8299-4826-8FA1-86A31F4DF6B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47" name="CasetăText 1">
          <a:extLst>
            <a:ext uri="{FF2B5EF4-FFF2-40B4-BE49-F238E27FC236}">
              <a16:creationId xmlns:a16="http://schemas.microsoft.com/office/drawing/2014/main" id="{4168E1F0-DC61-410D-8C23-964D7CD90D1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48" name="CasetăText 1">
          <a:extLst>
            <a:ext uri="{FF2B5EF4-FFF2-40B4-BE49-F238E27FC236}">
              <a16:creationId xmlns:a16="http://schemas.microsoft.com/office/drawing/2014/main" id="{56C9F442-F84A-4810-A8F7-62893BFB9D8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49" name="CasetăText 1">
          <a:extLst>
            <a:ext uri="{FF2B5EF4-FFF2-40B4-BE49-F238E27FC236}">
              <a16:creationId xmlns:a16="http://schemas.microsoft.com/office/drawing/2014/main" id="{76F56DFC-B243-466D-B183-50BAD825C46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0" name="CasetăText 1">
          <a:extLst>
            <a:ext uri="{FF2B5EF4-FFF2-40B4-BE49-F238E27FC236}">
              <a16:creationId xmlns:a16="http://schemas.microsoft.com/office/drawing/2014/main" id="{B0B86312-E3E1-4A17-8ACD-61F60DAA53F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1" name="CasetăText 1">
          <a:extLst>
            <a:ext uri="{FF2B5EF4-FFF2-40B4-BE49-F238E27FC236}">
              <a16:creationId xmlns:a16="http://schemas.microsoft.com/office/drawing/2014/main" id="{D2F91353-1DCD-4556-BE5E-B8B5603D4BF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2" name="CasetăText 1">
          <a:extLst>
            <a:ext uri="{FF2B5EF4-FFF2-40B4-BE49-F238E27FC236}">
              <a16:creationId xmlns:a16="http://schemas.microsoft.com/office/drawing/2014/main" id="{B8EF8485-8584-45CF-BCF1-7CC44129C88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3" name="CasetăText 1">
          <a:extLst>
            <a:ext uri="{FF2B5EF4-FFF2-40B4-BE49-F238E27FC236}">
              <a16:creationId xmlns:a16="http://schemas.microsoft.com/office/drawing/2014/main" id="{4D11780F-08CD-4D14-807A-247D0EFE29A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4" name="CasetăText 1">
          <a:extLst>
            <a:ext uri="{FF2B5EF4-FFF2-40B4-BE49-F238E27FC236}">
              <a16:creationId xmlns:a16="http://schemas.microsoft.com/office/drawing/2014/main" id="{ECF91CFB-ABF2-41A8-B6BD-6E1B1251B52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5" name="CasetăText 1">
          <a:extLst>
            <a:ext uri="{FF2B5EF4-FFF2-40B4-BE49-F238E27FC236}">
              <a16:creationId xmlns:a16="http://schemas.microsoft.com/office/drawing/2014/main" id="{6AD952C3-43A9-4F5E-BC53-1EF8414FFEF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6" name="CasetăText 1">
          <a:extLst>
            <a:ext uri="{FF2B5EF4-FFF2-40B4-BE49-F238E27FC236}">
              <a16:creationId xmlns:a16="http://schemas.microsoft.com/office/drawing/2014/main" id="{AFB15271-3585-4EB6-97BA-BBDF6A1652E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7" name="CasetăText 1">
          <a:extLst>
            <a:ext uri="{FF2B5EF4-FFF2-40B4-BE49-F238E27FC236}">
              <a16:creationId xmlns:a16="http://schemas.microsoft.com/office/drawing/2014/main" id="{65EC0C2E-A02B-4B55-9A6D-EBBE3CBF672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8" name="CasetăText 1">
          <a:extLst>
            <a:ext uri="{FF2B5EF4-FFF2-40B4-BE49-F238E27FC236}">
              <a16:creationId xmlns:a16="http://schemas.microsoft.com/office/drawing/2014/main" id="{A98B537D-0F2F-4B6F-9815-8B263AABE8B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59" name="CasetăText 1">
          <a:extLst>
            <a:ext uri="{FF2B5EF4-FFF2-40B4-BE49-F238E27FC236}">
              <a16:creationId xmlns:a16="http://schemas.microsoft.com/office/drawing/2014/main" id="{63E3CC49-AD04-4842-B0BF-CC38C8E4DED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0" name="CasetăText 1">
          <a:extLst>
            <a:ext uri="{FF2B5EF4-FFF2-40B4-BE49-F238E27FC236}">
              <a16:creationId xmlns:a16="http://schemas.microsoft.com/office/drawing/2014/main" id="{F598B4E2-B0D0-4C17-8238-A751A7801CD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1" name="CasetăText 1">
          <a:extLst>
            <a:ext uri="{FF2B5EF4-FFF2-40B4-BE49-F238E27FC236}">
              <a16:creationId xmlns:a16="http://schemas.microsoft.com/office/drawing/2014/main" id="{89E9C692-0600-42D0-871C-CB37288AF99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2" name="CasetăText 1">
          <a:extLst>
            <a:ext uri="{FF2B5EF4-FFF2-40B4-BE49-F238E27FC236}">
              <a16:creationId xmlns:a16="http://schemas.microsoft.com/office/drawing/2014/main" id="{22CC6FC0-CE2B-4116-A994-7BAA366C210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3" name="CasetăText 1">
          <a:extLst>
            <a:ext uri="{FF2B5EF4-FFF2-40B4-BE49-F238E27FC236}">
              <a16:creationId xmlns:a16="http://schemas.microsoft.com/office/drawing/2014/main" id="{487B2F73-52E4-4D24-A2CE-BA0E4BEDB64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4" name="CasetăText 1">
          <a:extLst>
            <a:ext uri="{FF2B5EF4-FFF2-40B4-BE49-F238E27FC236}">
              <a16:creationId xmlns:a16="http://schemas.microsoft.com/office/drawing/2014/main" id="{B463CE1E-831E-443B-B52D-4728F51416B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5" name="CasetăText 1">
          <a:extLst>
            <a:ext uri="{FF2B5EF4-FFF2-40B4-BE49-F238E27FC236}">
              <a16:creationId xmlns:a16="http://schemas.microsoft.com/office/drawing/2014/main" id="{AEF95F96-4F59-40FB-9173-B57D08CC88D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6" name="CasetăText 1">
          <a:extLst>
            <a:ext uri="{FF2B5EF4-FFF2-40B4-BE49-F238E27FC236}">
              <a16:creationId xmlns:a16="http://schemas.microsoft.com/office/drawing/2014/main" id="{AAA16FA4-A552-417F-BF89-1CB31244E55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7" name="CasetăText 1">
          <a:extLst>
            <a:ext uri="{FF2B5EF4-FFF2-40B4-BE49-F238E27FC236}">
              <a16:creationId xmlns:a16="http://schemas.microsoft.com/office/drawing/2014/main" id="{7DF6D03D-D85E-4F88-9F87-A088BEE0C0E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8" name="CasetăText 1">
          <a:extLst>
            <a:ext uri="{FF2B5EF4-FFF2-40B4-BE49-F238E27FC236}">
              <a16:creationId xmlns:a16="http://schemas.microsoft.com/office/drawing/2014/main" id="{BCD87CBD-7922-41A9-BCCC-D6EA023A30E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69" name="CasetăText 1">
          <a:extLst>
            <a:ext uri="{FF2B5EF4-FFF2-40B4-BE49-F238E27FC236}">
              <a16:creationId xmlns:a16="http://schemas.microsoft.com/office/drawing/2014/main" id="{EA8CB14D-F45D-4E87-8096-22B0FAEF541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0" name="CasetăText 1">
          <a:extLst>
            <a:ext uri="{FF2B5EF4-FFF2-40B4-BE49-F238E27FC236}">
              <a16:creationId xmlns:a16="http://schemas.microsoft.com/office/drawing/2014/main" id="{91F22325-9ACF-449E-8A9B-368236655A9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1" name="CasetăText 1">
          <a:extLst>
            <a:ext uri="{FF2B5EF4-FFF2-40B4-BE49-F238E27FC236}">
              <a16:creationId xmlns:a16="http://schemas.microsoft.com/office/drawing/2014/main" id="{601AE5C8-0DD6-4495-B811-156300E6A81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2" name="CasetăText 1">
          <a:extLst>
            <a:ext uri="{FF2B5EF4-FFF2-40B4-BE49-F238E27FC236}">
              <a16:creationId xmlns:a16="http://schemas.microsoft.com/office/drawing/2014/main" id="{51C50910-4B7E-4223-B0E7-200358B49C6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3" name="CasetăText 1">
          <a:extLst>
            <a:ext uri="{FF2B5EF4-FFF2-40B4-BE49-F238E27FC236}">
              <a16:creationId xmlns:a16="http://schemas.microsoft.com/office/drawing/2014/main" id="{584AECAF-DCCC-48CE-9D09-E1D909620C4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4" name="CasetăText 1">
          <a:extLst>
            <a:ext uri="{FF2B5EF4-FFF2-40B4-BE49-F238E27FC236}">
              <a16:creationId xmlns:a16="http://schemas.microsoft.com/office/drawing/2014/main" id="{A1FC2B87-FE42-463A-9D44-1E51BAD5461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5" name="CasetăText 1">
          <a:extLst>
            <a:ext uri="{FF2B5EF4-FFF2-40B4-BE49-F238E27FC236}">
              <a16:creationId xmlns:a16="http://schemas.microsoft.com/office/drawing/2014/main" id="{E2459991-5D35-4E81-8AEB-68E75E2BB57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6" name="CasetăText 1">
          <a:extLst>
            <a:ext uri="{FF2B5EF4-FFF2-40B4-BE49-F238E27FC236}">
              <a16:creationId xmlns:a16="http://schemas.microsoft.com/office/drawing/2014/main" id="{6B0E6E25-9223-4430-ADCB-731CF8ABBBF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7" name="CasetăText 1">
          <a:extLst>
            <a:ext uri="{FF2B5EF4-FFF2-40B4-BE49-F238E27FC236}">
              <a16:creationId xmlns:a16="http://schemas.microsoft.com/office/drawing/2014/main" id="{9AC06E49-6FC8-4ED4-8999-EF5D414DB6E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8" name="CasetăText 1">
          <a:extLst>
            <a:ext uri="{FF2B5EF4-FFF2-40B4-BE49-F238E27FC236}">
              <a16:creationId xmlns:a16="http://schemas.microsoft.com/office/drawing/2014/main" id="{8012D04F-8CE4-4E09-BF0B-4B0A0DB32F8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79" name="CasetăText 1">
          <a:extLst>
            <a:ext uri="{FF2B5EF4-FFF2-40B4-BE49-F238E27FC236}">
              <a16:creationId xmlns:a16="http://schemas.microsoft.com/office/drawing/2014/main" id="{9FDAC1D9-4871-44F5-BBD4-BC98CC10585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0" name="CasetăText 1">
          <a:extLst>
            <a:ext uri="{FF2B5EF4-FFF2-40B4-BE49-F238E27FC236}">
              <a16:creationId xmlns:a16="http://schemas.microsoft.com/office/drawing/2014/main" id="{D9A861D5-E36F-465A-9FF7-BA9135A63D4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1" name="CasetăText 1">
          <a:extLst>
            <a:ext uri="{FF2B5EF4-FFF2-40B4-BE49-F238E27FC236}">
              <a16:creationId xmlns:a16="http://schemas.microsoft.com/office/drawing/2014/main" id="{3B000509-3E51-4312-9FF7-A266177B0DF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2" name="CasetăText 1">
          <a:extLst>
            <a:ext uri="{FF2B5EF4-FFF2-40B4-BE49-F238E27FC236}">
              <a16:creationId xmlns:a16="http://schemas.microsoft.com/office/drawing/2014/main" id="{B2EF3DCD-924E-41D5-A58C-8275CFFC1B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3" name="CasetăText 1">
          <a:extLst>
            <a:ext uri="{FF2B5EF4-FFF2-40B4-BE49-F238E27FC236}">
              <a16:creationId xmlns:a16="http://schemas.microsoft.com/office/drawing/2014/main" id="{204D92E2-3FEC-4087-9B70-2A1E943D2EF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4" name="CasetăText 1">
          <a:extLst>
            <a:ext uri="{FF2B5EF4-FFF2-40B4-BE49-F238E27FC236}">
              <a16:creationId xmlns:a16="http://schemas.microsoft.com/office/drawing/2014/main" id="{03F84B8C-1999-4B23-862E-67DA648C1B3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5" name="CasetăText 1">
          <a:extLst>
            <a:ext uri="{FF2B5EF4-FFF2-40B4-BE49-F238E27FC236}">
              <a16:creationId xmlns:a16="http://schemas.microsoft.com/office/drawing/2014/main" id="{2D5B952F-3B25-4CF7-ABCB-EA002566A59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6" name="CasetăText 1">
          <a:extLst>
            <a:ext uri="{FF2B5EF4-FFF2-40B4-BE49-F238E27FC236}">
              <a16:creationId xmlns:a16="http://schemas.microsoft.com/office/drawing/2014/main" id="{FA39CF65-B798-4C63-857D-975C78DD37B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7" name="CasetăText 1">
          <a:extLst>
            <a:ext uri="{FF2B5EF4-FFF2-40B4-BE49-F238E27FC236}">
              <a16:creationId xmlns:a16="http://schemas.microsoft.com/office/drawing/2014/main" id="{7704BEEE-3902-49E9-AFF1-51F86FD6572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8" name="CasetăText 1">
          <a:extLst>
            <a:ext uri="{FF2B5EF4-FFF2-40B4-BE49-F238E27FC236}">
              <a16:creationId xmlns:a16="http://schemas.microsoft.com/office/drawing/2014/main" id="{A2D1EA71-9078-497E-8002-34121E497D1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89" name="CasetăText 1">
          <a:extLst>
            <a:ext uri="{FF2B5EF4-FFF2-40B4-BE49-F238E27FC236}">
              <a16:creationId xmlns:a16="http://schemas.microsoft.com/office/drawing/2014/main" id="{1945F207-7998-4A28-8EFC-EBD428DCE42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0" name="CasetăText 1">
          <a:extLst>
            <a:ext uri="{FF2B5EF4-FFF2-40B4-BE49-F238E27FC236}">
              <a16:creationId xmlns:a16="http://schemas.microsoft.com/office/drawing/2014/main" id="{4432525F-716F-4EED-A177-E3B26E6CF68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1" name="CasetăText 1">
          <a:extLst>
            <a:ext uri="{FF2B5EF4-FFF2-40B4-BE49-F238E27FC236}">
              <a16:creationId xmlns:a16="http://schemas.microsoft.com/office/drawing/2014/main" id="{DB2B87E8-C295-4031-9337-A1891716243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2" name="CasetăText 1">
          <a:extLst>
            <a:ext uri="{FF2B5EF4-FFF2-40B4-BE49-F238E27FC236}">
              <a16:creationId xmlns:a16="http://schemas.microsoft.com/office/drawing/2014/main" id="{4D8839FF-F338-47C7-A948-20588E5C3A5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3" name="CasetăText 1">
          <a:extLst>
            <a:ext uri="{FF2B5EF4-FFF2-40B4-BE49-F238E27FC236}">
              <a16:creationId xmlns:a16="http://schemas.microsoft.com/office/drawing/2014/main" id="{AC784445-1B67-49E8-A65A-B3DCF8F27A6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4" name="CasetăText 1">
          <a:extLst>
            <a:ext uri="{FF2B5EF4-FFF2-40B4-BE49-F238E27FC236}">
              <a16:creationId xmlns:a16="http://schemas.microsoft.com/office/drawing/2014/main" id="{4C0A4646-A169-4C74-867D-810575543B9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5" name="CasetăText 1">
          <a:extLst>
            <a:ext uri="{FF2B5EF4-FFF2-40B4-BE49-F238E27FC236}">
              <a16:creationId xmlns:a16="http://schemas.microsoft.com/office/drawing/2014/main" id="{DBB0F8DB-EE98-49A1-BF8E-2BBA7E72A56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6" name="CasetăText 1">
          <a:extLst>
            <a:ext uri="{FF2B5EF4-FFF2-40B4-BE49-F238E27FC236}">
              <a16:creationId xmlns:a16="http://schemas.microsoft.com/office/drawing/2014/main" id="{69D76451-70F6-41D2-8E52-EE53709CA94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7" name="CasetăText 1">
          <a:extLst>
            <a:ext uri="{FF2B5EF4-FFF2-40B4-BE49-F238E27FC236}">
              <a16:creationId xmlns:a16="http://schemas.microsoft.com/office/drawing/2014/main" id="{8545E808-0F75-42C6-AD9C-F881A007320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8" name="CasetăText 1">
          <a:extLst>
            <a:ext uri="{FF2B5EF4-FFF2-40B4-BE49-F238E27FC236}">
              <a16:creationId xmlns:a16="http://schemas.microsoft.com/office/drawing/2014/main" id="{79700900-7F94-4686-A625-10E5A312FE7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799" name="CasetăText 1">
          <a:extLst>
            <a:ext uri="{FF2B5EF4-FFF2-40B4-BE49-F238E27FC236}">
              <a16:creationId xmlns:a16="http://schemas.microsoft.com/office/drawing/2014/main" id="{18070030-D3C7-4CEB-A9F0-8CC6D54B381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00" name="CasetăText 1">
          <a:extLst>
            <a:ext uri="{FF2B5EF4-FFF2-40B4-BE49-F238E27FC236}">
              <a16:creationId xmlns:a16="http://schemas.microsoft.com/office/drawing/2014/main" id="{DEB4FB4E-3DB0-4369-93CD-52AC57AE954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01" name="CasetăText 1">
          <a:extLst>
            <a:ext uri="{FF2B5EF4-FFF2-40B4-BE49-F238E27FC236}">
              <a16:creationId xmlns:a16="http://schemas.microsoft.com/office/drawing/2014/main" id="{475A758C-94FD-4353-966C-F7F7EFDA0B12}"/>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02" name="CasetăText 1">
          <a:extLst>
            <a:ext uri="{FF2B5EF4-FFF2-40B4-BE49-F238E27FC236}">
              <a16:creationId xmlns:a16="http://schemas.microsoft.com/office/drawing/2014/main" id="{ADB77ED8-4E1C-488B-A330-906B693CEFC6}"/>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03" name="CasetăText 1">
          <a:extLst>
            <a:ext uri="{FF2B5EF4-FFF2-40B4-BE49-F238E27FC236}">
              <a16:creationId xmlns:a16="http://schemas.microsoft.com/office/drawing/2014/main" id="{5D5E3C98-FDE4-4C36-8CFF-A998B5F028B7}"/>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04" name="CasetăText 1">
          <a:extLst>
            <a:ext uri="{FF2B5EF4-FFF2-40B4-BE49-F238E27FC236}">
              <a16:creationId xmlns:a16="http://schemas.microsoft.com/office/drawing/2014/main" id="{D829E5FB-FB23-475E-8C25-A39B04BBFC42}"/>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05" name="CasetăText 1">
          <a:extLst>
            <a:ext uri="{FF2B5EF4-FFF2-40B4-BE49-F238E27FC236}">
              <a16:creationId xmlns:a16="http://schemas.microsoft.com/office/drawing/2014/main" id="{BD710343-ECF5-4728-80B5-7D55EB539DC0}"/>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06" name="CasetăText 1">
          <a:extLst>
            <a:ext uri="{FF2B5EF4-FFF2-40B4-BE49-F238E27FC236}">
              <a16:creationId xmlns:a16="http://schemas.microsoft.com/office/drawing/2014/main" id="{A09BAE34-AB02-440F-86E7-920AB0150410}"/>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07" name="CasetăText 1">
          <a:extLst>
            <a:ext uri="{FF2B5EF4-FFF2-40B4-BE49-F238E27FC236}">
              <a16:creationId xmlns:a16="http://schemas.microsoft.com/office/drawing/2014/main" id="{8396E4D5-A65F-4552-8EF8-46BA4236F712}"/>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08" name="CasetăText 1">
          <a:extLst>
            <a:ext uri="{FF2B5EF4-FFF2-40B4-BE49-F238E27FC236}">
              <a16:creationId xmlns:a16="http://schemas.microsoft.com/office/drawing/2014/main" id="{72D3305C-5405-43EB-9D12-CF76546150C6}"/>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09" name="CasetăText 1">
          <a:extLst>
            <a:ext uri="{FF2B5EF4-FFF2-40B4-BE49-F238E27FC236}">
              <a16:creationId xmlns:a16="http://schemas.microsoft.com/office/drawing/2014/main" id="{0CE5D29B-1C93-4BC9-B6FB-E9973218CFFD}"/>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10" name="CasetăText 1">
          <a:extLst>
            <a:ext uri="{FF2B5EF4-FFF2-40B4-BE49-F238E27FC236}">
              <a16:creationId xmlns:a16="http://schemas.microsoft.com/office/drawing/2014/main" id="{E8D51805-848A-435E-9112-44E35DD4CF55}"/>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11" name="CasetăText 1">
          <a:extLst>
            <a:ext uri="{FF2B5EF4-FFF2-40B4-BE49-F238E27FC236}">
              <a16:creationId xmlns:a16="http://schemas.microsoft.com/office/drawing/2014/main" id="{32B7970A-BEE5-4997-A6F5-B9EABF0CDF4B}"/>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12" name="CasetăText 1">
          <a:extLst>
            <a:ext uri="{FF2B5EF4-FFF2-40B4-BE49-F238E27FC236}">
              <a16:creationId xmlns:a16="http://schemas.microsoft.com/office/drawing/2014/main" id="{F51CB113-FD85-46CB-905D-5E829D643A32}"/>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3" name="CasetăText 1">
          <a:extLst>
            <a:ext uri="{FF2B5EF4-FFF2-40B4-BE49-F238E27FC236}">
              <a16:creationId xmlns:a16="http://schemas.microsoft.com/office/drawing/2014/main" id="{1C29AF6A-3AD2-4CBC-B672-CCAD11FCF8E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4" name="CasetăText 1">
          <a:extLst>
            <a:ext uri="{FF2B5EF4-FFF2-40B4-BE49-F238E27FC236}">
              <a16:creationId xmlns:a16="http://schemas.microsoft.com/office/drawing/2014/main" id="{76FE52BF-35C0-4E4E-839F-0974C634A81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5" name="CasetăText 1">
          <a:extLst>
            <a:ext uri="{FF2B5EF4-FFF2-40B4-BE49-F238E27FC236}">
              <a16:creationId xmlns:a16="http://schemas.microsoft.com/office/drawing/2014/main" id="{2B542ACD-F700-4ADD-A64B-382CFEF39D9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6" name="CasetăText 1">
          <a:extLst>
            <a:ext uri="{FF2B5EF4-FFF2-40B4-BE49-F238E27FC236}">
              <a16:creationId xmlns:a16="http://schemas.microsoft.com/office/drawing/2014/main" id="{EC832153-9349-4A63-8C66-77F56350A50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7" name="CasetăText 1">
          <a:extLst>
            <a:ext uri="{FF2B5EF4-FFF2-40B4-BE49-F238E27FC236}">
              <a16:creationId xmlns:a16="http://schemas.microsoft.com/office/drawing/2014/main" id="{15559083-80CB-42F0-AF19-5CEC8E28FB8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8" name="CasetăText 1">
          <a:extLst>
            <a:ext uri="{FF2B5EF4-FFF2-40B4-BE49-F238E27FC236}">
              <a16:creationId xmlns:a16="http://schemas.microsoft.com/office/drawing/2014/main" id="{17C2B0B2-D04F-49FD-AC41-D6404EC8053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19" name="CasetăText 1">
          <a:extLst>
            <a:ext uri="{FF2B5EF4-FFF2-40B4-BE49-F238E27FC236}">
              <a16:creationId xmlns:a16="http://schemas.microsoft.com/office/drawing/2014/main" id="{6EB485EA-A2F6-4399-81F3-90478C549A5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0" name="CasetăText 1">
          <a:extLst>
            <a:ext uri="{FF2B5EF4-FFF2-40B4-BE49-F238E27FC236}">
              <a16:creationId xmlns:a16="http://schemas.microsoft.com/office/drawing/2014/main" id="{A897122B-96DF-4A69-9C1A-E6BFF379EBE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1" name="CasetăText 1">
          <a:extLst>
            <a:ext uri="{FF2B5EF4-FFF2-40B4-BE49-F238E27FC236}">
              <a16:creationId xmlns:a16="http://schemas.microsoft.com/office/drawing/2014/main" id="{1C0A3556-6B88-42B4-9A34-28DF29096EA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2" name="CasetăText 1">
          <a:extLst>
            <a:ext uri="{FF2B5EF4-FFF2-40B4-BE49-F238E27FC236}">
              <a16:creationId xmlns:a16="http://schemas.microsoft.com/office/drawing/2014/main" id="{C2094A93-3092-45A5-AA09-EA437DF8B9C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3" name="CasetăText 1">
          <a:extLst>
            <a:ext uri="{FF2B5EF4-FFF2-40B4-BE49-F238E27FC236}">
              <a16:creationId xmlns:a16="http://schemas.microsoft.com/office/drawing/2014/main" id="{53DD688C-9760-4878-AC2D-79A56AFDA26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4" name="CasetăText 1">
          <a:extLst>
            <a:ext uri="{FF2B5EF4-FFF2-40B4-BE49-F238E27FC236}">
              <a16:creationId xmlns:a16="http://schemas.microsoft.com/office/drawing/2014/main" id="{B78C4D94-8B1E-46E1-8456-601152D4325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5" name="CasetăText 1">
          <a:extLst>
            <a:ext uri="{FF2B5EF4-FFF2-40B4-BE49-F238E27FC236}">
              <a16:creationId xmlns:a16="http://schemas.microsoft.com/office/drawing/2014/main" id="{41B8C010-C35B-4083-B91E-7B3AD462EF2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6" name="CasetăText 1">
          <a:extLst>
            <a:ext uri="{FF2B5EF4-FFF2-40B4-BE49-F238E27FC236}">
              <a16:creationId xmlns:a16="http://schemas.microsoft.com/office/drawing/2014/main" id="{EBC0F95E-3967-4F7B-9CB2-183EB675338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7" name="CasetăText 1">
          <a:extLst>
            <a:ext uri="{FF2B5EF4-FFF2-40B4-BE49-F238E27FC236}">
              <a16:creationId xmlns:a16="http://schemas.microsoft.com/office/drawing/2014/main" id="{AC26756D-6F39-44F7-A6FA-382B8F6FD3E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8" name="CasetăText 1">
          <a:extLst>
            <a:ext uri="{FF2B5EF4-FFF2-40B4-BE49-F238E27FC236}">
              <a16:creationId xmlns:a16="http://schemas.microsoft.com/office/drawing/2014/main" id="{45D42A23-5DDE-4EFE-8CF4-2290CDD9C41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29" name="CasetăText 1">
          <a:extLst>
            <a:ext uri="{FF2B5EF4-FFF2-40B4-BE49-F238E27FC236}">
              <a16:creationId xmlns:a16="http://schemas.microsoft.com/office/drawing/2014/main" id="{566B801F-9C3A-4429-AAA5-F3130EE6954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0" name="CasetăText 1">
          <a:extLst>
            <a:ext uri="{FF2B5EF4-FFF2-40B4-BE49-F238E27FC236}">
              <a16:creationId xmlns:a16="http://schemas.microsoft.com/office/drawing/2014/main" id="{4F598923-D5D1-4F02-B29D-25F59880E53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1" name="CasetăText 1">
          <a:extLst>
            <a:ext uri="{FF2B5EF4-FFF2-40B4-BE49-F238E27FC236}">
              <a16:creationId xmlns:a16="http://schemas.microsoft.com/office/drawing/2014/main" id="{9DC7DBF2-2FA2-4C27-B67B-257473D203C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2" name="CasetăText 1">
          <a:extLst>
            <a:ext uri="{FF2B5EF4-FFF2-40B4-BE49-F238E27FC236}">
              <a16:creationId xmlns:a16="http://schemas.microsoft.com/office/drawing/2014/main" id="{161A5D58-BA64-41BB-A5C7-97284601C03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3" name="CasetăText 1">
          <a:extLst>
            <a:ext uri="{FF2B5EF4-FFF2-40B4-BE49-F238E27FC236}">
              <a16:creationId xmlns:a16="http://schemas.microsoft.com/office/drawing/2014/main" id="{C55645B7-21CA-4BB8-91D1-139F4EA018F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4" name="CasetăText 1">
          <a:extLst>
            <a:ext uri="{FF2B5EF4-FFF2-40B4-BE49-F238E27FC236}">
              <a16:creationId xmlns:a16="http://schemas.microsoft.com/office/drawing/2014/main" id="{92163610-D20D-4028-A607-06221C7120B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5" name="CasetăText 1">
          <a:extLst>
            <a:ext uri="{FF2B5EF4-FFF2-40B4-BE49-F238E27FC236}">
              <a16:creationId xmlns:a16="http://schemas.microsoft.com/office/drawing/2014/main" id="{5A1D22C0-0ED5-4D55-98B7-AE3E1752645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6" name="CasetăText 1">
          <a:extLst>
            <a:ext uri="{FF2B5EF4-FFF2-40B4-BE49-F238E27FC236}">
              <a16:creationId xmlns:a16="http://schemas.microsoft.com/office/drawing/2014/main" id="{28759D9F-1C17-431D-B527-592AD7EFD41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7" name="CasetăText 1">
          <a:extLst>
            <a:ext uri="{FF2B5EF4-FFF2-40B4-BE49-F238E27FC236}">
              <a16:creationId xmlns:a16="http://schemas.microsoft.com/office/drawing/2014/main" id="{6529BF8F-6751-44C7-9959-1C8BF0BB4C2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8" name="CasetăText 1">
          <a:extLst>
            <a:ext uri="{FF2B5EF4-FFF2-40B4-BE49-F238E27FC236}">
              <a16:creationId xmlns:a16="http://schemas.microsoft.com/office/drawing/2014/main" id="{B7759E3C-DC24-4ED9-BE2D-F559AB33F75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39" name="CasetăText 1">
          <a:extLst>
            <a:ext uri="{FF2B5EF4-FFF2-40B4-BE49-F238E27FC236}">
              <a16:creationId xmlns:a16="http://schemas.microsoft.com/office/drawing/2014/main" id="{24F8A316-C024-4146-B8A9-51AD0BE3592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0" name="CasetăText 1">
          <a:extLst>
            <a:ext uri="{FF2B5EF4-FFF2-40B4-BE49-F238E27FC236}">
              <a16:creationId xmlns:a16="http://schemas.microsoft.com/office/drawing/2014/main" id="{F5975118-51F2-454F-9311-5AE68F6E7C7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1" name="CasetăText 1">
          <a:extLst>
            <a:ext uri="{FF2B5EF4-FFF2-40B4-BE49-F238E27FC236}">
              <a16:creationId xmlns:a16="http://schemas.microsoft.com/office/drawing/2014/main" id="{DC144934-848F-4560-B463-89C31266461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2" name="CasetăText 1">
          <a:extLst>
            <a:ext uri="{FF2B5EF4-FFF2-40B4-BE49-F238E27FC236}">
              <a16:creationId xmlns:a16="http://schemas.microsoft.com/office/drawing/2014/main" id="{34374F9E-41D8-4B15-AD87-A6F89D6F6BC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3" name="CasetăText 1">
          <a:extLst>
            <a:ext uri="{FF2B5EF4-FFF2-40B4-BE49-F238E27FC236}">
              <a16:creationId xmlns:a16="http://schemas.microsoft.com/office/drawing/2014/main" id="{8817E6AC-8A43-483F-B35C-9B948DB2DBE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4" name="CasetăText 1">
          <a:extLst>
            <a:ext uri="{FF2B5EF4-FFF2-40B4-BE49-F238E27FC236}">
              <a16:creationId xmlns:a16="http://schemas.microsoft.com/office/drawing/2014/main" id="{E8D53407-3AA5-4A00-B481-7DDB91B6B51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5" name="CasetăText 1">
          <a:extLst>
            <a:ext uri="{FF2B5EF4-FFF2-40B4-BE49-F238E27FC236}">
              <a16:creationId xmlns:a16="http://schemas.microsoft.com/office/drawing/2014/main" id="{4F86C10C-954C-4F84-89F5-634FC354AC0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6" name="CasetăText 1">
          <a:extLst>
            <a:ext uri="{FF2B5EF4-FFF2-40B4-BE49-F238E27FC236}">
              <a16:creationId xmlns:a16="http://schemas.microsoft.com/office/drawing/2014/main" id="{6766257C-93CF-432D-A8F6-AE6CA1B8751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7" name="CasetăText 1">
          <a:extLst>
            <a:ext uri="{FF2B5EF4-FFF2-40B4-BE49-F238E27FC236}">
              <a16:creationId xmlns:a16="http://schemas.microsoft.com/office/drawing/2014/main" id="{35D002DD-97E9-4960-8884-3E5F9B91771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8" name="CasetăText 1">
          <a:extLst>
            <a:ext uri="{FF2B5EF4-FFF2-40B4-BE49-F238E27FC236}">
              <a16:creationId xmlns:a16="http://schemas.microsoft.com/office/drawing/2014/main" id="{0F7ABB0C-1DED-43F1-A0E4-ADDC3EC3091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49" name="CasetăText 1">
          <a:extLst>
            <a:ext uri="{FF2B5EF4-FFF2-40B4-BE49-F238E27FC236}">
              <a16:creationId xmlns:a16="http://schemas.microsoft.com/office/drawing/2014/main" id="{90AC5F8F-EA4B-4396-8370-A4423E3A184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0" name="CasetăText 1">
          <a:extLst>
            <a:ext uri="{FF2B5EF4-FFF2-40B4-BE49-F238E27FC236}">
              <a16:creationId xmlns:a16="http://schemas.microsoft.com/office/drawing/2014/main" id="{4E294014-180A-4D46-BD2A-39677745B8C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1" name="CasetăText 1">
          <a:extLst>
            <a:ext uri="{FF2B5EF4-FFF2-40B4-BE49-F238E27FC236}">
              <a16:creationId xmlns:a16="http://schemas.microsoft.com/office/drawing/2014/main" id="{65D73318-6CFF-4191-B20A-818FF6905A8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2" name="CasetăText 1">
          <a:extLst>
            <a:ext uri="{FF2B5EF4-FFF2-40B4-BE49-F238E27FC236}">
              <a16:creationId xmlns:a16="http://schemas.microsoft.com/office/drawing/2014/main" id="{F1EC2992-9DC6-44F3-ADC7-020D08C882C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3" name="CasetăText 1">
          <a:extLst>
            <a:ext uri="{FF2B5EF4-FFF2-40B4-BE49-F238E27FC236}">
              <a16:creationId xmlns:a16="http://schemas.microsoft.com/office/drawing/2014/main" id="{05268CBC-7CC9-4561-A36A-46457864E99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4" name="CasetăText 1">
          <a:extLst>
            <a:ext uri="{FF2B5EF4-FFF2-40B4-BE49-F238E27FC236}">
              <a16:creationId xmlns:a16="http://schemas.microsoft.com/office/drawing/2014/main" id="{EBDFBAAA-ED75-41DB-98DB-D20E1658C73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5" name="CasetăText 1">
          <a:extLst>
            <a:ext uri="{FF2B5EF4-FFF2-40B4-BE49-F238E27FC236}">
              <a16:creationId xmlns:a16="http://schemas.microsoft.com/office/drawing/2014/main" id="{2C24F650-2119-40B7-9FF2-667725D4C82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6" name="CasetăText 1">
          <a:extLst>
            <a:ext uri="{FF2B5EF4-FFF2-40B4-BE49-F238E27FC236}">
              <a16:creationId xmlns:a16="http://schemas.microsoft.com/office/drawing/2014/main" id="{762F643D-0216-4A31-8479-508F6693B88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7" name="CasetăText 1">
          <a:extLst>
            <a:ext uri="{FF2B5EF4-FFF2-40B4-BE49-F238E27FC236}">
              <a16:creationId xmlns:a16="http://schemas.microsoft.com/office/drawing/2014/main" id="{C2C56B21-9B39-46BF-BD1E-03BCC6D61C6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8" name="CasetăText 1">
          <a:extLst>
            <a:ext uri="{FF2B5EF4-FFF2-40B4-BE49-F238E27FC236}">
              <a16:creationId xmlns:a16="http://schemas.microsoft.com/office/drawing/2014/main" id="{5F5F307A-052F-470F-A111-46EB7BC1154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59" name="CasetăText 1">
          <a:extLst>
            <a:ext uri="{FF2B5EF4-FFF2-40B4-BE49-F238E27FC236}">
              <a16:creationId xmlns:a16="http://schemas.microsoft.com/office/drawing/2014/main" id="{775692BE-23C0-442F-B90E-F3E08EDF20A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0" name="CasetăText 1">
          <a:extLst>
            <a:ext uri="{FF2B5EF4-FFF2-40B4-BE49-F238E27FC236}">
              <a16:creationId xmlns:a16="http://schemas.microsoft.com/office/drawing/2014/main" id="{250A7BE2-3D07-4F5A-88AC-D4E3460A4E8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1" name="CasetăText 1">
          <a:extLst>
            <a:ext uri="{FF2B5EF4-FFF2-40B4-BE49-F238E27FC236}">
              <a16:creationId xmlns:a16="http://schemas.microsoft.com/office/drawing/2014/main" id="{B74173F1-97B9-4AFE-8000-9F5A2B8F3AD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2" name="CasetăText 1">
          <a:extLst>
            <a:ext uri="{FF2B5EF4-FFF2-40B4-BE49-F238E27FC236}">
              <a16:creationId xmlns:a16="http://schemas.microsoft.com/office/drawing/2014/main" id="{00E1296C-531F-4B1D-989B-51577DB5DF7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3" name="CasetăText 1">
          <a:extLst>
            <a:ext uri="{FF2B5EF4-FFF2-40B4-BE49-F238E27FC236}">
              <a16:creationId xmlns:a16="http://schemas.microsoft.com/office/drawing/2014/main" id="{F7D7F0DB-AE1D-480B-A3D6-C8BC7243CFE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4" name="CasetăText 1">
          <a:extLst>
            <a:ext uri="{FF2B5EF4-FFF2-40B4-BE49-F238E27FC236}">
              <a16:creationId xmlns:a16="http://schemas.microsoft.com/office/drawing/2014/main" id="{EAD7806E-2904-4823-B568-6F90A3BD4DC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5" name="CasetăText 1">
          <a:extLst>
            <a:ext uri="{FF2B5EF4-FFF2-40B4-BE49-F238E27FC236}">
              <a16:creationId xmlns:a16="http://schemas.microsoft.com/office/drawing/2014/main" id="{39E7889C-DAD0-4540-8807-393FCA03A95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6" name="CasetăText 1">
          <a:extLst>
            <a:ext uri="{FF2B5EF4-FFF2-40B4-BE49-F238E27FC236}">
              <a16:creationId xmlns:a16="http://schemas.microsoft.com/office/drawing/2014/main" id="{4E3B96B6-9B8E-407B-89FA-E2D9F58317C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7" name="CasetăText 1">
          <a:extLst>
            <a:ext uri="{FF2B5EF4-FFF2-40B4-BE49-F238E27FC236}">
              <a16:creationId xmlns:a16="http://schemas.microsoft.com/office/drawing/2014/main" id="{CAFCAF07-A736-4671-A896-11D844C7B01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68" name="CasetăText 1">
          <a:extLst>
            <a:ext uri="{FF2B5EF4-FFF2-40B4-BE49-F238E27FC236}">
              <a16:creationId xmlns:a16="http://schemas.microsoft.com/office/drawing/2014/main" id="{BA75E9BB-C01B-4941-8C68-593E2E607A9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69" name="CasetăText 1">
          <a:extLst>
            <a:ext uri="{FF2B5EF4-FFF2-40B4-BE49-F238E27FC236}">
              <a16:creationId xmlns:a16="http://schemas.microsoft.com/office/drawing/2014/main" id="{A919C8ED-F303-4815-A599-B69F44CB6131}"/>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70" name="CasetăText 1">
          <a:extLst>
            <a:ext uri="{FF2B5EF4-FFF2-40B4-BE49-F238E27FC236}">
              <a16:creationId xmlns:a16="http://schemas.microsoft.com/office/drawing/2014/main" id="{4F7D8E42-1F61-4DBC-8B51-D811E90BFC63}"/>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71" name="CasetăText 1">
          <a:extLst>
            <a:ext uri="{FF2B5EF4-FFF2-40B4-BE49-F238E27FC236}">
              <a16:creationId xmlns:a16="http://schemas.microsoft.com/office/drawing/2014/main" id="{CDF231E7-636C-4978-80EE-072FB6677984}"/>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72" name="CasetăText 1">
          <a:extLst>
            <a:ext uri="{FF2B5EF4-FFF2-40B4-BE49-F238E27FC236}">
              <a16:creationId xmlns:a16="http://schemas.microsoft.com/office/drawing/2014/main" id="{321A15EC-1541-48A6-9633-64A9D4346D8F}"/>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73" name="CasetăText 1">
          <a:extLst>
            <a:ext uri="{FF2B5EF4-FFF2-40B4-BE49-F238E27FC236}">
              <a16:creationId xmlns:a16="http://schemas.microsoft.com/office/drawing/2014/main" id="{F72C35FB-275B-49C7-8E8B-95993D2C127A}"/>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74" name="CasetăText 1">
          <a:extLst>
            <a:ext uri="{FF2B5EF4-FFF2-40B4-BE49-F238E27FC236}">
              <a16:creationId xmlns:a16="http://schemas.microsoft.com/office/drawing/2014/main" id="{355685F8-A972-4761-AE41-CE70A165078C}"/>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75" name="CasetăText 1">
          <a:extLst>
            <a:ext uri="{FF2B5EF4-FFF2-40B4-BE49-F238E27FC236}">
              <a16:creationId xmlns:a16="http://schemas.microsoft.com/office/drawing/2014/main" id="{D31C47CF-B80D-4C18-8579-4B3E4D797195}"/>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76" name="CasetăText 1">
          <a:extLst>
            <a:ext uri="{FF2B5EF4-FFF2-40B4-BE49-F238E27FC236}">
              <a16:creationId xmlns:a16="http://schemas.microsoft.com/office/drawing/2014/main" id="{C90F8A1A-5633-4B0C-AF99-F2DA942C00A5}"/>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77" name="CasetăText 1">
          <a:extLst>
            <a:ext uri="{FF2B5EF4-FFF2-40B4-BE49-F238E27FC236}">
              <a16:creationId xmlns:a16="http://schemas.microsoft.com/office/drawing/2014/main" id="{1110B75D-7101-4CF0-9702-D30C01D0FC1C}"/>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878" name="CasetăText 1">
          <a:extLst>
            <a:ext uri="{FF2B5EF4-FFF2-40B4-BE49-F238E27FC236}">
              <a16:creationId xmlns:a16="http://schemas.microsoft.com/office/drawing/2014/main" id="{29DBF853-3707-4452-A28C-242F0FED272F}"/>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79" name="CasetăText 1">
          <a:extLst>
            <a:ext uri="{FF2B5EF4-FFF2-40B4-BE49-F238E27FC236}">
              <a16:creationId xmlns:a16="http://schemas.microsoft.com/office/drawing/2014/main" id="{3A74712D-83B7-45F9-ACD2-FC29E3F54542}"/>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880" name="CasetăText 1">
          <a:extLst>
            <a:ext uri="{FF2B5EF4-FFF2-40B4-BE49-F238E27FC236}">
              <a16:creationId xmlns:a16="http://schemas.microsoft.com/office/drawing/2014/main" id="{EFB915F3-5F37-4204-8370-755AC84F1DDD}"/>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1" name="CasetăText 1">
          <a:extLst>
            <a:ext uri="{FF2B5EF4-FFF2-40B4-BE49-F238E27FC236}">
              <a16:creationId xmlns:a16="http://schemas.microsoft.com/office/drawing/2014/main" id="{BF7902F1-9EC2-4685-9DD4-BEF24661BEE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2" name="CasetăText 1">
          <a:extLst>
            <a:ext uri="{FF2B5EF4-FFF2-40B4-BE49-F238E27FC236}">
              <a16:creationId xmlns:a16="http://schemas.microsoft.com/office/drawing/2014/main" id="{CCAC85AE-4F0A-47C1-BBBD-12583E5C368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3" name="CasetăText 1">
          <a:extLst>
            <a:ext uri="{FF2B5EF4-FFF2-40B4-BE49-F238E27FC236}">
              <a16:creationId xmlns:a16="http://schemas.microsoft.com/office/drawing/2014/main" id="{0575CF1F-6D61-4C5E-B702-E213B6E1263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4" name="CasetăText 1">
          <a:extLst>
            <a:ext uri="{FF2B5EF4-FFF2-40B4-BE49-F238E27FC236}">
              <a16:creationId xmlns:a16="http://schemas.microsoft.com/office/drawing/2014/main" id="{25CED4B8-EE11-41F9-B382-1DAF61FC979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5" name="CasetăText 1">
          <a:extLst>
            <a:ext uri="{FF2B5EF4-FFF2-40B4-BE49-F238E27FC236}">
              <a16:creationId xmlns:a16="http://schemas.microsoft.com/office/drawing/2014/main" id="{72F7B4E3-2CDD-4930-B67F-E31449F404D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6" name="CasetăText 1">
          <a:extLst>
            <a:ext uri="{FF2B5EF4-FFF2-40B4-BE49-F238E27FC236}">
              <a16:creationId xmlns:a16="http://schemas.microsoft.com/office/drawing/2014/main" id="{20F37043-7ECB-43FD-8ACB-1A326A749BC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7" name="CasetăText 1">
          <a:extLst>
            <a:ext uri="{FF2B5EF4-FFF2-40B4-BE49-F238E27FC236}">
              <a16:creationId xmlns:a16="http://schemas.microsoft.com/office/drawing/2014/main" id="{23787647-88B5-4BFE-AD96-1D881887328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8" name="CasetăText 1">
          <a:extLst>
            <a:ext uri="{FF2B5EF4-FFF2-40B4-BE49-F238E27FC236}">
              <a16:creationId xmlns:a16="http://schemas.microsoft.com/office/drawing/2014/main" id="{12F5B4E1-39C0-4939-B5D7-0A250BA8BDC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89" name="CasetăText 1">
          <a:extLst>
            <a:ext uri="{FF2B5EF4-FFF2-40B4-BE49-F238E27FC236}">
              <a16:creationId xmlns:a16="http://schemas.microsoft.com/office/drawing/2014/main" id="{26C1BB3C-1D3D-48FE-98F7-DDDE5BE60CF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0" name="CasetăText 1">
          <a:extLst>
            <a:ext uri="{FF2B5EF4-FFF2-40B4-BE49-F238E27FC236}">
              <a16:creationId xmlns:a16="http://schemas.microsoft.com/office/drawing/2014/main" id="{7CEA7BF1-102C-4B30-93B8-D08F69AE907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1" name="CasetăText 1">
          <a:extLst>
            <a:ext uri="{FF2B5EF4-FFF2-40B4-BE49-F238E27FC236}">
              <a16:creationId xmlns:a16="http://schemas.microsoft.com/office/drawing/2014/main" id="{1DAED43E-3610-49C8-8EC4-DBE25B65586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2" name="CasetăText 1">
          <a:extLst>
            <a:ext uri="{FF2B5EF4-FFF2-40B4-BE49-F238E27FC236}">
              <a16:creationId xmlns:a16="http://schemas.microsoft.com/office/drawing/2014/main" id="{F999F7B1-69E9-48AB-86B9-ABEC5D0A9EB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3" name="CasetăText 1">
          <a:extLst>
            <a:ext uri="{FF2B5EF4-FFF2-40B4-BE49-F238E27FC236}">
              <a16:creationId xmlns:a16="http://schemas.microsoft.com/office/drawing/2014/main" id="{2B18A37D-7005-488A-A85A-A09968886FF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4" name="CasetăText 1">
          <a:extLst>
            <a:ext uri="{FF2B5EF4-FFF2-40B4-BE49-F238E27FC236}">
              <a16:creationId xmlns:a16="http://schemas.microsoft.com/office/drawing/2014/main" id="{217CEC05-F7FE-498F-8991-2A126C68124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5" name="CasetăText 1">
          <a:extLst>
            <a:ext uri="{FF2B5EF4-FFF2-40B4-BE49-F238E27FC236}">
              <a16:creationId xmlns:a16="http://schemas.microsoft.com/office/drawing/2014/main" id="{7DD88CA3-79F4-44D0-81F6-58E01FEB040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6" name="CasetăText 1">
          <a:extLst>
            <a:ext uri="{FF2B5EF4-FFF2-40B4-BE49-F238E27FC236}">
              <a16:creationId xmlns:a16="http://schemas.microsoft.com/office/drawing/2014/main" id="{1C748FCF-FE09-4FCD-B7FE-E608563F7B5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7" name="CasetăText 1">
          <a:extLst>
            <a:ext uri="{FF2B5EF4-FFF2-40B4-BE49-F238E27FC236}">
              <a16:creationId xmlns:a16="http://schemas.microsoft.com/office/drawing/2014/main" id="{CEE80C65-012B-429C-8DE2-C692821FF9A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8" name="CasetăText 1">
          <a:extLst>
            <a:ext uri="{FF2B5EF4-FFF2-40B4-BE49-F238E27FC236}">
              <a16:creationId xmlns:a16="http://schemas.microsoft.com/office/drawing/2014/main" id="{D44AD8DF-2BFC-435F-91CA-71A30B61944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899" name="CasetăText 1">
          <a:extLst>
            <a:ext uri="{FF2B5EF4-FFF2-40B4-BE49-F238E27FC236}">
              <a16:creationId xmlns:a16="http://schemas.microsoft.com/office/drawing/2014/main" id="{4B65B9C0-A1E1-4DBA-8D24-F3251C2D508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0" name="CasetăText 1">
          <a:extLst>
            <a:ext uri="{FF2B5EF4-FFF2-40B4-BE49-F238E27FC236}">
              <a16:creationId xmlns:a16="http://schemas.microsoft.com/office/drawing/2014/main" id="{C6F4ECF2-C2C2-46E7-A25B-55FBD1F3702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1" name="CasetăText 1">
          <a:extLst>
            <a:ext uri="{FF2B5EF4-FFF2-40B4-BE49-F238E27FC236}">
              <a16:creationId xmlns:a16="http://schemas.microsoft.com/office/drawing/2014/main" id="{0E7BE0CC-188C-4C55-B8A1-57ED2558A08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2" name="CasetăText 1">
          <a:extLst>
            <a:ext uri="{FF2B5EF4-FFF2-40B4-BE49-F238E27FC236}">
              <a16:creationId xmlns:a16="http://schemas.microsoft.com/office/drawing/2014/main" id="{3460BB87-EBE6-4A07-AAA5-0E4734A4337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3" name="CasetăText 1">
          <a:extLst>
            <a:ext uri="{FF2B5EF4-FFF2-40B4-BE49-F238E27FC236}">
              <a16:creationId xmlns:a16="http://schemas.microsoft.com/office/drawing/2014/main" id="{043C171E-7ACD-4DEC-83BD-86C1DCF91F0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4" name="CasetăText 1">
          <a:extLst>
            <a:ext uri="{FF2B5EF4-FFF2-40B4-BE49-F238E27FC236}">
              <a16:creationId xmlns:a16="http://schemas.microsoft.com/office/drawing/2014/main" id="{3D4010C7-6F20-4576-B5D0-D1BB4CF5770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5" name="CasetăText 1">
          <a:extLst>
            <a:ext uri="{FF2B5EF4-FFF2-40B4-BE49-F238E27FC236}">
              <a16:creationId xmlns:a16="http://schemas.microsoft.com/office/drawing/2014/main" id="{B8525110-A9BE-42F2-AE72-815D8976E0F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6" name="CasetăText 1">
          <a:extLst>
            <a:ext uri="{FF2B5EF4-FFF2-40B4-BE49-F238E27FC236}">
              <a16:creationId xmlns:a16="http://schemas.microsoft.com/office/drawing/2014/main" id="{C05206F3-D441-45E2-BC28-65C8D80B2BD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7" name="CasetăText 1">
          <a:extLst>
            <a:ext uri="{FF2B5EF4-FFF2-40B4-BE49-F238E27FC236}">
              <a16:creationId xmlns:a16="http://schemas.microsoft.com/office/drawing/2014/main" id="{0931D1CC-3855-4834-A469-4F55034F835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8" name="CasetăText 1">
          <a:extLst>
            <a:ext uri="{FF2B5EF4-FFF2-40B4-BE49-F238E27FC236}">
              <a16:creationId xmlns:a16="http://schemas.microsoft.com/office/drawing/2014/main" id="{FFD26A02-9D36-4B6F-B6D1-80529668C40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09" name="CasetăText 1">
          <a:extLst>
            <a:ext uri="{FF2B5EF4-FFF2-40B4-BE49-F238E27FC236}">
              <a16:creationId xmlns:a16="http://schemas.microsoft.com/office/drawing/2014/main" id="{60E449D4-587B-41F8-94C1-7B93A409A1C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0" name="CasetăText 1">
          <a:extLst>
            <a:ext uri="{FF2B5EF4-FFF2-40B4-BE49-F238E27FC236}">
              <a16:creationId xmlns:a16="http://schemas.microsoft.com/office/drawing/2014/main" id="{DBE01CD8-E10A-4ABC-BE29-329BCDE524C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1" name="CasetăText 1">
          <a:extLst>
            <a:ext uri="{FF2B5EF4-FFF2-40B4-BE49-F238E27FC236}">
              <a16:creationId xmlns:a16="http://schemas.microsoft.com/office/drawing/2014/main" id="{9744459F-7F55-49B8-9E43-9EDA0D7902A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2" name="CasetăText 1">
          <a:extLst>
            <a:ext uri="{FF2B5EF4-FFF2-40B4-BE49-F238E27FC236}">
              <a16:creationId xmlns:a16="http://schemas.microsoft.com/office/drawing/2014/main" id="{3CB586BB-CC01-43EC-BE28-763893EA806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3" name="CasetăText 1">
          <a:extLst>
            <a:ext uri="{FF2B5EF4-FFF2-40B4-BE49-F238E27FC236}">
              <a16:creationId xmlns:a16="http://schemas.microsoft.com/office/drawing/2014/main" id="{9E93B38A-DB9C-4813-8755-180C6FCDDF5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4" name="CasetăText 1">
          <a:extLst>
            <a:ext uri="{FF2B5EF4-FFF2-40B4-BE49-F238E27FC236}">
              <a16:creationId xmlns:a16="http://schemas.microsoft.com/office/drawing/2014/main" id="{170D9E79-A384-4B84-802A-84CDB036160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5" name="CasetăText 1">
          <a:extLst>
            <a:ext uri="{FF2B5EF4-FFF2-40B4-BE49-F238E27FC236}">
              <a16:creationId xmlns:a16="http://schemas.microsoft.com/office/drawing/2014/main" id="{5AC1CA5B-B358-4B13-BD11-93BF8F07FA6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6" name="CasetăText 1">
          <a:extLst>
            <a:ext uri="{FF2B5EF4-FFF2-40B4-BE49-F238E27FC236}">
              <a16:creationId xmlns:a16="http://schemas.microsoft.com/office/drawing/2014/main" id="{1328CFE7-5C3E-4CC5-B8D7-233C17876B5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7" name="CasetăText 1">
          <a:extLst>
            <a:ext uri="{FF2B5EF4-FFF2-40B4-BE49-F238E27FC236}">
              <a16:creationId xmlns:a16="http://schemas.microsoft.com/office/drawing/2014/main" id="{9C5C5576-416D-493B-B447-5DEFF488097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8" name="CasetăText 1">
          <a:extLst>
            <a:ext uri="{FF2B5EF4-FFF2-40B4-BE49-F238E27FC236}">
              <a16:creationId xmlns:a16="http://schemas.microsoft.com/office/drawing/2014/main" id="{107C5C99-E46E-4040-B4E9-2B3BFAB4877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19" name="CasetăText 1">
          <a:extLst>
            <a:ext uri="{FF2B5EF4-FFF2-40B4-BE49-F238E27FC236}">
              <a16:creationId xmlns:a16="http://schemas.microsoft.com/office/drawing/2014/main" id="{90F87F89-9861-455C-BC9C-5E0FDA320D6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0" name="CasetăText 1">
          <a:extLst>
            <a:ext uri="{FF2B5EF4-FFF2-40B4-BE49-F238E27FC236}">
              <a16:creationId xmlns:a16="http://schemas.microsoft.com/office/drawing/2014/main" id="{5D96F8C6-23CD-4BF6-958C-9CE973E6CB3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1" name="CasetăText 1">
          <a:extLst>
            <a:ext uri="{FF2B5EF4-FFF2-40B4-BE49-F238E27FC236}">
              <a16:creationId xmlns:a16="http://schemas.microsoft.com/office/drawing/2014/main" id="{A161DDDC-6F78-4ACB-8DD7-60FFD99A807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2" name="CasetăText 1">
          <a:extLst>
            <a:ext uri="{FF2B5EF4-FFF2-40B4-BE49-F238E27FC236}">
              <a16:creationId xmlns:a16="http://schemas.microsoft.com/office/drawing/2014/main" id="{2E0A0DFF-0DB9-47DC-A46D-2B4377249E2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3" name="CasetăText 1">
          <a:extLst>
            <a:ext uri="{FF2B5EF4-FFF2-40B4-BE49-F238E27FC236}">
              <a16:creationId xmlns:a16="http://schemas.microsoft.com/office/drawing/2014/main" id="{3E5F3D39-D997-4948-B2F6-4CABCB89A0F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4" name="CasetăText 1">
          <a:extLst>
            <a:ext uri="{FF2B5EF4-FFF2-40B4-BE49-F238E27FC236}">
              <a16:creationId xmlns:a16="http://schemas.microsoft.com/office/drawing/2014/main" id="{AAFE647C-8982-46DA-80CE-47021A0DC1F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5" name="CasetăText 1">
          <a:extLst>
            <a:ext uri="{FF2B5EF4-FFF2-40B4-BE49-F238E27FC236}">
              <a16:creationId xmlns:a16="http://schemas.microsoft.com/office/drawing/2014/main" id="{DB5AB25F-7548-4B30-999E-B1F6ABE14D0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6" name="CasetăText 1">
          <a:extLst>
            <a:ext uri="{FF2B5EF4-FFF2-40B4-BE49-F238E27FC236}">
              <a16:creationId xmlns:a16="http://schemas.microsoft.com/office/drawing/2014/main" id="{2C7ECFE9-FEEB-4211-8E50-039CFB29938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7" name="CasetăText 1">
          <a:extLst>
            <a:ext uri="{FF2B5EF4-FFF2-40B4-BE49-F238E27FC236}">
              <a16:creationId xmlns:a16="http://schemas.microsoft.com/office/drawing/2014/main" id="{9C74EE3E-FC73-4039-BEBE-9E730BBC395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8" name="CasetăText 1">
          <a:extLst>
            <a:ext uri="{FF2B5EF4-FFF2-40B4-BE49-F238E27FC236}">
              <a16:creationId xmlns:a16="http://schemas.microsoft.com/office/drawing/2014/main" id="{1F2033DA-3686-4A46-97EF-16CFAC60EF9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29" name="CasetăText 1">
          <a:extLst>
            <a:ext uri="{FF2B5EF4-FFF2-40B4-BE49-F238E27FC236}">
              <a16:creationId xmlns:a16="http://schemas.microsoft.com/office/drawing/2014/main" id="{D6191025-5F2F-43B3-BA73-89D62D7FDD9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0" name="CasetăText 1">
          <a:extLst>
            <a:ext uri="{FF2B5EF4-FFF2-40B4-BE49-F238E27FC236}">
              <a16:creationId xmlns:a16="http://schemas.microsoft.com/office/drawing/2014/main" id="{7DBB2CEC-3D45-498C-9491-F24E7499A3A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1" name="CasetăText 1">
          <a:extLst>
            <a:ext uri="{FF2B5EF4-FFF2-40B4-BE49-F238E27FC236}">
              <a16:creationId xmlns:a16="http://schemas.microsoft.com/office/drawing/2014/main" id="{805A7FA8-7B2F-4B15-B8FD-F818FBCBA9C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2" name="CasetăText 1">
          <a:extLst>
            <a:ext uri="{FF2B5EF4-FFF2-40B4-BE49-F238E27FC236}">
              <a16:creationId xmlns:a16="http://schemas.microsoft.com/office/drawing/2014/main" id="{A24FC485-D7DD-4302-B1A0-C53EA3BF6FE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3" name="CasetăText 1">
          <a:extLst>
            <a:ext uri="{FF2B5EF4-FFF2-40B4-BE49-F238E27FC236}">
              <a16:creationId xmlns:a16="http://schemas.microsoft.com/office/drawing/2014/main" id="{A1D51B48-72F5-40B0-A93E-EC2C8F73C12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4" name="CasetăText 1">
          <a:extLst>
            <a:ext uri="{FF2B5EF4-FFF2-40B4-BE49-F238E27FC236}">
              <a16:creationId xmlns:a16="http://schemas.microsoft.com/office/drawing/2014/main" id="{4CCD346A-D971-4922-BC4D-C6AEF2F8ABB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5" name="CasetăText 1">
          <a:extLst>
            <a:ext uri="{FF2B5EF4-FFF2-40B4-BE49-F238E27FC236}">
              <a16:creationId xmlns:a16="http://schemas.microsoft.com/office/drawing/2014/main" id="{06A012D1-A71D-4154-8435-77EF1248BC5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36" name="CasetăText 1">
          <a:extLst>
            <a:ext uri="{FF2B5EF4-FFF2-40B4-BE49-F238E27FC236}">
              <a16:creationId xmlns:a16="http://schemas.microsoft.com/office/drawing/2014/main" id="{FD14AB36-9230-4723-83C2-A926303B216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937" name="CasetăText 1">
          <a:extLst>
            <a:ext uri="{FF2B5EF4-FFF2-40B4-BE49-F238E27FC236}">
              <a16:creationId xmlns:a16="http://schemas.microsoft.com/office/drawing/2014/main" id="{3159A6B7-D390-42AD-8C0A-0E025A0DE645}"/>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938" name="CasetăText 1">
          <a:extLst>
            <a:ext uri="{FF2B5EF4-FFF2-40B4-BE49-F238E27FC236}">
              <a16:creationId xmlns:a16="http://schemas.microsoft.com/office/drawing/2014/main" id="{95C45AC3-6426-4F9B-9C01-6505240DACC2}"/>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939" name="CasetăText 1">
          <a:extLst>
            <a:ext uri="{FF2B5EF4-FFF2-40B4-BE49-F238E27FC236}">
              <a16:creationId xmlns:a16="http://schemas.microsoft.com/office/drawing/2014/main" id="{8FFAC250-66F1-4C54-9EFE-A2EC3B1BC27A}"/>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940" name="CasetăText 1">
          <a:extLst>
            <a:ext uri="{FF2B5EF4-FFF2-40B4-BE49-F238E27FC236}">
              <a16:creationId xmlns:a16="http://schemas.microsoft.com/office/drawing/2014/main" id="{E4C9CE2C-155B-4D7F-896D-1C596E3D8379}"/>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941" name="CasetăText 1">
          <a:extLst>
            <a:ext uri="{FF2B5EF4-FFF2-40B4-BE49-F238E27FC236}">
              <a16:creationId xmlns:a16="http://schemas.microsoft.com/office/drawing/2014/main" id="{D7ED92C6-6DCC-4FD7-80DC-811F528B7446}"/>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942" name="CasetăText 1">
          <a:extLst>
            <a:ext uri="{FF2B5EF4-FFF2-40B4-BE49-F238E27FC236}">
              <a16:creationId xmlns:a16="http://schemas.microsoft.com/office/drawing/2014/main" id="{ADFA70C0-9C84-459C-84B2-32A804E7C3F6}"/>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943" name="CasetăText 1">
          <a:extLst>
            <a:ext uri="{FF2B5EF4-FFF2-40B4-BE49-F238E27FC236}">
              <a16:creationId xmlns:a16="http://schemas.microsoft.com/office/drawing/2014/main" id="{496D8081-9962-4BE9-A503-FD971E2DF1AD}"/>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944" name="CasetăText 1">
          <a:extLst>
            <a:ext uri="{FF2B5EF4-FFF2-40B4-BE49-F238E27FC236}">
              <a16:creationId xmlns:a16="http://schemas.microsoft.com/office/drawing/2014/main" id="{ABF1AA08-E2D3-480A-B6A5-D15F1AD187C0}"/>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945" name="CasetăText 1">
          <a:extLst>
            <a:ext uri="{FF2B5EF4-FFF2-40B4-BE49-F238E27FC236}">
              <a16:creationId xmlns:a16="http://schemas.microsoft.com/office/drawing/2014/main" id="{C8ADEC23-1C90-4025-8275-5065399229A0}"/>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946" name="CasetăText 1">
          <a:extLst>
            <a:ext uri="{FF2B5EF4-FFF2-40B4-BE49-F238E27FC236}">
              <a16:creationId xmlns:a16="http://schemas.microsoft.com/office/drawing/2014/main" id="{5E44A26C-0833-49AD-936E-440F66EC4E8A}"/>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947" name="CasetăText 1">
          <a:extLst>
            <a:ext uri="{FF2B5EF4-FFF2-40B4-BE49-F238E27FC236}">
              <a16:creationId xmlns:a16="http://schemas.microsoft.com/office/drawing/2014/main" id="{6F248135-F67E-4A17-A654-58BA80F48245}"/>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948" name="CasetăText 1">
          <a:extLst>
            <a:ext uri="{FF2B5EF4-FFF2-40B4-BE49-F238E27FC236}">
              <a16:creationId xmlns:a16="http://schemas.microsoft.com/office/drawing/2014/main" id="{C8B864C7-5B1E-4E68-8787-D664D830F3C0}"/>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49" name="CasetăText 1">
          <a:extLst>
            <a:ext uri="{FF2B5EF4-FFF2-40B4-BE49-F238E27FC236}">
              <a16:creationId xmlns:a16="http://schemas.microsoft.com/office/drawing/2014/main" id="{6DB7A5FE-7238-401F-B89E-BDDFD1DF010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0" name="CasetăText 1">
          <a:extLst>
            <a:ext uri="{FF2B5EF4-FFF2-40B4-BE49-F238E27FC236}">
              <a16:creationId xmlns:a16="http://schemas.microsoft.com/office/drawing/2014/main" id="{11854702-A27B-490E-A4A9-3188D2E0A95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1" name="CasetăText 1">
          <a:extLst>
            <a:ext uri="{FF2B5EF4-FFF2-40B4-BE49-F238E27FC236}">
              <a16:creationId xmlns:a16="http://schemas.microsoft.com/office/drawing/2014/main" id="{788B857E-F8E9-4F54-8C16-DAA63FE93EB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2" name="CasetăText 1">
          <a:extLst>
            <a:ext uri="{FF2B5EF4-FFF2-40B4-BE49-F238E27FC236}">
              <a16:creationId xmlns:a16="http://schemas.microsoft.com/office/drawing/2014/main" id="{CC3E8507-6523-412F-A345-888A6FCD2BF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3" name="CasetăText 1">
          <a:extLst>
            <a:ext uri="{FF2B5EF4-FFF2-40B4-BE49-F238E27FC236}">
              <a16:creationId xmlns:a16="http://schemas.microsoft.com/office/drawing/2014/main" id="{FE9A38F4-617B-4582-8155-56E1A5E16E4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4" name="CasetăText 1">
          <a:extLst>
            <a:ext uri="{FF2B5EF4-FFF2-40B4-BE49-F238E27FC236}">
              <a16:creationId xmlns:a16="http://schemas.microsoft.com/office/drawing/2014/main" id="{99718B8A-B270-45E5-8955-050C87D1606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5" name="CasetăText 1">
          <a:extLst>
            <a:ext uri="{FF2B5EF4-FFF2-40B4-BE49-F238E27FC236}">
              <a16:creationId xmlns:a16="http://schemas.microsoft.com/office/drawing/2014/main" id="{18396B1B-07BF-47BC-9AD7-ACCFB6EFAA1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6" name="CasetăText 1">
          <a:extLst>
            <a:ext uri="{FF2B5EF4-FFF2-40B4-BE49-F238E27FC236}">
              <a16:creationId xmlns:a16="http://schemas.microsoft.com/office/drawing/2014/main" id="{E0786333-BF2F-4083-A087-46BACCC2CF8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7" name="CasetăText 1">
          <a:extLst>
            <a:ext uri="{FF2B5EF4-FFF2-40B4-BE49-F238E27FC236}">
              <a16:creationId xmlns:a16="http://schemas.microsoft.com/office/drawing/2014/main" id="{438699AE-EF41-418D-B484-DC13D99D204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8" name="CasetăText 1">
          <a:extLst>
            <a:ext uri="{FF2B5EF4-FFF2-40B4-BE49-F238E27FC236}">
              <a16:creationId xmlns:a16="http://schemas.microsoft.com/office/drawing/2014/main" id="{2AE0A942-F7AF-455C-B93B-B6AE24A8810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59" name="CasetăText 1">
          <a:extLst>
            <a:ext uri="{FF2B5EF4-FFF2-40B4-BE49-F238E27FC236}">
              <a16:creationId xmlns:a16="http://schemas.microsoft.com/office/drawing/2014/main" id="{3EC5AB53-539B-45EE-A333-80F297378FE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0" name="CasetăText 1">
          <a:extLst>
            <a:ext uri="{FF2B5EF4-FFF2-40B4-BE49-F238E27FC236}">
              <a16:creationId xmlns:a16="http://schemas.microsoft.com/office/drawing/2014/main" id="{7B812859-AF44-47DF-A74A-52C8C10CDEA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1" name="CasetăText 1">
          <a:extLst>
            <a:ext uri="{FF2B5EF4-FFF2-40B4-BE49-F238E27FC236}">
              <a16:creationId xmlns:a16="http://schemas.microsoft.com/office/drawing/2014/main" id="{516D46EF-D128-494B-8514-08127E02A9D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2" name="CasetăText 1">
          <a:extLst>
            <a:ext uri="{FF2B5EF4-FFF2-40B4-BE49-F238E27FC236}">
              <a16:creationId xmlns:a16="http://schemas.microsoft.com/office/drawing/2014/main" id="{AC8C215C-5063-4FB0-B80A-4AC26EEE69D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3" name="CasetăText 1">
          <a:extLst>
            <a:ext uri="{FF2B5EF4-FFF2-40B4-BE49-F238E27FC236}">
              <a16:creationId xmlns:a16="http://schemas.microsoft.com/office/drawing/2014/main" id="{FFE81901-640C-4D30-B8E2-1812D6CCA41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4" name="CasetăText 1">
          <a:extLst>
            <a:ext uri="{FF2B5EF4-FFF2-40B4-BE49-F238E27FC236}">
              <a16:creationId xmlns:a16="http://schemas.microsoft.com/office/drawing/2014/main" id="{52AD6B56-B86E-44A1-9CAB-C1E2E15785A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5" name="CasetăText 1">
          <a:extLst>
            <a:ext uri="{FF2B5EF4-FFF2-40B4-BE49-F238E27FC236}">
              <a16:creationId xmlns:a16="http://schemas.microsoft.com/office/drawing/2014/main" id="{891DAC97-453B-4E24-B145-E956209BA62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6" name="CasetăText 1">
          <a:extLst>
            <a:ext uri="{FF2B5EF4-FFF2-40B4-BE49-F238E27FC236}">
              <a16:creationId xmlns:a16="http://schemas.microsoft.com/office/drawing/2014/main" id="{E0400864-792F-4A8C-A779-3BEAD57360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7" name="CasetăText 1">
          <a:extLst>
            <a:ext uri="{FF2B5EF4-FFF2-40B4-BE49-F238E27FC236}">
              <a16:creationId xmlns:a16="http://schemas.microsoft.com/office/drawing/2014/main" id="{49CD977D-D58D-4727-8F2E-037C7C5D26D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8" name="CasetăText 1">
          <a:extLst>
            <a:ext uri="{FF2B5EF4-FFF2-40B4-BE49-F238E27FC236}">
              <a16:creationId xmlns:a16="http://schemas.microsoft.com/office/drawing/2014/main" id="{984A99CD-F05D-4507-B5A8-3369F78FCA2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69" name="CasetăText 1">
          <a:extLst>
            <a:ext uri="{FF2B5EF4-FFF2-40B4-BE49-F238E27FC236}">
              <a16:creationId xmlns:a16="http://schemas.microsoft.com/office/drawing/2014/main" id="{3E063F05-D157-491A-8F4C-3FC9F6CE7D5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0" name="CasetăText 1">
          <a:extLst>
            <a:ext uri="{FF2B5EF4-FFF2-40B4-BE49-F238E27FC236}">
              <a16:creationId xmlns:a16="http://schemas.microsoft.com/office/drawing/2014/main" id="{B50C373E-C31E-4F44-93DD-6E59659EC36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1" name="CasetăText 1">
          <a:extLst>
            <a:ext uri="{FF2B5EF4-FFF2-40B4-BE49-F238E27FC236}">
              <a16:creationId xmlns:a16="http://schemas.microsoft.com/office/drawing/2014/main" id="{8B8669D1-064B-4AC8-BBFE-3CC839C62DB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2" name="CasetăText 1">
          <a:extLst>
            <a:ext uri="{FF2B5EF4-FFF2-40B4-BE49-F238E27FC236}">
              <a16:creationId xmlns:a16="http://schemas.microsoft.com/office/drawing/2014/main" id="{1FCC4704-C249-4172-8247-03167A41658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3" name="CasetăText 1">
          <a:extLst>
            <a:ext uri="{FF2B5EF4-FFF2-40B4-BE49-F238E27FC236}">
              <a16:creationId xmlns:a16="http://schemas.microsoft.com/office/drawing/2014/main" id="{592E05DB-5063-479F-91CF-97AEA9402DE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4" name="CasetăText 1">
          <a:extLst>
            <a:ext uri="{FF2B5EF4-FFF2-40B4-BE49-F238E27FC236}">
              <a16:creationId xmlns:a16="http://schemas.microsoft.com/office/drawing/2014/main" id="{19EDBE2A-63F7-4A41-BB99-DEA751CCC99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5" name="CasetăText 1">
          <a:extLst>
            <a:ext uri="{FF2B5EF4-FFF2-40B4-BE49-F238E27FC236}">
              <a16:creationId xmlns:a16="http://schemas.microsoft.com/office/drawing/2014/main" id="{E46BA257-8B20-4A8F-8B5D-AD993AD0034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6" name="CasetăText 1">
          <a:extLst>
            <a:ext uri="{FF2B5EF4-FFF2-40B4-BE49-F238E27FC236}">
              <a16:creationId xmlns:a16="http://schemas.microsoft.com/office/drawing/2014/main" id="{D2BDB9E6-A633-4B2A-997D-A7578CD18D1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7" name="CasetăText 1">
          <a:extLst>
            <a:ext uri="{FF2B5EF4-FFF2-40B4-BE49-F238E27FC236}">
              <a16:creationId xmlns:a16="http://schemas.microsoft.com/office/drawing/2014/main" id="{D3CDFAAA-CB92-428B-8D31-2592BD7DBC2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8" name="CasetăText 1">
          <a:extLst>
            <a:ext uri="{FF2B5EF4-FFF2-40B4-BE49-F238E27FC236}">
              <a16:creationId xmlns:a16="http://schemas.microsoft.com/office/drawing/2014/main" id="{E2CC0286-D14F-4F76-B6A0-8A6D91C918C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79" name="CasetăText 1">
          <a:extLst>
            <a:ext uri="{FF2B5EF4-FFF2-40B4-BE49-F238E27FC236}">
              <a16:creationId xmlns:a16="http://schemas.microsoft.com/office/drawing/2014/main" id="{2A5DE4B3-1568-4C2D-A42F-06E5AE98250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0" name="CasetăText 1">
          <a:extLst>
            <a:ext uri="{FF2B5EF4-FFF2-40B4-BE49-F238E27FC236}">
              <a16:creationId xmlns:a16="http://schemas.microsoft.com/office/drawing/2014/main" id="{F6F46993-39F0-44C8-B077-43701781889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1" name="CasetăText 1">
          <a:extLst>
            <a:ext uri="{FF2B5EF4-FFF2-40B4-BE49-F238E27FC236}">
              <a16:creationId xmlns:a16="http://schemas.microsoft.com/office/drawing/2014/main" id="{31DD4928-5EBE-4921-BC7B-92DB03D1EF3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2" name="CasetăText 1">
          <a:extLst>
            <a:ext uri="{FF2B5EF4-FFF2-40B4-BE49-F238E27FC236}">
              <a16:creationId xmlns:a16="http://schemas.microsoft.com/office/drawing/2014/main" id="{E154E923-DDEB-485C-926C-D3FDC63E957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3" name="CasetăText 1">
          <a:extLst>
            <a:ext uri="{FF2B5EF4-FFF2-40B4-BE49-F238E27FC236}">
              <a16:creationId xmlns:a16="http://schemas.microsoft.com/office/drawing/2014/main" id="{BC7F1504-99BD-4CCD-872A-12146A316C7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4" name="CasetăText 1">
          <a:extLst>
            <a:ext uri="{FF2B5EF4-FFF2-40B4-BE49-F238E27FC236}">
              <a16:creationId xmlns:a16="http://schemas.microsoft.com/office/drawing/2014/main" id="{FAB6B830-CA1B-4D60-B16C-B1055B52E92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5" name="CasetăText 1">
          <a:extLst>
            <a:ext uri="{FF2B5EF4-FFF2-40B4-BE49-F238E27FC236}">
              <a16:creationId xmlns:a16="http://schemas.microsoft.com/office/drawing/2014/main" id="{91A3C234-742D-4913-B572-A098112EF5F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6" name="CasetăText 1">
          <a:extLst>
            <a:ext uri="{FF2B5EF4-FFF2-40B4-BE49-F238E27FC236}">
              <a16:creationId xmlns:a16="http://schemas.microsoft.com/office/drawing/2014/main" id="{A0DCA18F-9C26-47DF-95D3-4E39152867F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7" name="CasetăText 1">
          <a:extLst>
            <a:ext uri="{FF2B5EF4-FFF2-40B4-BE49-F238E27FC236}">
              <a16:creationId xmlns:a16="http://schemas.microsoft.com/office/drawing/2014/main" id="{D580DCDE-BDC3-41B9-AE36-0FD3E8F50E9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8" name="CasetăText 1">
          <a:extLst>
            <a:ext uri="{FF2B5EF4-FFF2-40B4-BE49-F238E27FC236}">
              <a16:creationId xmlns:a16="http://schemas.microsoft.com/office/drawing/2014/main" id="{485502CD-3E49-4310-A22A-E2717674AE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89" name="CasetăText 1">
          <a:extLst>
            <a:ext uri="{FF2B5EF4-FFF2-40B4-BE49-F238E27FC236}">
              <a16:creationId xmlns:a16="http://schemas.microsoft.com/office/drawing/2014/main" id="{D627AE34-84BE-4656-8A45-740820A1874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0" name="CasetăText 1">
          <a:extLst>
            <a:ext uri="{FF2B5EF4-FFF2-40B4-BE49-F238E27FC236}">
              <a16:creationId xmlns:a16="http://schemas.microsoft.com/office/drawing/2014/main" id="{5BD13772-66D5-4F66-A4D4-9E56396F65C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1" name="CasetăText 1">
          <a:extLst>
            <a:ext uri="{FF2B5EF4-FFF2-40B4-BE49-F238E27FC236}">
              <a16:creationId xmlns:a16="http://schemas.microsoft.com/office/drawing/2014/main" id="{78F7070A-D7BE-4425-8614-6EF35C4742A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2" name="CasetăText 1">
          <a:extLst>
            <a:ext uri="{FF2B5EF4-FFF2-40B4-BE49-F238E27FC236}">
              <a16:creationId xmlns:a16="http://schemas.microsoft.com/office/drawing/2014/main" id="{12022D7A-F62A-449B-AC4A-7D5BB172B53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3" name="CasetăText 1">
          <a:extLst>
            <a:ext uri="{FF2B5EF4-FFF2-40B4-BE49-F238E27FC236}">
              <a16:creationId xmlns:a16="http://schemas.microsoft.com/office/drawing/2014/main" id="{D7087682-5027-489E-89DE-21D13057AF6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4" name="CasetăText 1">
          <a:extLst>
            <a:ext uri="{FF2B5EF4-FFF2-40B4-BE49-F238E27FC236}">
              <a16:creationId xmlns:a16="http://schemas.microsoft.com/office/drawing/2014/main" id="{16015CD3-D9DF-4B8B-B3F8-A68011B1DC4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5" name="CasetăText 1">
          <a:extLst>
            <a:ext uri="{FF2B5EF4-FFF2-40B4-BE49-F238E27FC236}">
              <a16:creationId xmlns:a16="http://schemas.microsoft.com/office/drawing/2014/main" id="{134796FA-4FC2-4551-BFF1-2261AFF051F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6" name="CasetăText 1">
          <a:extLst>
            <a:ext uri="{FF2B5EF4-FFF2-40B4-BE49-F238E27FC236}">
              <a16:creationId xmlns:a16="http://schemas.microsoft.com/office/drawing/2014/main" id="{99638EC4-99A2-440D-810F-053D33845F1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7" name="CasetăText 1">
          <a:extLst>
            <a:ext uri="{FF2B5EF4-FFF2-40B4-BE49-F238E27FC236}">
              <a16:creationId xmlns:a16="http://schemas.microsoft.com/office/drawing/2014/main" id="{427B4987-3C8E-4AF0-8E19-F36B057C970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8" name="CasetăText 1">
          <a:extLst>
            <a:ext uri="{FF2B5EF4-FFF2-40B4-BE49-F238E27FC236}">
              <a16:creationId xmlns:a16="http://schemas.microsoft.com/office/drawing/2014/main" id="{6388F8CF-DD04-4618-B36F-4274D6AD3BE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999" name="CasetăText 1">
          <a:extLst>
            <a:ext uri="{FF2B5EF4-FFF2-40B4-BE49-F238E27FC236}">
              <a16:creationId xmlns:a16="http://schemas.microsoft.com/office/drawing/2014/main" id="{E3BAD378-F80A-4F3A-B427-9A5B5A6386B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00" name="CasetăText 1">
          <a:extLst>
            <a:ext uri="{FF2B5EF4-FFF2-40B4-BE49-F238E27FC236}">
              <a16:creationId xmlns:a16="http://schemas.microsoft.com/office/drawing/2014/main" id="{AB65252B-555F-480E-B50D-112764544F9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01" name="CasetăText 1">
          <a:extLst>
            <a:ext uri="{FF2B5EF4-FFF2-40B4-BE49-F238E27FC236}">
              <a16:creationId xmlns:a16="http://schemas.microsoft.com/office/drawing/2014/main" id="{2DD5E1F0-4D38-40EF-901F-6CE43688CDD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02" name="CasetăText 1">
          <a:extLst>
            <a:ext uri="{FF2B5EF4-FFF2-40B4-BE49-F238E27FC236}">
              <a16:creationId xmlns:a16="http://schemas.microsoft.com/office/drawing/2014/main" id="{9DB4FF7D-14AB-493C-ACC3-95526B44139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03" name="CasetăText 1">
          <a:extLst>
            <a:ext uri="{FF2B5EF4-FFF2-40B4-BE49-F238E27FC236}">
              <a16:creationId xmlns:a16="http://schemas.microsoft.com/office/drawing/2014/main" id="{B487A80A-7A1C-44CE-853F-7B7A233D02F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04" name="CasetăText 1">
          <a:extLst>
            <a:ext uri="{FF2B5EF4-FFF2-40B4-BE49-F238E27FC236}">
              <a16:creationId xmlns:a16="http://schemas.microsoft.com/office/drawing/2014/main" id="{9AD68CFC-F912-4F7A-9BD5-87CD7C13E84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1005" name="CasetăText 1">
          <a:extLst>
            <a:ext uri="{FF2B5EF4-FFF2-40B4-BE49-F238E27FC236}">
              <a16:creationId xmlns:a16="http://schemas.microsoft.com/office/drawing/2014/main" id="{30CCA1F5-EE94-4408-86E5-F30190E3B0CE}"/>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1006" name="CasetăText 1">
          <a:extLst>
            <a:ext uri="{FF2B5EF4-FFF2-40B4-BE49-F238E27FC236}">
              <a16:creationId xmlns:a16="http://schemas.microsoft.com/office/drawing/2014/main" id="{A9801052-FEDF-44F1-883E-891114D9929B}"/>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1007" name="CasetăText 1">
          <a:extLst>
            <a:ext uri="{FF2B5EF4-FFF2-40B4-BE49-F238E27FC236}">
              <a16:creationId xmlns:a16="http://schemas.microsoft.com/office/drawing/2014/main" id="{C74B5198-47DA-4432-A62E-118045F98F14}"/>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1008" name="CasetăText 1">
          <a:extLst>
            <a:ext uri="{FF2B5EF4-FFF2-40B4-BE49-F238E27FC236}">
              <a16:creationId xmlns:a16="http://schemas.microsoft.com/office/drawing/2014/main" id="{C4FCCA72-B242-4AD0-BF39-40DF3201186E}"/>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1009" name="CasetăText 1">
          <a:extLst>
            <a:ext uri="{FF2B5EF4-FFF2-40B4-BE49-F238E27FC236}">
              <a16:creationId xmlns:a16="http://schemas.microsoft.com/office/drawing/2014/main" id="{F7D04662-9294-4380-BD5F-F5F827636A97}"/>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1010" name="CasetăText 1">
          <a:extLst>
            <a:ext uri="{FF2B5EF4-FFF2-40B4-BE49-F238E27FC236}">
              <a16:creationId xmlns:a16="http://schemas.microsoft.com/office/drawing/2014/main" id="{5F5EB5B3-58EA-4968-BD34-3F7E1FA6A46C}"/>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1011" name="CasetăText 1">
          <a:extLst>
            <a:ext uri="{FF2B5EF4-FFF2-40B4-BE49-F238E27FC236}">
              <a16:creationId xmlns:a16="http://schemas.microsoft.com/office/drawing/2014/main" id="{A2CCAD2E-F6DE-42DC-92C2-017A26B41807}"/>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1233" cy="264560"/>
    <xdr:sp macro="" textlink="">
      <xdr:nvSpPr>
        <xdr:cNvPr id="1012" name="CasetăText 1">
          <a:extLst>
            <a:ext uri="{FF2B5EF4-FFF2-40B4-BE49-F238E27FC236}">
              <a16:creationId xmlns:a16="http://schemas.microsoft.com/office/drawing/2014/main" id="{CE3ECB74-FF53-4BEE-AEEE-C505B9FF8C2C}"/>
            </a:ext>
          </a:extLst>
        </xdr:cNvPr>
        <xdr:cNvSpPr txBox="1"/>
      </xdr:nvSpPr>
      <xdr:spPr>
        <a:xfrm>
          <a:off x="6757516" y="6736582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9570" cy="264560"/>
    <xdr:sp macro="" textlink="">
      <xdr:nvSpPr>
        <xdr:cNvPr id="1013" name="CasetăText 1">
          <a:extLst>
            <a:ext uri="{FF2B5EF4-FFF2-40B4-BE49-F238E27FC236}">
              <a16:creationId xmlns:a16="http://schemas.microsoft.com/office/drawing/2014/main" id="{6055585E-4DE3-43A8-A7E8-F7D3B7859C4D}"/>
            </a:ext>
          </a:extLst>
        </xdr:cNvPr>
        <xdr:cNvSpPr txBox="1"/>
      </xdr:nvSpPr>
      <xdr:spPr>
        <a:xfrm>
          <a:off x="6757516" y="67365824"/>
          <a:ext cx="1895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14" name="CasetăText 1">
          <a:extLst>
            <a:ext uri="{FF2B5EF4-FFF2-40B4-BE49-F238E27FC236}">
              <a16:creationId xmlns:a16="http://schemas.microsoft.com/office/drawing/2014/main" id="{06B539F4-13ED-47D1-AD66-70CE72A393B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15" name="CasetăText 1">
          <a:extLst>
            <a:ext uri="{FF2B5EF4-FFF2-40B4-BE49-F238E27FC236}">
              <a16:creationId xmlns:a16="http://schemas.microsoft.com/office/drawing/2014/main" id="{3A31C592-B133-4465-8370-AAB79BF36A5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16" name="CasetăText 1">
          <a:extLst>
            <a:ext uri="{FF2B5EF4-FFF2-40B4-BE49-F238E27FC236}">
              <a16:creationId xmlns:a16="http://schemas.microsoft.com/office/drawing/2014/main" id="{D79BF26A-3EA4-48A4-B203-0CE8B1E24A6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17" name="CasetăText 1">
          <a:extLst>
            <a:ext uri="{FF2B5EF4-FFF2-40B4-BE49-F238E27FC236}">
              <a16:creationId xmlns:a16="http://schemas.microsoft.com/office/drawing/2014/main" id="{AC67FD61-176E-4076-BA20-7046731B142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18" name="CasetăText 1">
          <a:extLst>
            <a:ext uri="{FF2B5EF4-FFF2-40B4-BE49-F238E27FC236}">
              <a16:creationId xmlns:a16="http://schemas.microsoft.com/office/drawing/2014/main" id="{95C8AA3E-73A0-4835-A8DF-5BB8CCC18DA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19" name="CasetăText 1">
          <a:extLst>
            <a:ext uri="{FF2B5EF4-FFF2-40B4-BE49-F238E27FC236}">
              <a16:creationId xmlns:a16="http://schemas.microsoft.com/office/drawing/2014/main" id="{20614D71-B5E0-4409-9FF7-8A2A4AB0742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0" name="CasetăText 1">
          <a:extLst>
            <a:ext uri="{FF2B5EF4-FFF2-40B4-BE49-F238E27FC236}">
              <a16:creationId xmlns:a16="http://schemas.microsoft.com/office/drawing/2014/main" id="{53540229-CBB0-45AF-B75E-5FE9C8A6809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1" name="CasetăText 1">
          <a:extLst>
            <a:ext uri="{FF2B5EF4-FFF2-40B4-BE49-F238E27FC236}">
              <a16:creationId xmlns:a16="http://schemas.microsoft.com/office/drawing/2014/main" id="{DE87808D-5A34-40AB-91DA-53C9F002416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2" name="CasetăText 1">
          <a:extLst>
            <a:ext uri="{FF2B5EF4-FFF2-40B4-BE49-F238E27FC236}">
              <a16:creationId xmlns:a16="http://schemas.microsoft.com/office/drawing/2014/main" id="{BE1A3C2A-0B9E-4F19-9F4E-3DCE372E88B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3" name="CasetăText 1">
          <a:extLst>
            <a:ext uri="{FF2B5EF4-FFF2-40B4-BE49-F238E27FC236}">
              <a16:creationId xmlns:a16="http://schemas.microsoft.com/office/drawing/2014/main" id="{70DF734B-D5A8-4127-966E-F3E28FD2964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4" name="CasetăText 1">
          <a:extLst>
            <a:ext uri="{FF2B5EF4-FFF2-40B4-BE49-F238E27FC236}">
              <a16:creationId xmlns:a16="http://schemas.microsoft.com/office/drawing/2014/main" id="{3D13957D-2876-408C-8165-01CABAFBA1D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5" name="CasetăText 1">
          <a:extLst>
            <a:ext uri="{FF2B5EF4-FFF2-40B4-BE49-F238E27FC236}">
              <a16:creationId xmlns:a16="http://schemas.microsoft.com/office/drawing/2014/main" id="{8BD5306E-29D1-4AC4-90FC-8FD52F64F44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6" name="CasetăText 1">
          <a:extLst>
            <a:ext uri="{FF2B5EF4-FFF2-40B4-BE49-F238E27FC236}">
              <a16:creationId xmlns:a16="http://schemas.microsoft.com/office/drawing/2014/main" id="{C1117030-C57A-458F-ADB1-2F8CA0504F2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7" name="CasetăText 1">
          <a:extLst>
            <a:ext uri="{FF2B5EF4-FFF2-40B4-BE49-F238E27FC236}">
              <a16:creationId xmlns:a16="http://schemas.microsoft.com/office/drawing/2014/main" id="{4BAEED18-73BA-484B-A1D5-0DAAF7BA1F9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8" name="CasetăText 1">
          <a:extLst>
            <a:ext uri="{FF2B5EF4-FFF2-40B4-BE49-F238E27FC236}">
              <a16:creationId xmlns:a16="http://schemas.microsoft.com/office/drawing/2014/main" id="{2F21A58B-FD08-4EDF-B2E8-A2EFB42820F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29" name="CasetăText 1">
          <a:extLst>
            <a:ext uri="{FF2B5EF4-FFF2-40B4-BE49-F238E27FC236}">
              <a16:creationId xmlns:a16="http://schemas.microsoft.com/office/drawing/2014/main" id="{7BAF6F5E-69F8-42F6-92D1-53F6955374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0" name="CasetăText 1">
          <a:extLst>
            <a:ext uri="{FF2B5EF4-FFF2-40B4-BE49-F238E27FC236}">
              <a16:creationId xmlns:a16="http://schemas.microsoft.com/office/drawing/2014/main" id="{51A6B5FB-34DE-4BFA-B40E-7107DCB5031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1" name="CasetăText 1">
          <a:extLst>
            <a:ext uri="{FF2B5EF4-FFF2-40B4-BE49-F238E27FC236}">
              <a16:creationId xmlns:a16="http://schemas.microsoft.com/office/drawing/2014/main" id="{19932C11-B0DB-488C-8A62-C928B3967DC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2" name="CasetăText 1">
          <a:extLst>
            <a:ext uri="{FF2B5EF4-FFF2-40B4-BE49-F238E27FC236}">
              <a16:creationId xmlns:a16="http://schemas.microsoft.com/office/drawing/2014/main" id="{CAF591FB-A6CB-4C08-999C-6C8A4CD0376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3" name="CasetăText 1">
          <a:extLst>
            <a:ext uri="{FF2B5EF4-FFF2-40B4-BE49-F238E27FC236}">
              <a16:creationId xmlns:a16="http://schemas.microsoft.com/office/drawing/2014/main" id="{C0BDA0AD-EAE0-40EC-8330-40EE664D0D9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4" name="CasetăText 1">
          <a:extLst>
            <a:ext uri="{FF2B5EF4-FFF2-40B4-BE49-F238E27FC236}">
              <a16:creationId xmlns:a16="http://schemas.microsoft.com/office/drawing/2014/main" id="{20F189A7-895E-48C9-81FA-0B01D7665E9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5" name="CasetăText 1">
          <a:extLst>
            <a:ext uri="{FF2B5EF4-FFF2-40B4-BE49-F238E27FC236}">
              <a16:creationId xmlns:a16="http://schemas.microsoft.com/office/drawing/2014/main" id="{24BB9C16-6A4E-49A9-B19D-9D80379E938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6" name="CasetăText 1">
          <a:extLst>
            <a:ext uri="{FF2B5EF4-FFF2-40B4-BE49-F238E27FC236}">
              <a16:creationId xmlns:a16="http://schemas.microsoft.com/office/drawing/2014/main" id="{B04BA0B1-003D-4A9A-B9CD-AF0555E17C0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7" name="CasetăText 1">
          <a:extLst>
            <a:ext uri="{FF2B5EF4-FFF2-40B4-BE49-F238E27FC236}">
              <a16:creationId xmlns:a16="http://schemas.microsoft.com/office/drawing/2014/main" id="{7CC1137A-A492-467D-8A0E-3D7F0B4224E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8" name="CasetăText 1">
          <a:extLst>
            <a:ext uri="{FF2B5EF4-FFF2-40B4-BE49-F238E27FC236}">
              <a16:creationId xmlns:a16="http://schemas.microsoft.com/office/drawing/2014/main" id="{FA81A159-13C7-4B3A-A76F-B5A2DD6BE1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39" name="CasetăText 1">
          <a:extLst>
            <a:ext uri="{FF2B5EF4-FFF2-40B4-BE49-F238E27FC236}">
              <a16:creationId xmlns:a16="http://schemas.microsoft.com/office/drawing/2014/main" id="{723B4E28-F11D-4C98-8F4F-132EB4341B5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0" name="CasetăText 1">
          <a:extLst>
            <a:ext uri="{FF2B5EF4-FFF2-40B4-BE49-F238E27FC236}">
              <a16:creationId xmlns:a16="http://schemas.microsoft.com/office/drawing/2014/main" id="{38480985-CF6C-4C9A-9ECF-04E1CCD4E17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1" name="CasetăText 1">
          <a:extLst>
            <a:ext uri="{FF2B5EF4-FFF2-40B4-BE49-F238E27FC236}">
              <a16:creationId xmlns:a16="http://schemas.microsoft.com/office/drawing/2014/main" id="{E1DFC791-BD88-460E-85E7-D249D120646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2" name="CasetăText 1">
          <a:extLst>
            <a:ext uri="{FF2B5EF4-FFF2-40B4-BE49-F238E27FC236}">
              <a16:creationId xmlns:a16="http://schemas.microsoft.com/office/drawing/2014/main" id="{6E555DBC-9604-4BF1-90EA-EF2D4914BF9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3" name="CasetăText 1">
          <a:extLst>
            <a:ext uri="{FF2B5EF4-FFF2-40B4-BE49-F238E27FC236}">
              <a16:creationId xmlns:a16="http://schemas.microsoft.com/office/drawing/2014/main" id="{724520DB-5E64-4534-BF6F-A7DD897C225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4" name="CasetăText 1">
          <a:extLst>
            <a:ext uri="{FF2B5EF4-FFF2-40B4-BE49-F238E27FC236}">
              <a16:creationId xmlns:a16="http://schemas.microsoft.com/office/drawing/2014/main" id="{F1F4BB21-6B60-48B6-A6BD-24F4FC1D69D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5" name="CasetăText 1">
          <a:extLst>
            <a:ext uri="{FF2B5EF4-FFF2-40B4-BE49-F238E27FC236}">
              <a16:creationId xmlns:a16="http://schemas.microsoft.com/office/drawing/2014/main" id="{74B5AAE9-D1D5-4D22-B567-86B73ADA1F7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6" name="CasetăText 1">
          <a:extLst>
            <a:ext uri="{FF2B5EF4-FFF2-40B4-BE49-F238E27FC236}">
              <a16:creationId xmlns:a16="http://schemas.microsoft.com/office/drawing/2014/main" id="{673B2D87-6EF0-48CC-A07F-DE3CACF8BF9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7" name="CasetăText 1">
          <a:extLst>
            <a:ext uri="{FF2B5EF4-FFF2-40B4-BE49-F238E27FC236}">
              <a16:creationId xmlns:a16="http://schemas.microsoft.com/office/drawing/2014/main" id="{69ED1AA2-7BD0-4DD4-BF02-77F24C16DC0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8" name="CasetăText 1">
          <a:extLst>
            <a:ext uri="{FF2B5EF4-FFF2-40B4-BE49-F238E27FC236}">
              <a16:creationId xmlns:a16="http://schemas.microsoft.com/office/drawing/2014/main" id="{7CCF2CB1-4C43-40EB-B049-EA64619B930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49" name="CasetăText 1">
          <a:extLst>
            <a:ext uri="{FF2B5EF4-FFF2-40B4-BE49-F238E27FC236}">
              <a16:creationId xmlns:a16="http://schemas.microsoft.com/office/drawing/2014/main" id="{E1473F43-2D72-47AA-B98F-CAB6CEE7F66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0" name="CasetăText 1">
          <a:extLst>
            <a:ext uri="{FF2B5EF4-FFF2-40B4-BE49-F238E27FC236}">
              <a16:creationId xmlns:a16="http://schemas.microsoft.com/office/drawing/2014/main" id="{8A77177D-EEBF-4E41-A8D8-8A1DEDAE34B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1" name="CasetăText 1">
          <a:extLst>
            <a:ext uri="{FF2B5EF4-FFF2-40B4-BE49-F238E27FC236}">
              <a16:creationId xmlns:a16="http://schemas.microsoft.com/office/drawing/2014/main" id="{33ABD015-BC77-47E5-8305-7660A77FFFD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2" name="CasetăText 1">
          <a:extLst>
            <a:ext uri="{FF2B5EF4-FFF2-40B4-BE49-F238E27FC236}">
              <a16:creationId xmlns:a16="http://schemas.microsoft.com/office/drawing/2014/main" id="{02AC3200-74C3-40F4-9021-7413804A108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3" name="CasetăText 1">
          <a:extLst>
            <a:ext uri="{FF2B5EF4-FFF2-40B4-BE49-F238E27FC236}">
              <a16:creationId xmlns:a16="http://schemas.microsoft.com/office/drawing/2014/main" id="{B4D5A165-E0DC-4A90-A2B0-9AE470CCB1D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4" name="CasetăText 1">
          <a:extLst>
            <a:ext uri="{FF2B5EF4-FFF2-40B4-BE49-F238E27FC236}">
              <a16:creationId xmlns:a16="http://schemas.microsoft.com/office/drawing/2014/main" id="{AD5B5FA9-8872-447F-B9F0-018E0860938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5" name="CasetăText 1">
          <a:extLst>
            <a:ext uri="{FF2B5EF4-FFF2-40B4-BE49-F238E27FC236}">
              <a16:creationId xmlns:a16="http://schemas.microsoft.com/office/drawing/2014/main" id="{DD8AC79C-988A-4670-ABDC-9396F6ACB96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6" name="CasetăText 1">
          <a:extLst>
            <a:ext uri="{FF2B5EF4-FFF2-40B4-BE49-F238E27FC236}">
              <a16:creationId xmlns:a16="http://schemas.microsoft.com/office/drawing/2014/main" id="{43772F27-FF2D-459B-B187-F3D035908EF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7" name="CasetăText 1">
          <a:extLst>
            <a:ext uri="{FF2B5EF4-FFF2-40B4-BE49-F238E27FC236}">
              <a16:creationId xmlns:a16="http://schemas.microsoft.com/office/drawing/2014/main" id="{D413293B-5EE9-476F-8045-828EB637BD5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8" name="CasetăText 1">
          <a:extLst>
            <a:ext uri="{FF2B5EF4-FFF2-40B4-BE49-F238E27FC236}">
              <a16:creationId xmlns:a16="http://schemas.microsoft.com/office/drawing/2014/main" id="{B4769F5D-8D2C-4748-BA68-14FB45BB735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59" name="CasetăText 1">
          <a:extLst>
            <a:ext uri="{FF2B5EF4-FFF2-40B4-BE49-F238E27FC236}">
              <a16:creationId xmlns:a16="http://schemas.microsoft.com/office/drawing/2014/main" id="{C60C0514-3950-47B8-9FBD-1D50C7C597A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0" name="CasetăText 1">
          <a:extLst>
            <a:ext uri="{FF2B5EF4-FFF2-40B4-BE49-F238E27FC236}">
              <a16:creationId xmlns:a16="http://schemas.microsoft.com/office/drawing/2014/main" id="{F25BD6A8-ACE5-4771-AA87-03F4A43F859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1" name="CasetăText 1">
          <a:extLst>
            <a:ext uri="{FF2B5EF4-FFF2-40B4-BE49-F238E27FC236}">
              <a16:creationId xmlns:a16="http://schemas.microsoft.com/office/drawing/2014/main" id="{9D229A6A-E646-4F17-B258-457550B2387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2" name="CasetăText 1">
          <a:extLst>
            <a:ext uri="{FF2B5EF4-FFF2-40B4-BE49-F238E27FC236}">
              <a16:creationId xmlns:a16="http://schemas.microsoft.com/office/drawing/2014/main" id="{4099811B-4552-4283-B41D-A1E4EA7CA2A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3" name="CasetăText 1">
          <a:extLst>
            <a:ext uri="{FF2B5EF4-FFF2-40B4-BE49-F238E27FC236}">
              <a16:creationId xmlns:a16="http://schemas.microsoft.com/office/drawing/2014/main" id="{9F6264B3-C920-4423-BE5B-79316F1FDC9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4" name="CasetăText 1">
          <a:extLst>
            <a:ext uri="{FF2B5EF4-FFF2-40B4-BE49-F238E27FC236}">
              <a16:creationId xmlns:a16="http://schemas.microsoft.com/office/drawing/2014/main" id="{28DDADC0-41F2-4E28-AAEA-4881458F3FC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5" name="CasetăText 1">
          <a:extLst>
            <a:ext uri="{FF2B5EF4-FFF2-40B4-BE49-F238E27FC236}">
              <a16:creationId xmlns:a16="http://schemas.microsoft.com/office/drawing/2014/main" id="{E94A2065-3E20-4A43-99BF-4A913299552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6" name="CasetăText 1">
          <a:extLst>
            <a:ext uri="{FF2B5EF4-FFF2-40B4-BE49-F238E27FC236}">
              <a16:creationId xmlns:a16="http://schemas.microsoft.com/office/drawing/2014/main" id="{C13354AC-82EE-4EE9-82DB-C21CEFE0ACE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7" name="CasetăText 1">
          <a:extLst>
            <a:ext uri="{FF2B5EF4-FFF2-40B4-BE49-F238E27FC236}">
              <a16:creationId xmlns:a16="http://schemas.microsoft.com/office/drawing/2014/main" id="{17D16071-1D1F-4DDF-A096-CAC9FFCCC9B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8" name="CasetăText 1">
          <a:extLst>
            <a:ext uri="{FF2B5EF4-FFF2-40B4-BE49-F238E27FC236}">
              <a16:creationId xmlns:a16="http://schemas.microsoft.com/office/drawing/2014/main" id="{1606DD18-D933-410F-8753-E4C1F98543A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69" name="CasetăText 1">
          <a:extLst>
            <a:ext uri="{FF2B5EF4-FFF2-40B4-BE49-F238E27FC236}">
              <a16:creationId xmlns:a16="http://schemas.microsoft.com/office/drawing/2014/main" id="{9B7AB5C7-B2D3-4581-97EA-75CFF7F79F9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070" name="CasetăText 1">
          <a:extLst>
            <a:ext uri="{FF2B5EF4-FFF2-40B4-BE49-F238E27FC236}">
              <a16:creationId xmlns:a16="http://schemas.microsoft.com/office/drawing/2014/main" id="{D71D380E-7D0F-4F16-9994-C258FE82A8D5}"/>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071" name="CasetăText 1">
          <a:extLst>
            <a:ext uri="{FF2B5EF4-FFF2-40B4-BE49-F238E27FC236}">
              <a16:creationId xmlns:a16="http://schemas.microsoft.com/office/drawing/2014/main" id="{7BD6F732-A590-42DB-A58A-0044FE75B132}"/>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072" name="CasetăText 1">
          <a:extLst>
            <a:ext uri="{FF2B5EF4-FFF2-40B4-BE49-F238E27FC236}">
              <a16:creationId xmlns:a16="http://schemas.microsoft.com/office/drawing/2014/main" id="{8F3F9EF9-B4BF-4A28-A0BD-C0C5E9355F8C}"/>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073" name="CasetăText 1">
          <a:extLst>
            <a:ext uri="{FF2B5EF4-FFF2-40B4-BE49-F238E27FC236}">
              <a16:creationId xmlns:a16="http://schemas.microsoft.com/office/drawing/2014/main" id="{26A2418A-54EE-4E92-B1F8-436D0DE0B060}"/>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074" name="CasetăText 1">
          <a:extLst>
            <a:ext uri="{FF2B5EF4-FFF2-40B4-BE49-F238E27FC236}">
              <a16:creationId xmlns:a16="http://schemas.microsoft.com/office/drawing/2014/main" id="{4B2B1A85-64F8-45F0-8BE7-2EA9C70016E3}"/>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075" name="CasetăText 1">
          <a:extLst>
            <a:ext uri="{FF2B5EF4-FFF2-40B4-BE49-F238E27FC236}">
              <a16:creationId xmlns:a16="http://schemas.microsoft.com/office/drawing/2014/main" id="{8D0E4AAF-4BD4-46CC-85D5-B4D54D464852}"/>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076" name="CasetăText 1">
          <a:extLst>
            <a:ext uri="{FF2B5EF4-FFF2-40B4-BE49-F238E27FC236}">
              <a16:creationId xmlns:a16="http://schemas.microsoft.com/office/drawing/2014/main" id="{5E7B1515-FDEA-40DB-88A4-CE07F2B6FB3F}"/>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077" name="CasetăText 1">
          <a:extLst>
            <a:ext uri="{FF2B5EF4-FFF2-40B4-BE49-F238E27FC236}">
              <a16:creationId xmlns:a16="http://schemas.microsoft.com/office/drawing/2014/main" id="{09D50CF4-88D4-4D96-9861-FC3DC23A188C}"/>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078" name="CasetăText 1">
          <a:extLst>
            <a:ext uri="{FF2B5EF4-FFF2-40B4-BE49-F238E27FC236}">
              <a16:creationId xmlns:a16="http://schemas.microsoft.com/office/drawing/2014/main" id="{A728EDAA-C474-40F3-8FF9-B34A44CB76CB}"/>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079" name="CasetăText 1">
          <a:extLst>
            <a:ext uri="{FF2B5EF4-FFF2-40B4-BE49-F238E27FC236}">
              <a16:creationId xmlns:a16="http://schemas.microsoft.com/office/drawing/2014/main" id="{BC0EDEE6-A8A5-41DD-A128-24A3E7675B44}"/>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080" name="CasetăText 1">
          <a:extLst>
            <a:ext uri="{FF2B5EF4-FFF2-40B4-BE49-F238E27FC236}">
              <a16:creationId xmlns:a16="http://schemas.microsoft.com/office/drawing/2014/main" id="{28C11A04-C8B9-4EF7-8E88-417BE0C37862}"/>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081" name="CasetăText 1">
          <a:extLst>
            <a:ext uri="{FF2B5EF4-FFF2-40B4-BE49-F238E27FC236}">
              <a16:creationId xmlns:a16="http://schemas.microsoft.com/office/drawing/2014/main" id="{DC63FC24-AC74-4A84-BD92-ABB632FAE33B}"/>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2" name="CasetăText 1">
          <a:extLst>
            <a:ext uri="{FF2B5EF4-FFF2-40B4-BE49-F238E27FC236}">
              <a16:creationId xmlns:a16="http://schemas.microsoft.com/office/drawing/2014/main" id="{70C7D0A9-1906-4919-B1C3-BEA8F63E3E5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3" name="CasetăText 1">
          <a:extLst>
            <a:ext uri="{FF2B5EF4-FFF2-40B4-BE49-F238E27FC236}">
              <a16:creationId xmlns:a16="http://schemas.microsoft.com/office/drawing/2014/main" id="{AC1C3D82-EF4E-4D47-B37C-18DA5B0ED93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4" name="CasetăText 1">
          <a:extLst>
            <a:ext uri="{FF2B5EF4-FFF2-40B4-BE49-F238E27FC236}">
              <a16:creationId xmlns:a16="http://schemas.microsoft.com/office/drawing/2014/main" id="{6E09CB67-FA52-48DD-AF33-0184D705DEF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5" name="CasetăText 1">
          <a:extLst>
            <a:ext uri="{FF2B5EF4-FFF2-40B4-BE49-F238E27FC236}">
              <a16:creationId xmlns:a16="http://schemas.microsoft.com/office/drawing/2014/main" id="{A51A4F86-7E99-4328-B7B8-A2ED52F1885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6" name="CasetăText 1">
          <a:extLst>
            <a:ext uri="{FF2B5EF4-FFF2-40B4-BE49-F238E27FC236}">
              <a16:creationId xmlns:a16="http://schemas.microsoft.com/office/drawing/2014/main" id="{CB4A98B6-8835-4E60-922E-68817909F0C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7" name="CasetăText 1">
          <a:extLst>
            <a:ext uri="{FF2B5EF4-FFF2-40B4-BE49-F238E27FC236}">
              <a16:creationId xmlns:a16="http://schemas.microsoft.com/office/drawing/2014/main" id="{CD52751B-94B2-47A0-BC0D-01DDF1F83D2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8" name="CasetăText 1">
          <a:extLst>
            <a:ext uri="{FF2B5EF4-FFF2-40B4-BE49-F238E27FC236}">
              <a16:creationId xmlns:a16="http://schemas.microsoft.com/office/drawing/2014/main" id="{30F98AF0-7838-444B-9566-5E364279F91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89" name="CasetăText 1">
          <a:extLst>
            <a:ext uri="{FF2B5EF4-FFF2-40B4-BE49-F238E27FC236}">
              <a16:creationId xmlns:a16="http://schemas.microsoft.com/office/drawing/2014/main" id="{D7A2C813-19B9-43C4-8576-C46D0F1DA15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0" name="CasetăText 1">
          <a:extLst>
            <a:ext uri="{FF2B5EF4-FFF2-40B4-BE49-F238E27FC236}">
              <a16:creationId xmlns:a16="http://schemas.microsoft.com/office/drawing/2014/main" id="{7070DE0A-22D0-4AAF-8A3A-957B6F94B26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1" name="CasetăText 1">
          <a:extLst>
            <a:ext uri="{FF2B5EF4-FFF2-40B4-BE49-F238E27FC236}">
              <a16:creationId xmlns:a16="http://schemas.microsoft.com/office/drawing/2014/main" id="{E9CC1337-E834-4B92-9EA4-15A6C43A941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2" name="CasetăText 1">
          <a:extLst>
            <a:ext uri="{FF2B5EF4-FFF2-40B4-BE49-F238E27FC236}">
              <a16:creationId xmlns:a16="http://schemas.microsoft.com/office/drawing/2014/main" id="{E0AB7539-A1A7-4C00-BF22-341C3B8DF64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3" name="CasetăText 1">
          <a:extLst>
            <a:ext uri="{FF2B5EF4-FFF2-40B4-BE49-F238E27FC236}">
              <a16:creationId xmlns:a16="http://schemas.microsoft.com/office/drawing/2014/main" id="{A10DB515-FB7D-432C-A745-A98BD26BD8A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4" name="CasetăText 1">
          <a:extLst>
            <a:ext uri="{FF2B5EF4-FFF2-40B4-BE49-F238E27FC236}">
              <a16:creationId xmlns:a16="http://schemas.microsoft.com/office/drawing/2014/main" id="{71A05D6B-A9E8-4051-9A1D-6CA0EC7CCB9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5" name="CasetăText 1">
          <a:extLst>
            <a:ext uri="{FF2B5EF4-FFF2-40B4-BE49-F238E27FC236}">
              <a16:creationId xmlns:a16="http://schemas.microsoft.com/office/drawing/2014/main" id="{27C7B568-DABB-4073-B91F-86852CD0E1D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6" name="CasetăText 1">
          <a:extLst>
            <a:ext uri="{FF2B5EF4-FFF2-40B4-BE49-F238E27FC236}">
              <a16:creationId xmlns:a16="http://schemas.microsoft.com/office/drawing/2014/main" id="{E3044F38-DE60-429A-A110-4094043BFB6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7" name="CasetăText 1">
          <a:extLst>
            <a:ext uri="{FF2B5EF4-FFF2-40B4-BE49-F238E27FC236}">
              <a16:creationId xmlns:a16="http://schemas.microsoft.com/office/drawing/2014/main" id="{E4A4B4A7-17C6-4EEF-AC45-F6AA8EE3A9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8" name="CasetăText 1">
          <a:extLst>
            <a:ext uri="{FF2B5EF4-FFF2-40B4-BE49-F238E27FC236}">
              <a16:creationId xmlns:a16="http://schemas.microsoft.com/office/drawing/2014/main" id="{737967E6-B30B-45FE-A1E3-4DBC43E345A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099" name="CasetăText 1">
          <a:extLst>
            <a:ext uri="{FF2B5EF4-FFF2-40B4-BE49-F238E27FC236}">
              <a16:creationId xmlns:a16="http://schemas.microsoft.com/office/drawing/2014/main" id="{5ED495DC-06FE-46B6-8B26-A9E0E5ADAD5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0" name="CasetăText 1">
          <a:extLst>
            <a:ext uri="{FF2B5EF4-FFF2-40B4-BE49-F238E27FC236}">
              <a16:creationId xmlns:a16="http://schemas.microsoft.com/office/drawing/2014/main" id="{5C556D21-6A0F-41D5-A7D2-D75D9EBDACE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1" name="CasetăText 1">
          <a:extLst>
            <a:ext uri="{FF2B5EF4-FFF2-40B4-BE49-F238E27FC236}">
              <a16:creationId xmlns:a16="http://schemas.microsoft.com/office/drawing/2014/main" id="{4FCA42AE-DED9-4825-9676-C63160F49AA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2" name="CasetăText 1">
          <a:extLst>
            <a:ext uri="{FF2B5EF4-FFF2-40B4-BE49-F238E27FC236}">
              <a16:creationId xmlns:a16="http://schemas.microsoft.com/office/drawing/2014/main" id="{6E92F417-5656-4F9D-A529-1BCFF587ADE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3" name="CasetăText 1">
          <a:extLst>
            <a:ext uri="{FF2B5EF4-FFF2-40B4-BE49-F238E27FC236}">
              <a16:creationId xmlns:a16="http://schemas.microsoft.com/office/drawing/2014/main" id="{9F6E11A5-AABB-4A1A-A241-45EF2E2C28D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4" name="CasetăText 1">
          <a:extLst>
            <a:ext uri="{FF2B5EF4-FFF2-40B4-BE49-F238E27FC236}">
              <a16:creationId xmlns:a16="http://schemas.microsoft.com/office/drawing/2014/main" id="{F6C863B1-670E-4C1B-A839-7BC69ED04AD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5" name="CasetăText 1">
          <a:extLst>
            <a:ext uri="{FF2B5EF4-FFF2-40B4-BE49-F238E27FC236}">
              <a16:creationId xmlns:a16="http://schemas.microsoft.com/office/drawing/2014/main" id="{07615CEC-2DB8-43F5-BEC4-6AD458C919C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6" name="CasetăText 1">
          <a:extLst>
            <a:ext uri="{FF2B5EF4-FFF2-40B4-BE49-F238E27FC236}">
              <a16:creationId xmlns:a16="http://schemas.microsoft.com/office/drawing/2014/main" id="{45F91566-0B0B-4041-B35B-4F74765C80C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7" name="CasetăText 1">
          <a:extLst>
            <a:ext uri="{FF2B5EF4-FFF2-40B4-BE49-F238E27FC236}">
              <a16:creationId xmlns:a16="http://schemas.microsoft.com/office/drawing/2014/main" id="{3BFBAC52-BB31-4906-B0BD-737A6708E55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8" name="CasetăText 1">
          <a:extLst>
            <a:ext uri="{FF2B5EF4-FFF2-40B4-BE49-F238E27FC236}">
              <a16:creationId xmlns:a16="http://schemas.microsoft.com/office/drawing/2014/main" id="{3C89D82F-DAB3-4932-929D-5825BC44747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09" name="CasetăText 1">
          <a:extLst>
            <a:ext uri="{FF2B5EF4-FFF2-40B4-BE49-F238E27FC236}">
              <a16:creationId xmlns:a16="http://schemas.microsoft.com/office/drawing/2014/main" id="{C39FDD2E-DC68-4B95-9B72-9992AA11F19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0" name="CasetăText 1">
          <a:extLst>
            <a:ext uri="{FF2B5EF4-FFF2-40B4-BE49-F238E27FC236}">
              <a16:creationId xmlns:a16="http://schemas.microsoft.com/office/drawing/2014/main" id="{36CAA7B0-0F31-4275-9213-499E256F8D7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1" name="CasetăText 1">
          <a:extLst>
            <a:ext uri="{FF2B5EF4-FFF2-40B4-BE49-F238E27FC236}">
              <a16:creationId xmlns:a16="http://schemas.microsoft.com/office/drawing/2014/main" id="{ACB77B4E-F816-42A4-8496-E8D76312572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2" name="CasetăText 1">
          <a:extLst>
            <a:ext uri="{FF2B5EF4-FFF2-40B4-BE49-F238E27FC236}">
              <a16:creationId xmlns:a16="http://schemas.microsoft.com/office/drawing/2014/main" id="{ED966AE1-87D6-4BC5-A5CF-33A951278D8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3" name="CasetăText 1">
          <a:extLst>
            <a:ext uri="{FF2B5EF4-FFF2-40B4-BE49-F238E27FC236}">
              <a16:creationId xmlns:a16="http://schemas.microsoft.com/office/drawing/2014/main" id="{C9F2E812-5447-4E69-B868-B9C77C02F0B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4" name="CasetăText 1">
          <a:extLst>
            <a:ext uri="{FF2B5EF4-FFF2-40B4-BE49-F238E27FC236}">
              <a16:creationId xmlns:a16="http://schemas.microsoft.com/office/drawing/2014/main" id="{92ECE483-2495-4929-B3B1-5492A17BA8E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5" name="CasetăText 1">
          <a:extLst>
            <a:ext uri="{FF2B5EF4-FFF2-40B4-BE49-F238E27FC236}">
              <a16:creationId xmlns:a16="http://schemas.microsoft.com/office/drawing/2014/main" id="{64A515BB-3C5E-462A-B1AE-7FDAEFBB05E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6" name="CasetăText 1">
          <a:extLst>
            <a:ext uri="{FF2B5EF4-FFF2-40B4-BE49-F238E27FC236}">
              <a16:creationId xmlns:a16="http://schemas.microsoft.com/office/drawing/2014/main" id="{EC1F7847-BCBC-4B79-B9E2-BB3D834F204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7" name="CasetăText 1">
          <a:extLst>
            <a:ext uri="{FF2B5EF4-FFF2-40B4-BE49-F238E27FC236}">
              <a16:creationId xmlns:a16="http://schemas.microsoft.com/office/drawing/2014/main" id="{E8AA15B1-64A6-4F11-9379-66A805574E2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8" name="CasetăText 1">
          <a:extLst>
            <a:ext uri="{FF2B5EF4-FFF2-40B4-BE49-F238E27FC236}">
              <a16:creationId xmlns:a16="http://schemas.microsoft.com/office/drawing/2014/main" id="{1FA7E453-7982-4A4F-B49A-3824A0410C0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19" name="CasetăText 1">
          <a:extLst>
            <a:ext uri="{FF2B5EF4-FFF2-40B4-BE49-F238E27FC236}">
              <a16:creationId xmlns:a16="http://schemas.microsoft.com/office/drawing/2014/main" id="{CBE29D5B-54C3-4A2E-B5B2-E8687B59A02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0" name="CasetăText 1">
          <a:extLst>
            <a:ext uri="{FF2B5EF4-FFF2-40B4-BE49-F238E27FC236}">
              <a16:creationId xmlns:a16="http://schemas.microsoft.com/office/drawing/2014/main" id="{43CC7D1C-3D94-43B5-A104-032A36E8B68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1" name="CasetăText 1">
          <a:extLst>
            <a:ext uri="{FF2B5EF4-FFF2-40B4-BE49-F238E27FC236}">
              <a16:creationId xmlns:a16="http://schemas.microsoft.com/office/drawing/2014/main" id="{4DAB205B-D7BE-471C-80B1-90804704D4D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2" name="CasetăText 1">
          <a:extLst>
            <a:ext uri="{FF2B5EF4-FFF2-40B4-BE49-F238E27FC236}">
              <a16:creationId xmlns:a16="http://schemas.microsoft.com/office/drawing/2014/main" id="{7DB3986B-B607-4616-8120-ABA1A6AF344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3" name="CasetăText 1">
          <a:extLst>
            <a:ext uri="{FF2B5EF4-FFF2-40B4-BE49-F238E27FC236}">
              <a16:creationId xmlns:a16="http://schemas.microsoft.com/office/drawing/2014/main" id="{416BFBEB-AB9D-4652-975B-F12924CF717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4" name="CasetăText 1">
          <a:extLst>
            <a:ext uri="{FF2B5EF4-FFF2-40B4-BE49-F238E27FC236}">
              <a16:creationId xmlns:a16="http://schemas.microsoft.com/office/drawing/2014/main" id="{B07E2E1B-73A6-4F67-8D45-129BFA5F90A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5" name="CasetăText 1">
          <a:extLst>
            <a:ext uri="{FF2B5EF4-FFF2-40B4-BE49-F238E27FC236}">
              <a16:creationId xmlns:a16="http://schemas.microsoft.com/office/drawing/2014/main" id="{81A90137-CDDA-461C-A9E9-61A0FF883CE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6" name="CasetăText 1">
          <a:extLst>
            <a:ext uri="{FF2B5EF4-FFF2-40B4-BE49-F238E27FC236}">
              <a16:creationId xmlns:a16="http://schemas.microsoft.com/office/drawing/2014/main" id="{871E3515-991B-43DD-8C3E-A4648F348EB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7" name="CasetăText 1">
          <a:extLst>
            <a:ext uri="{FF2B5EF4-FFF2-40B4-BE49-F238E27FC236}">
              <a16:creationId xmlns:a16="http://schemas.microsoft.com/office/drawing/2014/main" id="{078E29AC-36D2-4A7F-8AE2-8ECDE1C67B1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8" name="CasetăText 1">
          <a:extLst>
            <a:ext uri="{FF2B5EF4-FFF2-40B4-BE49-F238E27FC236}">
              <a16:creationId xmlns:a16="http://schemas.microsoft.com/office/drawing/2014/main" id="{C1CF9164-6673-4492-94E4-D626A6B4BF5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29" name="CasetăText 1">
          <a:extLst>
            <a:ext uri="{FF2B5EF4-FFF2-40B4-BE49-F238E27FC236}">
              <a16:creationId xmlns:a16="http://schemas.microsoft.com/office/drawing/2014/main" id="{C74A5CFF-EDCF-499B-8E15-1297B70DD11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0" name="CasetăText 1">
          <a:extLst>
            <a:ext uri="{FF2B5EF4-FFF2-40B4-BE49-F238E27FC236}">
              <a16:creationId xmlns:a16="http://schemas.microsoft.com/office/drawing/2014/main" id="{D24372BD-AD4E-4140-9972-A8BDC54E81F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1" name="CasetăText 1">
          <a:extLst>
            <a:ext uri="{FF2B5EF4-FFF2-40B4-BE49-F238E27FC236}">
              <a16:creationId xmlns:a16="http://schemas.microsoft.com/office/drawing/2014/main" id="{CA157FD1-DDC3-4B69-8A93-E5E549677A9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2" name="CasetăText 1">
          <a:extLst>
            <a:ext uri="{FF2B5EF4-FFF2-40B4-BE49-F238E27FC236}">
              <a16:creationId xmlns:a16="http://schemas.microsoft.com/office/drawing/2014/main" id="{8215BE27-69F4-45DB-8EC2-CB3E0F2BDD0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3" name="CasetăText 1">
          <a:extLst>
            <a:ext uri="{FF2B5EF4-FFF2-40B4-BE49-F238E27FC236}">
              <a16:creationId xmlns:a16="http://schemas.microsoft.com/office/drawing/2014/main" id="{22897A67-4CAF-49D3-A147-740D8E58938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4" name="CasetăText 1">
          <a:extLst>
            <a:ext uri="{FF2B5EF4-FFF2-40B4-BE49-F238E27FC236}">
              <a16:creationId xmlns:a16="http://schemas.microsoft.com/office/drawing/2014/main" id="{CE1A34AA-E795-4A63-98D8-35DCD51E5CD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5" name="CasetăText 1">
          <a:extLst>
            <a:ext uri="{FF2B5EF4-FFF2-40B4-BE49-F238E27FC236}">
              <a16:creationId xmlns:a16="http://schemas.microsoft.com/office/drawing/2014/main" id="{C434577D-4089-4A6A-9263-9AA5E6092B3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6" name="CasetăText 1">
          <a:extLst>
            <a:ext uri="{FF2B5EF4-FFF2-40B4-BE49-F238E27FC236}">
              <a16:creationId xmlns:a16="http://schemas.microsoft.com/office/drawing/2014/main" id="{AFFAAA64-F8FA-49FA-8276-00570729756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37" name="CasetăText 1">
          <a:extLst>
            <a:ext uri="{FF2B5EF4-FFF2-40B4-BE49-F238E27FC236}">
              <a16:creationId xmlns:a16="http://schemas.microsoft.com/office/drawing/2014/main" id="{5F8A4121-9D03-412F-BE8C-DBE319C538D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138" name="CasetăText 1">
          <a:extLst>
            <a:ext uri="{FF2B5EF4-FFF2-40B4-BE49-F238E27FC236}">
              <a16:creationId xmlns:a16="http://schemas.microsoft.com/office/drawing/2014/main" id="{B123B1B4-3CEA-4F14-82BA-E0A7FD50D30D}"/>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139" name="CasetăText 1">
          <a:extLst>
            <a:ext uri="{FF2B5EF4-FFF2-40B4-BE49-F238E27FC236}">
              <a16:creationId xmlns:a16="http://schemas.microsoft.com/office/drawing/2014/main" id="{91CCBE31-4E3B-43B3-948B-576B4AF75996}"/>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140" name="CasetăText 1">
          <a:extLst>
            <a:ext uri="{FF2B5EF4-FFF2-40B4-BE49-F238E27FC236}">
              <a16:creationId xmlns:a16="http://schemas.microsoft.com/office/drawing/2014/main" id="{47CDC86E-FBC0-489A-8C70-679BB40B2DCE}"/>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141" name="CasetăText 1">
          <a:extLst>
            <a:ext uri="{FF2B5EF4-FFF2-40B4-BE49-F238E27FC236}">
              <a16:creationId xmlns:a16="http://schemas.microsoft.com/office/drawing/2014/main" id="{C64F9250-613E-460C-88D2-5E7F39F3FC2E}"/>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142" name="CasetăText 1">
          <a:extLst>
            <a:ext uri="{FF2B5EF4-FFF2-40B4-BE49-F238E27FC236}">
              <a16:creationId xmlns:a16="http://schemas.microsoft.com/office/drawing/2014/main" id="{0DC6B1FF-140F-4E61-9337-57E9BF8CD587}"/>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143" name="CasetăText 1">
          <a:extLst>
            <a:ext uri="{FF2B5EF4-FFF2-40B4-BE49-F238E27FC236}">
              <a16:creationId xmlns:a16="http://schemas.microsoft.com/office/drawing/2014/main" id="{2EBE3322-0BD6-4133-BFF7-B4371A6BA11F}"/>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144" name="CasetăText 1">
          <a:extLst>
            <a:ext uri="{FF2B5EF4-FFF2-40B4-BE49-F238E27FC236}">
              <a16:creationId xmlns:a16="http://schemas.microsoft.com/office/drawing/2014/main" id="{1C19819E-8181-4C47-B9F4-AEF2F329EE3A}"/>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145" name="CasetăText 1">
          <a:extLst>
            <a:ext uri="{FF2B5EF4-FFF2-40B4-BE49-F238E27FC236}">
              <a16:creationId xmlns:a16="http://schemas.microsoft.com/office/drawing/2014/main" id="{EAF22516-8F32-4FB3-8151-13E7539DE6AA}"/>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146" name="CasetăText 1">
          <a:extLst>
            <a:ext uri="{FF2B5EF4-FFF2-40B4-BE49-F238E27FC236}">
              <a16:creationId xmlns:a16="http://schemas.microsoft.com/office/drawing/2014/main" id="{2A30A999-D18B-4E02-9EE8-C30D9610F4AA}"/>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147" name="CasetăText 1">
          <a:extLst>
            <a:ext uri="{FF2B5EF4-FFF2-40B4-BE49-F238E27FC236}">
              <a16:creationId xmlns:a16="http://schemas.microsoft.com/office/drawing/2014/main" id="{88B8B38E-4FE6-41B9-AE48-EDEE052F6A04}"/>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148" name="CasetăText 1">
          <a:extLst>
            <a:ext uri="{FF2B5EF4-FFF2-40B4-BE49-F238E27FC236}">
              <a16:creationId xmlns:a16="http://schemas.microsoft.com/office/drawing/2014/main" id="{396F838F-3ECE-40D4-9A0E-48E7563259A6}"/>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149" name="CasetăText 1">
          <a:extLst>
            <a:ext uri="{FF2B5EF4-FFF2-40B4-BE49-F238E27FC236}">
              <a16:creationId xmlns:a16="http://schemas.microsoft.com/office/drawing/2014/main" id="{0E1D3B7B-FCAA-4D7B-89C8-2F24088491B0}"/>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0" name="CasetăText 1">
          <a:extLst>
            <a:ext uri="{FF2B5EF4-FFF2-40B4-BE49-F238E27FC236}">
              <a16:creationId xmlns:a16="http://schemas.microsoft.com/office/drawing/2014/main" id="{755DB858-A2F7-461E-A652-401FA76B600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1" name="CasetăText 1">
          <a:extLst>
            <a:ext uri="{FF2B5EF4-FFF2-40B4-BE49-F238E27FC236}">
              <a16:creationId xmlns:a16="http://schemas.microsoft.com/office/drawing/2014/main" id="{97910E87-7DE0-45B1-9198-2DEA9219CEA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2" name="CasetăText 1">
          <a:extLst>
            <a:ext uri="{FF2B5EF4-FFF2-40B4-BE49-F238E27FC236}">
              <a16:creationId xmlns:a16="http://schemas.microsoft.com/office/drawing/2014/main" id="{FB22296A-E687-4E5B-9713-68B0FCA3EA8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3" name="CasetăText 1">
          <a:extLst>
            <a:ext uri="{FF2B5EF4-FFF2-40B4-BE49-F238E27FC236}">
              <a16:creationId xmlns:a16="http://schemas.microsoft.com/office/drawing/2014/main" id="{730236F2-4D33-41A5-980B-62DDBEF6DC2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4" name="CasetăText 1">
          <a:extLst>
            <a:ext uri="{FF2B5EF4-FFF2-40B4-BE49-F238E27FC236}">
              <a16:creationId xmlns:a16="http://schemas.microsoft.com/office/drawing/2014/main" id="{81AEE6EF-4601-49C4-A764-8694361A740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5" name="CasetăText 1">
          <a:extLst>
            <a:ext uri="{FF2B5EF4-FFF2-40B4-BE49-F238E27FC236}">
              <a16:creationId xmlns:a16="http://schemas.microsoft.com/office/drawing/2014/main" id="{849326C7-70DA-4A87-AADA-36B956433C1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6" name="CasetăText 1">
          <a:extLst>
            <a:ext uri="{FF2B5EF4-FFF2-40B4-BE49-F238E27FC236}">
              <a16:creationId xmlns:a16="http://schemas.microsoft.com/office/drawing/2014/main" id="{65DF24CD-041D-4A02-B857-B3D9C1EB04B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7" name="CasetăText 1">
          <a:extLst>
            <a:ext uri="{FF2B5EF4-FFF2-40B4-BE49-F238E27FC236}">
              <a16:creationId xmlns:a16="http://schemas.microsoft.com/office/drawing/2014/main" id="{542FD6F4-7E73-44E9-B8F8-0722854531F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8" name="CasetăText 1">
          <a:extLst>
            <a:ext uri="{FF2B5EF4-FFF2-40B4-BE49-F238E27FC236}">
              <a16:creationId xmlns:a16="http://schemas.microsoft.com/office/drawing/2014/main" id="{95043794-FA3F-4DAD-8E79-13B18E8CD07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59" name="CasetăText 1">
          <a:extLst>
            <a:ext uri="{FF2B5EF4-FFF2-40B4-BE49-F238E27FC236}">
              <a16:creationId xmlns:a16="http://schemas.microsoft.com/office/drawing/2014/main" id="{98E49771-F894-423C-A77B-E32AA8587CC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0" name="CasetăText 1">
          <a:extLst>
            <a:ext uri="{FF2B5EF4-FFF2-40B4-BE49-F238E27FC236}">
              <a16:creationId xmlns:a16="http://schemas.microsoft.com/office/drawing/2014/main" id="{0680DBBF-A9A9-44DA-993C-94B5A499437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1" name="CasetăText 1">
          <a:extLst>
            <a:ext uri="{FF2B5EF4-FFF2-40B4-BE49-F238E27FC236}">
              <a16:creationId xmlns:a16="http://schemas.microsoft.com/office/drawing/2014/main" id="{D2D2D71E-3C09-4DCE-A039-D15158B9F23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2" name="CasetăText 1">
          <a:extLst>
            <a:ext uri="{FF2B5EF4-FFF2-40B4-BE49-F238E27FC236}">
              <a16:creationId xmlns:a16="http://schemas.microsoft.com/office/drawing/2014/main" id="{F8E584CD-C4C1-4A8C-83CF-6B574C20835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3" name="CasetăText 1">
          <a:extLst>
            <a:ext uri="{FF2B5EF4-FFF2-40B4-BE49-F238E27FC236}">
              <a16:creationId xmlns:a16="http://schemas.microsoft.com/office/drawing/2014/main" id="{517230DC-B15F-40FC-B3C0-CAB76178F19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4" name="CasetăText 1">
          <a:extLst>
            <a:ext uri="{FF2B5EF4-FFF2-40B4-BE49-F238E27FC236}">
              <a16:creationId xmlns:a16="http://schemas.microsoft.com/office/drawing/2014/main" id="{E26770FB-613A-4576-841B-7A9A851AE82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5" name="CasetăText 1">
          <a:extLst>
            <a:ext uri="{FF2B5EF4-FFF2-40B4-BE49-F238E27FC236}">
              <a16:creationId xmlns:a16="http://schemas.microsoft.com/office/drawing/2014/main" id="{407434C1-9C33-4867-83AB-5BADF2504BA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6" name="CasetăText 1">
          <a:extLst>
            <a:ext uri="{FF2B5EF4-FFF2-40B4-BE49-F238E27FC236}">
              <a16:creationId xmlns:a16="http://schemas.microsoft.com/office/drawing/2014/main" id="{10AB7F03-F1BA-4BDE-84B6-C2FB43C27B2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7" name="CasetăText 1">
          <a:extLst>
            <a:ext uri="{FF2B5EF4-FFF2-40B4-BE49-F238E27FC236}">
              <a16:creationId xmlns:a16="http://schemas.microsoft.com/office/drawing/2014/main" id="{0E334E18-C0E0-4117-9B76-3FD48298CB7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8" name="CasetăText 1">
          <a:extLst>
            <a:ext uri="{FF2B5EF4-FFF2-40B4-BE49-F238E27FC236}">
              <a16:creationId xmlns:a16="http://schemas.microsoft.com/office/drawing/2014/main" id="{BB76D377-6A4F-4DC4-AE94-D53C49CEC6D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69" name="CasetăText 1">
          <a:extLst>
            <a:ext uri="{FF2B5EF4-FFF2-40B4-BE49-F238E27FC236}">
              <a16:creationId xmlns:a16="http://schemas.microsoft.com/office/drawing/2014/main" id="{1239030A-2CF2-4A65-BA86-07053AF7842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0" name="CasetăText 1">
          <a:extLst>
            <a:ext uri="{FF2B5EF4-FFF2-40B4-BE49-F238E27FC236}">
              <a16:creationId xmlns:a16="http://schemas.microsoft.com/office/drawing/2014/main" id="{196A2604-6417-424B-8437-6720F6A55A1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1" name="CasetăText 1">
          <a:extLst>
            <a:ext uri="{FF2B5EF4-FFF2-40B4-BE49-F238E27FC236}">
              <a16:creationId xmlns:a16="http://schemas.microsoft.com/office/drawing/2014/main" id="{B089CCCB-0FE9-49AC-8A55-608372CA270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2" name="CasetăText 1">
          <a:extLst>
            <a:ext uri="{FF2B5EF4-FFF2-40B4-BE49-F238E27FC236}">
              <a16:creationId xmlns:a16="http://schemas.microsoft.com/office/drawing/2014/main" id="{1CB3A439-D280-40E4-99D5-7A80C33E17B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3" name="CasetăText 1">
          <a:extLst>
            <a:ext uri="{FF2B5EF4-FFF2-40B4-BE49-F238E27FC236}">
              <a16:creationId xmlns:a16="http://schemas.microsoft.com/office/drawing/2014/main" id="{C4394967-CC09-48DE-826B-DB5E609098A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4" name="CasetăText 1">
          <a:extLst>
            <a:ext uri="{FF2B5EF4-FFF2-40B4-BE49-F238E27FC236}">
              <a16:creationId xmlns:a16="http://schemas.microsoft.com/office/drawing/2014/main" id="{3E870CBB-4611-489A-B200-C4996E9FD35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5" name="CasetăText 1">
          <a:extLst>
            <a:ext uri="{FF2B5EF4-FFF2-40B4-BE49-F238E27FC236}">
              <a16:creationId xmlns:a16="http://schemas.microsoft.com/office/drawing/2014/main" id="{4BF423B0-72BA-4C9D-8B10-102F5A32936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6" name="CasetăText 1">
          <a:extLst>
            <a:ext uri="{FF2B5EF4-FFF2-40B4-BE49-F238E27FC236}">
              <a16:creationId xmlns:a16="http://schemas.microsoft.com/office/drawing/2014/main" id="{ADAF5D0F-B33B-4233-AED9-54228D95B2A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7" name="CasetăText 1">
          <a:extLst>
            <a:ext uri="{FF2B5EF4-FFF2-40B4-BE49-F238E27FC236}">
              <a16:creationId xmlns:a16="http://schemas.microsoft.com/office/drawing/2014/main" id="{4FE179BC-BDBA-41F5-9527-102E0A988E4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8" name="CasetăText 1">
          <a:extLst>
            <a:ext uri="{FF2B5EF4-FFF2-40B4-BE49-F238E27FC236}">
              <a16:creationId xmlns:a16="http://schemas.microsoft.com/office/drawing/2014/main" id="{20D46B71-2C36-41BE-B28A-53344906F08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79" name="CasetăText 1">
          <a:extLst>
            <a:ext uri="{FF2B5EF4-FFF2-40B4-BE49-F238E27FC236}">
              <a16:creationId xmlns:a16="http://schemas.microsoft.com/office/drawing/2014/main" id="{81FC7B26-2FFF-41FE-96C8-FB4028753A6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0" name="CasetăText 1">
          <a:extLst>
            <a:ext uri="{FF2B5EF4-FFF2-40B4-BE49-F238E27FC236}">
              <a16:creationId xmlns:a16="http://schemas.microsoft.com/office/drawing/2014/main" id="{CDDAB1B3-0F3F-4ACE-8F2C-278BA3A6B73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1" name="CasetăText 1">
          <a:extLst>
            <a:ext uri="{FF2B5EF4-FFF2-40B4-BE49-F238E27FC236}">
              <a16:creationId xmlns:a16="http://schemas.microsoft.com/office/drawing/2014/main" id="{C1D46C10-F7A9-47B4-995E-88DF4F7C7D9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2" name="CasetăText 1">
          <a:extLst>
            <a:ext uri="{FF2B5EF4-FFF2-40B4-BE49-F238E27FC236}">
              <a16:creationId xmlns:a16="http://schemas.microsoft.com/office/drawing/2014/main" id="{76228C71-B374-4AC3-9456-3EB6D77DA8B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3" name="CasetăText 1">
          <a:extLst>
            <a:ext uri="{FF2B5EF4-FFF2-40B4-BE49-F238E27FC236}">
              <a16:creationId xmlns:a16="http://schemas.microsoft.com/office/drawing/2014/main" id="{29C2E444-9E20-4DE7-94E0-1725B2B2491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4" name="CasetăText 1">
          <a:extLst>
            <a:ext uri="{FF2B5EF4-FFF2-40B4-BE49-F238E27FC236}">
              <a16:creationId xmlns:a16="http://schemas.microsoft.com/office/drawing/2014/main" id="{4A5B432D-151D-47F2-968E-C5DBD896216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5" name="CasetăText 1">
          <a:extLst>
            <a:ext uri="{FF2B5EF4-FFF2-40B4-BE49-F238E27FC236}">
              <a16:creationId xmlns:a16="http://schemas.microsoft.com/office/drawing/2014/main" id="{5479801A-338E-4230-AF9D-1DCF5C31C00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6" name="CasetăText 1">
          <a:extLst>
            <a:ext uri="{FF2B5EF4-FFF2-40B4-BE49-F238E27FC236}">
              <a16:creationId xmlns:a16="http://schemas.microsoft.com/office/drawing/2014/main" id="{D4160872-42CA-4FC3-89D1-6D71711EB25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7" name="CasetăText 1">
          <a:extLst>
            <a:ext uri="{FF2B5EF4-FFF2-40B4-BE49-F238E27FC236}">
              <a16:creationId xmlns:a16="http://schemas.microsoft.com/office/drawing/2014/main" id="{903D4224-0AD7-422A-AA68-C088F4A1BF9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8" name="CasetăText 1">
          <a:extLst>
            <a:ext uri="{FF2B5EF4-FFF2-40B4-BE49-F238E27FC236}">
              <a16:creationId xmlns:a16="http://schemas.microsoft.com/office/drawing/2014/main" id="{35DA796D-39FF-4063-BC8E-2DC9883648C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89" name="CasetăText 1">
          <a:extLst>
            <a:ext uri="{FF2B5EF4-FFF2-40B4-BE49-F238E27FC236}">
              <a16:creationId xmlns:a16="http://schemas.microsoft.com/office/drawing/2014/main" id="{9C6136DB-C171-4D69-A7ED-74D71259463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0" name="CasetăText 1">
          <a:extLst>
            <a:ext uri="{FF2B5EF4-FFF2-40B4-BE49-F238E27FC236}">
              <a16:creationId xmlns:a16="http://schemas.microsoft.com/office/drawing/2014/main" id="{E42BC9C0-42FF-465E-91FD-3F76985814B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1" name="CasetăText 1">
          <a:extLst>
            <a:ext uri="{FF2B5EF4-FFF2-40B4-BE49-F238E27FC236}">
              <a16:creationId xmlns:a16="http://schemas.microsoft.com/office/drawing/2014/main" id="{058CECBA-F584-4933-BE9A-0335495850F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2" name="CasetăText 1">
          <a:extLst>
            <a:ext uri="{FF2B5EF4-FFF2-40B4-BE49-F238E27FC236}">
              <a16:creationId xmlns:a16="http://schemas.microsoft.com/office/drawing/2014/main" id="{F2C8B21F-5843-4295-B92A-F12ECC720C3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3" name="CasetăText 1">
          <a:extLst>
            <a:ext uri="{FF2B5EF4-FFF2-40B4-BE49-F238E27FC236}">
              <a16:creationId xmlns:a16="http://schemas.microsoft.com/office/drawing/2014/main" id="{C3626C5B-D03D-4906-95C1-D13AFF87301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4" name="CasetăText 1">
          <a:extLst>
            <a:ext uri="{FF2B5EF4-FFF2-40B4-BE49-F238E27FC236}">
              <a16:creationId xmlns:a16="http://schemas.microsoft.com/office/drawing/2014/main" id="{D8B5AC89-85D2-4BD6-9E3D-32ABA98F078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5" name="CasetăText 1">
          <a:extLst>
            <a:ext uri="{FF2B5EF4-FFF2-40B4-BE49-F238E27FC236}">
              <a16:creationId xmlns:a16="http://schemas.microsoft.com/office/drawing/2014/main" id="{0BD1C608-581D-42A9-84ED-7798C7CCE24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6" name="CasetăText 1">
          <a:extLst>
            <a:ext uri="{FF2B5EF4-FFF2-40B4-BE49-F238E27FC236}">
              <a16:creationId xmlns:a16="http://schemas.microsoft.com/office/drawing/2014/main" id="{65B46F35-F7E9-427C-BBFC-F44DEB04676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7" name="CasetăText 1">
          <a:extLst>
            <a:ext uri="{FF2B5EF4-FFF2-40B4-BE49-F238E27FC236}">
              <a16:creationId xmlns:a16="http://schemas.microsoft.com/office/drawing/2014/main" id="{C8DB1A1C-452F-48A9-BF79-8070832885C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8" name="CasetăText 1">
          <a:extLst>
            <a:ext uri="{FF2B5EF4-FFF2-40B4-BE49-F238E27FC236}">
              <a16:creationId xmlns:a16="http://schemas.microsoft.com/office/drawing/2014/main" id="{2DC57718-BF19-46E5-B6B1-AD3CF2E84E2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199" name="CasetăText 1">
          <a:extLst>
            <a:ext uri="{FF2B5EF4-FFF2-40B4-BE49-F238E27FC236}">
              <a16:creationId xmlns:a16="http://schemas.microsoft.com/office/drawing/2014/main" id="{8D3357C9-D79A-4B0C-8245-5D15EA838D0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00" name="CasetăText 1">
          <a:extLst>
            <a:ext uri="{FF2B5EF4-FFF2-40B4-BE49-F238E27FC236}">
              <a16:creationId xmlns:a16="http://schemas.microsoft.com/office/drawing/2014/main" id="{BF171A55-7D2A-46EC-85BD-BAD656C8DBB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01" name="CasetăText 1">
          <a:extLst>
            <a:ext uri="{FF2B5EF4-FFF2-40B4-BE49-F238E27FC236}">
              <a16:creationId xmlns:a16="http://schemas.microsoft.com/office/drawing/2014/main" id="{BA452CB2-1D07-4FCB-A1B9-35DEDCBB081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02" name="CasetăText 1">
          <a:extLst>
            <a:ext uri="{FF2B5EF4-FFF2-40B4-BE49-F238E27FC236}">
              <a16:creationId xmlns:a16="http://schemas.microsoft.com/office/drawing/2014/main" id="{7E052DBF-DF40-4483-A74C-4A31AC7ED2D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03" name="CasetăText 1">
          <a:extLst>
            <a:ext uri="{FF2B5EF4-FFF2-40B4-BE49-F238E27FC236}">
              <a16:creationId xmlns:a16="http://schemas.microsoft.com/office/drawing/2014/main" id="{FF3F0B3A-D9CB-4D00-9006-DD18BFA2888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04" name="CasetăText 1">
          <a:extLst>
            <a:ext uri="{FF2B5EF4-FFF2-40B4-BE49-F238E27FC236}">
              <a16:creationId xmlns:a16="http://schemas.microsoft.com/office/drawing/2014/main" id="{FCD3DDB0-EFF4-4B1F-A2AA-CCA57C80CB3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05" name="CasetăText 1">
          <a:extLst>
            <a:ext uri="{FF2B5EF4-FFF2-40B4-BE49-F238E27FC236}">
              <a16:creationId xmlns:a16="http://schemas.microsoft.com/office/drawing/2014/main" id="{52F03176-5A77-489B-BCAE-C1018AC36FB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06" name="CasetăText 1">
          <a:extLst>
            <a:ext uri="{FF2B5EF4-FFF2-40B4-BE49-F238E27FC236}">
              <a16:creationId xmlns:a16="http://schemas.microsoft.com/office/drawing/2014/main" id="{897EB5DB-1804-4AE7-8F80-1793BA47471E}"/>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07" name="CasetăText 1">
          <a:extLst>
            <a:ext uri="{FF2B5EF4-FFF2-40B4-BE49-F238E27FC236}">
              <a16:creationId xmlns:a16="http://schemas.microsoft.com/office/drawing/2014/main" id="{390ADE8A-5F69-4CD8-8232-7DD9C997C2FE}"/>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08" name="CasetăText 1">
          <a:extLst>
            <a:ext uri="{FF2B5EF4-FFF2-40B4-BE49-F238E27FC236}">
              <a16:creationId xmlns:a16="http://schemas.microsoft.com/office/drawing/2014/main" id="{82CE9AF7-5D70-4266-9E61-758781CE1557}"/>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09" name="CasetăText 1">
          <a:extLst>
            <a:ext uri="{FF2B5EF4-FFF2-40B4-BE49-F238E27FC236}">
              <a16:creationId xmlns:a16="http://schemas.microsoft.com/office/drawing/2014/main" id="{4B378A6B-8FBC-4B6D-BD88-DBEA5DA3ED8F}"/>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10" name="CasetăText 1">
          <a:extLst>
            <a:ext uri="{FF2B5EF4-FFF2-40B4-BE49-F238E27FC236}">
              <a16:creationId xmlns:a16="http://schemas.microsoft.com/office/drawing/2014/main" id="{41834C46-0191-4DC6-B828-9D1504BB5AE0}"/>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11" name="CasetăText 1">
          <a:extLst>
            <a:ext uri="{FF2B5EF4-FFF2-40B4-BE49-F238E27FC236}">
              <a16:creationId xmlns:a16="http://schemas.microsoft.com/office/drawing/2014/main" id="{D2DD1B5E-692A-4929-9C73-210C4CD45526}"/>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12" name="CasetăText 1">
          <a:extLst>
            <a:ext uri="{FF2B5EF4-FFF2-40B4-BE49-F238E27FC236}">
              <a16:creationId xmlns:a16="http://schemas.microsoft.com/office/drawing/2014/main" id="{01F830E1-C842-4C62-A2D3-213E953B26AC}"/>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13" name="CasetăText 1">
          <a:extLst>
            <a:ext uri="{FF2B5EF4-FFF2-40B4-BE49-F238E27FC236}">
              <a16:creationId xmlns:a16="http://schemas.microsoft.com/office/drawing/2014/main" id="{B10D23E1-BF67-4D3E-B0AA-F756465D56B0}"/>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14" name="CasetăText 1">
          <a:extLst>
            <a:ext uri="{FF2B5EF4-FFF2-40B4-BE49-F238E27FC236}">
              <a16:creationId xmlns:a16="http://schemas.microsoft.com/office/drawing/2014/main" id="{B018D2F3-2A68-4246-8AF6-FECD613F1956}"/>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15" name="CasetăText 1">
          <a:extLst>
            <a:ext uri="{FF2B5EF4-FFF2-40B4-BE49-F238E27FC236}">
              <a16:creationId xmlns:a16="http://schemas.microsoft.com/office/drawing/2014/main" id="{665F3411-CF8E-404C-9199-9B3A9A3EEFA3}"/>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16" name="CasetăText 1">
          <a:extLst>
            <a:ext uri="{FF2B5EF4-FFF2-40B4-BE49-F238E27FC236}">
              <a16:creationId xmlns:a16="http://schemas.microsoft.com/office/drawing/2014/main" id="{2308CF16-DF9B-4A49-A6B5-FF6CBF55FB97}"/>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17" name="CasetăText 1">
          <a:extLst>
            <a:ext uri="{FF2B5EF4-FFF2-40B4-BE49-F238E27FC236}">
              <a16:creationId xmlns:a16="http://schemas.microsoft.com/office/drawing/2014/main" id="{8DF2D571-60F1-4339-ADBA-89072991D411}"/>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18" name="CasetăText 1">
          <a:extLst>
            <a:ext uri="{FF2B5EF4-FFF2-40B4-BE49-F238E27FC236}">
              <a16:creationId xmlns:a16="http://schemas.microsoft.com/office/drawing/2014/main" id="{5BD06938-310B-4480-889F-E11E48F5A50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19" name="CasetăText 1">
          <a:extLst>
            <a:ext uri="{FF2B5EF4-FFF2-40B4-BE49-F238E27FC236}">
              <a16:creationId xmlns:a16="http://schemas.microsoft.com/office/drawing/2014/main" id="{5791FA20-F989-4AEE-A1B7-6FC3C12EE89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0" name="CasetăText 1">
          <a:extLst>
            <a:ext uri="{FF2B5EF4-FFF2-40B4-BE49-F238E27FC236}">
              <a16:creationId xmlns:a16="http://schemas.microsoft.com/office/drawing/2014/main" id="{4535F2D7-A8AA-456F-8CA3-ADE3F1064EB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1" name="CasetăText 1">
          <a:extLst>
            <a:ext uri="{FF2B5EF4-FFF2-40B4-BE49-F238E27FC236}">
              <a16:creationId xmlns:a16="http://schemas.microsoft.com/office/drawing/2014/main" id="{E14A5C88-95C1-4ECC-9163-8BF7DE06189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2" name="CasetăText 1">
          <a:extLst>
            <a:ext uri="{FF2B5EF4-FFF2-40B4-BE49-F238E27FC236}">
              <a16:creationId xmlns:a16="http://schemas.microsoft.com/office/drawing/2014/main" id="{E703ABEC-CBDD-4B3D-B7E3-293C100C417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3" name="CasetăText 1">
          <a:extLst>
            <a:ext uri="{FF2B5EF4-FFF2-40B4-BE49-F238E27FC236}">
              <a16:creationId xmlns:a16="http://schemas.microsoft.com/office/drawing/2014/main" id="{AF0160A2-E153-4067-A0E0-025BEE987DB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4" name="CasetăText 1">
          <a:extLst>
            <a:ext uri="{FF2B5EF4-FFF2-40B4-BE49-F238E27FC236}">
              <a16:creationId xmlns:a16="http://schemas.microsoft.com/office/drawing/2014/main" id="{1A7B74EC-4693-484B-B2FC-F072C9E33DF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5" name="CasetăText 1">
          <a:extLst>
            <a:ext uri="{FF2B5EF4-FFF2-40B4-BE49-F238E27FC236}">
              <a16:creationId xmlns:a16="http://schemas.microsoft.com/office/drawing/2014/main" id="{F14BC329-9595-4DE6-BC70-35839E5C4EA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6" name="CasetăText 1">
          <a:extLst>
            <a:ext uri="{FF2B5EF4-FFF2-40B4-BE49-F238E27FC236}">
              <a16:creationId xmlns:a16="http://schemas.microsoft.com/office/drawing/2014/main" id="{E218CD48-A170-4AAD-9743-3DA8319279D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7" name="CasetăText 1">
          <a:extLst>
            <a:ext uri="{FF2B5EF4-FFF2-40B4-BE49-F238E27FC236}">
              <a16:creationId xmlns:a16="http://schemas.microsoft.com/office/drawing/2014/main" id="{E0011F24-062F-40D1-921E-9DDF8093299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8" name="CasetăText 1">
          <a:extLst>
            <a:ext uri="{FF2B5EF4-FFF2-40B4-BE49-F238E27FC236}">
              <a16:creationId xmlns:a16="http://schemas.microsoft.com/office/drawing/2014/main" id="{81664752-A2E6-4B34-9916-3794327B363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29" name="CasetăText 1">
          <a:extLst>
            <a:ext uri="{FF2B5EF4-FFF2-40B4-BE49-F238E27FC236}">
              <a16:creationId xmlns:a16="http://schemas.microsoft.com/office/drawing/2014/main" id="{BBBAE31E-4BF9-4C70-B1F8-43866866CF9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0" name="CasetăText 1">
          <a:extLst>
            <a:ext uri="{FF2B5EF4-FFF2-40B4-BE49-F238E27FC236}">
              <a16:creationId xmlns:a16="http://schemas.microsoft.com/office/drawing/2014/main" id="{61FBA477-7CE0-416E-9067-08423282727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1" name="CasetăText 1">
          <a:extLst>
            <a:ext uri="{FF2B5EF4-FFF2-40B4-BE49-F238E27FC236}">
              <a16:creationId xmlns:a16="http://schemas.microsoft.com/office/drawing/2014/main" id="{98AF7E49-01B7-46A3-BF7A-F200AD22304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2" name="CasetăText 1">
          <a:extLst>
            <a:ext uri="{FF2B5EF4-FFF2-40B4-BE49-F238E27FC236}">
              <a16:creationId xmlns:a16="http://schemas.microsoft.com/office/drawing/2014/main" id="{C67E8325-335F-4A9B-93AE-0E1376B51E8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3" name="CasetăText 1">
          <a:extLst>
            <a:ext uri="{FF2B5EF4-FFF2-40B4-BE49-F238E27FC236}">
              <a16:creationId xmlns:a16="http://schemas.microsoft.com/office/drawing/2014/main" id="{647E33F5-0C88-4AAF-80BB-861D08303D5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4" name="CasetăText 1">
          <a:extLst>
            <a:ext uri="{FF2B5EF4-FFF2-40B4-BE49-F238E27FC236}">
              <a16:creationId xmlns:a16="http://schemas.microsoft.com/office/drawing/2014/main" id="{BF7423BE-2D33-414D-A3AA-A164C1885A7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5" name="CasetăText 1">
          <a:extLst>
            <a:ext uri="{FF2B5EF4-FFF2-40B4-BE49-F238E27FC236}">
              <a16:creationId xmlns:a16="http://schemas.microsoft.com/office/drawing/2014/main" id="{894FDE00-9966-45BD-822D-9B3531CBDF2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6" name="CasetăText 1">
          <a:extLst>
            <a:ext uri="{FF2B5EF4-FFF2-40B4-BE49-F238E27FC236}">
              <a16:creationId xmlns:a16="http://schemas.microsoft.com/office/drawing/2014/main" id="{874AB63F-0652-4B20-8D62-08816D11399B}"/>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7" name="CasetăText 1">
          <a:extLst>
            <a:ext uri="{FF2B5EF4-FFF2-40B4-BE49-F238E27FC236}">
              <a16:creationId xmlns:a16="http://schemas.microsoft.com/office/drawing/2014/main" id="{37C32410-C8E6-43FD-922E-D12A0949BF5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8" name="CasetăText 1">
          <a:extLst>
            <a:ext uri="{FF2B5EF4-FFF2-40B4-BE49-F238E27FC236}">
              <a16:creationId xmlns:a16="http://schemas.microsoft.com/office/drawing/2014/main" id="{92C93EDF-5987-48F7-88DC-EE38136CB3F7}"/>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39" name="CasetăText 1">
          <a:extLst>
            <a:ext uri="{FF2B5EF4-FFF2-40B4-BE49-F238E27FC236}">
              <a16:creationId xmlns:a16="http://schemas.microsoft.com/office/drawing/2014/main" id="{39663F1B-62DD-4D0F-919D-9E360C00A6C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0" name="CasetăText 1">
          <a:extLst>
            <a:ext uri="{FF2B5EF4-FFF2-40B4-BE49-F238E27FC236}">
              <a16:creationId xmlns:a16="http://schemas.microsoft.com/office/drawing/2014/main" id="{D7E4B16A-17A9-465A-8EFB-C5D41C08850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1" name="CasetăText 1">
          <a:extLst>
            <a:ext uri="{FF2B5EF4-FFF2-40B4-BE49-F238E27FC236}">
              <a16:creationId xmlns:a16="http://schemas.microsoft.com/office/drawing/2014/main" id="{21C95CA9-2627-4306-A530-E303A419086D}"/>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2" name="CasetăText 1">
          <a:extLst>
            <a:ext uri="{FF2B5EF4-FFF2-40B4-BE49-F238E27FC236}">
              <a16:creationId xmlns:a16="http://schemas.microsoft.com/office/drawing/2014/main" id="{41466E7B-D965-4433-9BE1-F123A305A63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3" name="CasetăText 1">
          <a:extLst>
            <a:ext uri="{FF2B5EF4-FFF2-40B4-BE49-F238E27FC236}">
              <a16:creationId xmlns:a16="http://schemas.microsoft.com/office/drawing/2014/main" id="{E3EE9AC7-0245-4E96-86C2-EFC0C3E6121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4" name="CasetăText 1">
          <a:extLst>
            <a:ext uri="{FF2B5EF4-FFF2-40B4-BE49-F238E27FC236}">
              <a16:creationId xmlns:a16="http://schemas.microsoft.com/office/drawing/2014/main" id="{60782EC6-A96B-465B-9189-49E50A64D19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5" name="CasetăText 1">
          <a:extLst>
            <a:ext uri="{FF2B5EF4-FFF2-40B4-BE49-F238E27FC236}">
              <a16:creationId xmlns:a16="http://schemas.microsoft.com/office/drawing/2014/main" id="{93CB0A5B-6016-476D-BAF2-8A74759C08A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6" name="CasetăText 1">
          <a:extLst>
            <a:ext uri="{FF2B5EF4-FFF2-40B4-BE49-F238E27FC236}">
              <a16:creationId xmlns:a16="http://schemas.microsoft.com/office/drawing/2014/main" id="{503F391C-6926-42EC-8EA3-5E88F5D4CC0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7" name="CasetăText 1">
          <a:extLst>
            <a:ext uri="{FF2B5EF4-FFF2-40B4-BE49-F238E27FC236}">
              <a16:creationId xmlns:a16="http://schemas.microsoft.com/office/drawing/2014/main" id="{EA3CDB52-9EE9-49A6-88BE-0945A13EA2F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8" name="CasetăText 1">
          <a:extLst>
            <a:ext uri="{FF2B5EF4-FFF2-40B4-BE49-F238E27FC236}">
              <a16:creationId xmlns:a16="http://schemas.microsoft.com/office/drawing/2014/main" id="{537B25DF-F96F-415E-A668-77AE85EC256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49" name="CasetăText 1">
          <a:extLst>
            <a:ext uri="{FF2B5EF4-FFF2-40B4-BE49-F238E27FC236}">
              <a16:creationId xmlns:a16="http://schemas.microsoft.com/office/drawing/2014/main" id="{86102D0C-23DF-41E1-9BE3-54F40C4248E9}"/>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0" name="CasetăText 1">
          <a:extLst>
            <a:ext uri="{FF2B5EF4-FFF2-40B4-BE49-F238E27FC236}">
              <a16:creationId xmlns:a16="http://schemas.microsoft.com/office/drawing/2014/main" id="{6C3A412E-CA48-4B68-9F6F-D3B2602F651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1" name="CasetăText 1">
          <a:extLst>
            <a:ext uri="{FF2B5EF4-FFF2-40B4-BE49-F238E27FC236}">
              <a16:creationId xmlns:a16="http://schemas.microsoft.com/office/drawing/2014/main" id="{705412B9-1E40-4252-8F80-C8CA6DD8EAD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2" name="CasetăText 1">
          <a:extLst>
            <a:ext uri="{FF2B5EF4-FFF2-40B4-BE49-F238E27FC236}">
              <a16:creationId xmlns:a16="http://schemas.microsoft.com/office/drawing/2014/main" id="{7EB7C39B-AA96-4FC4-B71B-1CA51073D35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3" name="CasetăText 1">
          <a:extLst>
            <a:ext uri="{FF2B5EF4-FFF2-40B4-BE49-F238E27FC236}">
              <a16:creationId xmlns:a16="http://schemas.microsoft.com/office/drawing/2014/main" id="{619A2C7B-326B-4819-91C7-8E6E8ADB08C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4" name="CasetăText 1">
          <a:extLst>
            <a:ext uri="{FF2B5EF4-FFF2-40B4-BE49-F238E27FC236}">
              <a16:creationId xmlns:a16="http://schemas.microsoft.com/office/drawing/2014/main" id="{C8FCD372-E7F1-484E-8EEE-2E426176ED1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5" name="CasetăText 1">
          <a:extLst>
            <a:ext uri="{FF2B5EF4-FFF2-40B4-BE49-F238E27FC236}">
              <a16:creationId xmlns:a16="http://schemas.microsoft.com/office/drawing/2014/main" id="{E8313C72-3171-43D2-8088-B0C40F79298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6" name="CasetăText 1">
          <a:extLst>
            <a:ext uri="{FF2B5EF4-FFF2-40B4-BE49-F238E27FC236}">
              <a16:creationId xmlns:a16="http://schemas.microsoft.com/office/drawing/2014/main" id="{78AB019E-8F1C-4901-9D96-621CE0C41A5F}"/>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7" name="CasetăText 1">
          <a:extLst>
            <a:ext uri="{FF2B5EF4-FFF2-40B4-BE49-F238E27FC236}">
              <a16:creationId xmlns:a16="http://schemas.microsoft.com/office/drawing/2014/main" id="{5E6E6E21-07FB-4C63-AB16-FC033FBF93E5}"/>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8" name="CasetăText 1">
          <a:extLst>
            <a:ext uri="{FF2B5EF4-FFF2-40B4-BE49-F238E27FC236}">
              <a16:creationId xmlns:a16="http://schemas.microsoft.com/office/drawing/2014/main" id="{4C18D1FB-4A13-467F-8338-50FA60214B1C}"/>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59" name="CasetăText 1">
          <a:extLst>
            <a:ext uri="{FF2B5EF4-FFF2-40B4-BE49-F238E27FC236}">
              <a16:creationId xmlns:a16="http://schemas.microsoft.com/office/drawing/2014/main" id="{0B95500F-6F8F-423B-9B33-F849BB5602A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0" name="CasetăText 1">
          <a:extLst>
            <a:ext uri="{FF2B5EF4-FFF2-40B4-BE49-F238E27FC236}">
              <a16:creationId xmlns:a16="http://schemas.microsoft.com/office/drawing/2014/main" id="{46A79C76-D516-4907-A2AF-A48B04F59760}"/>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1" name="CasetăText 1">
          <a:extLst>
            <a:ext uri="{FF2B5EF4-FFF2-40B4-BE49-F238E27FC236}">
              <a16:creationId xmlns:a16="http://schemas.microsoft.com/office/drawing/2014/main" id="{EE674BF1-0DCB-4A9D-BEC0-CC40D7FE49F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2" name="CasetăText 1">
          <a:extLst>
            <a:ext uri="{FF2B5EF4-FFF2-40B4-BE49-F238E27FC236}">
              <a16:creationId xmlns:a16="http://schemas.microsoft.com/office/drawing/2014/main" id="{7A1FCC51-BA0A-437F-8152-827EA490D92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3" name="CasetăText 1">
          <a:extLst>
            <a:ext uri="{FF2B5EF4-FFF2-40B4-BE49-F238E27FC236}">
              <a16:creationId xmlns:a16="http://schemas.microsoft.com/office/drawing/2014/main" id="{86FE5B8C-4DCB-457B-93FE-A53FB543979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4" name="CasetăText 1">
          <a:extLst>
            <a:ext uri="{FF2B5EF4-FFF2-40B4-BE49-F238E27FC236}">
              <a16:creationId xmlns:a16="http://schemas.microsoft.com/office/drawing/2014/main" id="{07CF77B3-30C6-4D26-BB4E-316DCBD2EC13}"/>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5" name="CasetăText 1">
          <a:extLst>
            <a:ext uri="{FF2B5EF4-FFF2-40B4-BE49-F238E27FC236}">
              <a16:creationId xmlns:a16="http://schemas.microsoft.com/office/drawing/2014/main" id="{4EE5BAF2-B21C-48B3-88D7-187540E08351}"/>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6" name="CasetăText 1">
          <a:extLst>
            <a:ext uri="{FF2B5EF4-FFF2-40B4-BE49-F238E27FC236}">
              <a16:creationId xmlns:a16="http://schemas.microsoft.com/office/drawing/2014/main" id="{D7216E76-F84E-40A5-BB0F-647CA5A18244}"/>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7" name="CasetăText 1">
          <a:extLst>
            <a:ext uri="{FF2B5EF4-FFF2-40B4-BE49-F238E27FC236}">
              <a16:creationId xmlns:a16="http://schemas.microsoft.com/office/drawing/2014/main" id="{DB4FA852-5F65-4564-BE0E-8FF9BA2F23CA}"/>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8" name="CasetăText 1">
          <a:extLst>
            <a:ext uri="{FF2B5EF4-FFF2-40B4-BE49-F238E27FC236}">
              <a16:creationId xmlns:a16="http://schemas.microsoft.com/office/drawing/2014/main" id="{64446AC4-EBD0-46FC-BB32-D4E69D09256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69" name="CasetăText 1">
          <a:extLst>
            <a:ext uri="{FF2B5EF4-FFF2-40B4-BE49-F238E27FC236}">
              <a16:creationId xmlns:a16="http://schemas.microsoft.com/office/drawing/2014/main" id="{4EAB08A5-1810-418F-A726-0B69DDB95146}"/>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70" name="CasetăText 1">
          <a:extLst>
            <a:ext uri="{FF2B5EF4-FFF2-40B4-BE49-F238E27FC236}">
              <a16:creationId xmlns:a16="http://schemas.microsoft.com/office/drawing/2014/main" id="{C5FE85B3-EC0E-4891-AB91-0E74663974F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71" name="CasetăText 1">
          <a:extLst>
            <a:ext uri="{FF2B5EF4-FFF2-40B4-BE49-F238E27FC236}">
              <a16:creationId xmlns:a16="http://schemas.microsoft.com/office/drawing/2014/main" id="{C5AE0390-E43B-44EE-A769-9714B33D8138}"/>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72" name="CasetăText 1">
          <a:extLst>
            <a:ext uri="{FF2B5EF4-FFF2-40B4-BE49-F238E27FC236}">
              <a16:creationId xmlns:a16="http://schemas.microsoft.com/office/drawing/2014/main" id="{E909235A-048D-4414-87A3-33304BE35D0E}"/>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84731" cy="264560"/>
    <xdr:sp macro="" textlink="">
      <xdr:nvSpPr>
        <xdr:cNvPr id="1273" name="CasetăText 1">
          <a:extLst>
            <a:ext uri="{FF2B5EF4-FFF2-40B4-BE49-F238E27FC236}">
              <a16:creationId xmlns:a16="http://schemas.microsoft.com/office/drawing/2014/main" id="{437203EB-D821-4E9F-BE28-A22DDE0D0F42}"/>
            </a:ext>
          </a:extLst>
        </xdr:cNvPr>
        <xdr:cNvSpPr txBox="1"/>
      </xdr:nvSpPr>
      <xdr:spPr>
        <a:xfrm>
          <a:off x="6757516" y="67365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74" name="CasetăText 1">
          <a:extLst>
            <a:ext uri="{FF2B5EF4-FFF2-40B4-BE49-F238E27FC236}">
              <a16:creationId xmlns:a16="http://schemas.microsoft.com/office/drawing/2014/main" id="{241D124D-62EF-4316-A60B-D39B0E32BE77}"/>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75" name="CasetăText 1">
          <a:extLst>
            <a:ext uri="{FF2B5EF4-FFF2-40B4-BE49-F238E27FC236}">
              <a16:creationId xmlns:a16="http://schemas.microsoft.com/office/drawing/2014/main" id="{79551C7D-B13B-4C4F-898E-4F4A0D98CE3C}"/>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76" name="CasetăText 1">
          <a:extLst>
            <a:ext uri="{FF2B5EF4-FFF2-40B4-BE49-F238E27FC236}">
              <a16:creationId xmlns:a16="http://schemas.microsoft.com/office/drawing/2014/main" id="{B616B5EF-3CBB-4BA2-BB1E-F37CA5091746}"/>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77" name="CasetăText 1">
          <a:extLst>
            <a:ext uri="{FF2B5EF4-FFF2-40B4-BE49-F238E27FC236}">
              <a16:creationId xmlns:a16="http://schemas.microsoft.com/office/drawing/2014/main" id="{018E406A-8E82-40D8-8E9A-E90258B63EEF}"/>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78" name="CasetăText 1">
          <a:extLst>
            <a:ext uri="{FF2B5EF4-FFF2-40B4-BE49-F238E27FC236}">
              <a16:creationId xmlns:a16="http://schemas.microsoft.com/office/drawing/2014/main" id="{DB0F575D-953C-4954-8933-4082277555A4}"/>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79" name="CasetăText 1">
          <a:extLst>
            <a:ext uri="{FF2B5EF4-FFF2-40B4-BE49-F238E27FC236}">
              <a16:creationId xmlns:a16="http://schemas.microsoft.com/office/drawing/2014/main" id="{9E2C35DD-F35E-4FE6-83EC-BE473622F448}"/>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80" name="CasetăText 1">
          <a:extLst>
            <a:ext uri="{FF2B5EF4-FFF2-40B4-BE49-F238E27FC236}">
              <a16:creationId xmlns:a16="http://schemas.microsoft.com/office/drawing/2014/main" id="{C3E6FAB6-4998-4872-9798-D1B0AA04A4F8}"/>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81" name="CasetăText 1">
          <a:extLst>
            <a:ext uri="{FF2B5EF4-FFF2-40B4-BE49-F238E27FC236}">
              <a16:creationId xmlns:a16="http://schemas.microsoft.com/office/drawing/2014/main" id="{CE9061BD-3D7B-4059-AD23-AA08D4573A66}"/>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82" name="CasetăText 1">
          <a:extLst>
            <a:ext uri="{FF2B5EF4-FFF2-40B4-BE49-F238E27FC236}">
              <a16:creationId xmlns:a16="http://schemas.microsoft.com/office/drawing/2014/main" id="{8008CC96-2963-4598-8EA6-8A877633978B}"/>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199049" cy="264560"/>
    <xdr:sp macro="" textlink="">
      <xdr:nvSpPr>
        <xdr:cNvPr id="1283" name="CasetăText 1">
          <a:extLst>
            <a:ext uri="{FF2B5EF4-FFF2-40B4-BE49-F238E27FC236}">
              <a16:creationId xmlns:a16="http://schemas.microsoft.com/office/drawing/2014/main" id="{4FF55C6E-8534-40CB-92B7-E94F4A3BE1D4}"/>
            </a:ext>
          </a:extLst>
        </xdr:cNvPr>
        <xdr:cNvSpPr txBox="1"/>
      </xdr:nvSpPr>
      <xdr:spPr>
        <a:xfrm>
          <a:off x="6757516" y="6736582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160</xdr:row>
      <xdr:rowOff>0</xdr:rowOff>
    </xdr:from>
    <xdr:ext cx="200795" cy="264560"/>
    <xdr:sp macro="" textlink="">
      <xdr:nvSpPr>
        <xdr:cNvPr id="1284" name="CasetăText 1">
          <a:extLst>
            <a:ext uri="{FF2B5EF4-FFF2-40B4-BE49-F238E27FC236}">
              <a16:creationId xmlns:a16="http://schemas.microsoft.com/office/drawing/2014/main" id="{B5C5DB43-DE93-4054-87FE-1FB86061938B}"/>
            </a:ext>
          </a:extLst>
        </xdr:cNvPr>
        <xdr:cNvSpPr txBox="1"/>
      </xdr:nvSpPr>
      <xdr:spPr>
        <a:xfrm>
          <a:off x="6757516" y="67365824"/>
          <a:ext cx="20079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0</xdr:colOff>
      <xdr:row>159</xdr:row>
      <xdr:rowOff>0</xdr:rowOff>
    </xdr:from>
    <xdr:ext cx="191233" cy="264560"/>
    <xdr:sp macro="" textlink="">
      <xdr:nvSpPr>
        <xdr:cNvPr id="1285" name="CasetăText 1">
          <a:extLst>
            <a:ext uri="{FF2B5EF4-FFF2-40B4-BE49-F238E27FC236}">
              <a16:creationId xmlns:a16="http://schemas.microsoft.com/office/drawing/2014/main" id="{0EBB3745-FC4A-4D4F-9A90-8419B2F57A3F}"/>
            </a:ext>
          </a:extLst>
        </xdr:cNvPr>
        <xdr:cNvSpPr txBox="1"/>
      </xdr:nvSpPr>
      <xdr:spPr>
        <a:xfrm>
          <a:off x="483995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1286" name="CasetăText 1">
          <a:extLst>
            <a:ext uri="{FF2B5EF4-FFF2-40B4-BE49-F238E27FC236}">
              <a16:creationId xmlns:a16="http://schemas.microsoft.com/office/drawing/2014/main" id="{C3B6BE6F-3BF6-4E36-AAFF-862A3D0824C6}"/>
            </a:ext>
          </a:extLst>
        </xdr:cNvPr>
        <xdr:cNvSpPr txBox="1"/>
      </xdr:nvSpPr>
      <xdr:spPr>
        <a:xfrm>
          <a:off x="483995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0755" cy="264560"/>
    <xdr:sp macro="" textlink="">
      <xdr:nvSpPr>
        <xdr:cNvPr id="1287" name="CasetăText 1">
          <a:extLst>
            <a:ext uri="{FF2B5EF4-FFF2-40B4-BE49-F238E27FC236}">
              <a16:creationId xmlns:a16="http://schemas.microsoft.com/office/drawing/2014/main" id="{5FCCD28D-95C2-4040-98E1-36C4AEEF5BC4}"/>
            </a:ext>
          </a:extLst>
        </xdr:cNvPr>
        <xdr:cNvSpPr txBox="1"/>
      </xdr:nvSpPr>
      <xdr:spPr>
        <a:xfrm>
          <a:off x="483995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1288" name="CasetăText 1">
          <a:extLst>
            <a:ext uri="{FF2B5EF4-FFF2-40B4-BE49-F238E27FC236}">
              <a16:creationId xmlns:a16="http://schemas.microsoft.com/office/drawing/2014/main" id="{1C260A49-286A-4F30-84B1-D3D37A094032}"/>
            </a:ext>
          </a:extLst>
        </xdr:cNvPr>
        <xdr:cNvSpPr txBox="1"/>
      </xdr:nvSpPr>
      <xdr:spPr>
        <a:xfrm>
          <a:off x="483995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1289" name="CasetăText 1">
          <a:extLst>
            <a:ext uri="{FF2B5EF4-FFF2-40B4-BE49-F238E27FC236}">
              <a16:creationId xmlns:a16="http://schemas.microsoft.com/office/drawing/2014/main" id="{EB664C1E-E828-4AB7-9CCD-A9201E7B8336}"/>
            </a:ext>
          </a:extLst>
        </xdr:cNvPr>
        <xdr:cNvSpPr txBox="1"/>
      </xdr:nvSpPr>
      <xdr:spPr>
        <a:xfrm>
          <a:off x="483995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2428" cy="264560"/>
    <xdr:sp macro="" textlink="">
      <xdr:nvSpPr>
        <xdr:cNvPr id="1290" name="CasetăText 1">
          <a:extLst>
            <a:ext uri="{FF2B5EF4-FFF2-40B4-BE49-F238E27FC236}">
              <a16:creationId xmlns:a16="http://schemas.microsoft.com/office/drawing/2014/main" id="{4DEC2009-CA74-47F0-B685-BCE50B8B2D04}"/>
            </a:ext>
          </a:extLst>
        </xdr:cNvPr>
        <xdr:cNvSpPr txBox="1"/>
      </xdr:nvSpPr>
      <xdr:spPr>
        <a:xfrm>
          <a:off x="483995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2</xdr:col>
      <xdr:colOff>0</xdr:colOff>
      <xdr:row>159</xdr:row>
      <xdr:rowOff>0</xdr:rowOff>
    </xdr:from>
    <xdr:ext cx="191233" cy="264560"/>
    <xdr:sp macro="" textlink="">
      <xdr:nvSpPr>
        <xdr:cNvPr id="1291" name="CasetăText 1">
          <a:extLst>
            <a:ext uri="{FF2B5EF4-FFF2-40B4-BE49-F238E27FC236}">
              <a16:creationId xmlns:a16="http://schemas.microsoft.com/office/drawing/2014/main" id="{414962D3-1FCC-4E9C-96A7-7C6578BF0C76}"/>
            </a:ext>
          </a:extLst>
        </xdr:cNvPr>
        <xdr:cNvSpPr txBox="1"/>
      </xdr:nvSpPr>
      <xdr:spPr>
        <a:xfrm>
          <a:off x="483995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292" name="CasetăText 1">
          <a:extLst>
            <a:ext uri="{FF2B5EF4-FFF2-40B4-BE49-F238E27FC236}">
              <a16:creationId xmlns:a16="http://schemas.microsoft.com/office/drawing/2014/main" id="{E1364479-932C-47B2-9F01-437110EE3822}"/>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293" name="CasetăText 1">
          <a:extLst>
            <a:ext uri="{FF2B5EF4-FFF2-40B4-BE49-F238E27FC236}">
              <a16:creationId xmlns:a16="http://schemas.microsoft.com/office/drawing/2014/main" id="{A811D38C-C03F-423B-95C5-0D911018DF69}"/>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294" name="CasetăText 1">
          <a:extLst>
            <a:ext uri="{FF2B5EF4-FFF2-40B4-BE49-F238E27FC236}">
              <a16:creationId xmlns:a16="http://schemas.microsoft.com/office/drawing/2014/main" id="{BC603E9D-94F1-45E1-956B-582EF7F18F91}"/>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295" name="CasetăText 1">
          <a:extLst>
            <a:ext uri="{FF2B5EF4-FFF2-40B4-BE49-F238E27FC236}">
              <a16:creationId xmlns:a16="http://schemas.microsoft.com/office/drawing/2014/main" id="{307827D4-A343-4FF4-A4AD-34E1E785811B}"/>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296" name="CasetăText 1">
          <a:extLst>
            <a:ext uri="{FF2B5EF4-FFF2-40B4-BE49-F238E27FC236}">
              <a16:creationId xmlns:a16="http://schemas.microsoft.com/office/drawing/2014/main" id="{F1C0ECFE-2AB8-4D29-8483-968E523D4744}"/>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297" name="CasetăText 1">
          <a:extLst>
            <a:ext uri="{FF2B5EF4-FFF2-40B4-BE49-F238E27FC236}">
              <a16:creationId xmlns:a16="http://schemas.microsoft.com/office/drawing/2014/main" id="{DC065EB9-3FB1-4DCD-979C-70B79AECC48B}"/>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298" name="CasetăText 1">
          <a:extLst>
            <a:ext uri="{FF2B5EF4-FFF2-40B4-BE49-F238E27FC236}">
              <a16:creationId xmlns:a16="http://schemas.microsoft.com/office/drawing/2014/main" id="{1EE9C210-454C-4CE8-ABD7-196C57B5F177}"/>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640080</xdr:colOff>
      <xdr:row>159</xdr:row>
      <xdr:rowOff>0</xdr:rowOff>
    </xdr:from>
    <xdr:ext cx="199049" cy="264560"/>
    <xdr:sp macro="" textlink="">
      <xdr:nvSpPr>
        <xdr:cNvPr id="1299" name="CasetăText 1">
          <a:extLst>
            <a:ext uri="{FF2B5EF4-FFF2-40B4-BE49-F238E27FC236}">
              <a16:creationId xmlns:a16="http://schemas.microsoft.com/office/drawing/2014/main" id="{F73E12E1-D69D-48A9-B4ED-8CAD5702C26F}"/>
            </a:ext>
          </a:extLst>
        </xdr:cNvPr>
        <xdr:cNvSpPr txBox="1"/>
      </xdr:nvSpPr>
      <xdr:spPr>
        <a:xfrm>
          <a:off x="6551860" y="6715648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640080</xdr:colOff>
      <xdr:row>159</xdr:row>
      <xdr:rowOff>0</xdr:rowOff>
    </xdr:from>
    <xdr:ext cx="199049" cy="264560"/>
    <xdr:sp macro="" textlink="">
      <xdr:nvSpPr>
        <xdr:cNvPr id="1300" name="CasetăText 1">
          <a:extLst>
            <a:ext uri="{FF2B5EF4-FFF2-40B4-BE49-F238E27FC236}">
              <a16:creationId xmlns:a16="http://schemas.microsoft.com/office/drawing/2014/main" id="{B0795B9A-402A-40F7-AEFF-58FCB8BE12D4}"/>
            </a:ext>
          </a:extLst>
        </xdr:cNvPr>
        <xdr:cNvSpPr txBox="1"/>
      </xdr:nvSpPr>
      <xdr:spPr>
        <a:xfrm>
          <a:off x="6551860" y="6715648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01" name="CasetăText 1">
          <a:extLst>
            <a:ext uri="{FF2B5EF4-FFF2-40B4-BE49-F238E27FC236}">
              <a16:creationId xmlns:a16="http://schemas.microsoft.com/office/drawing/2014/main" id="{4CC5BE20-8D6A-4BA8-A287-3D0B27B146C0}"/>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02" name="CasetăText 1">
          <a:extLst>
            <a:ext uri="{FF2B5EF4-FFF2-40B4-BE49-F238E27FC236}">
              <a16:creationId xmlns:a16="http://schemas.microsoft.com/office/drawing/2014/main" id="{76F460DA-25FE-44F0-AD75-3CE099C37AB9}"/>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03" name="CasetăText 1">
          <a:extLst>
            <a:ext uri="{FF2B5EF4-FFF2-40B4-BE49-F238E27FC236}">
              <a16:creationId xmlns:a16="http://schemas.microsoft.com/office/drawing/2014/main" id="{C1581FFC-1258-48D6-A293-DB5B0568D975}"/>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04" name="CasetăText 1">
          <a:extLst>
            <a:ext uri="{FF2B5EF4-FFF2-40B4-BE49-F238E27FC236}">
              <a16:creationId xmlns:a16="http://schemas.microsoft.com/office/drawing/2014/main" id="{4F404038-9A70-458D-9273-832EBDB49862}"/>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05" name="CasetăText 1">
          <a:extLst>
            <a:ext uri="{FF2B5EF4-FFF2-40B4-BE49-F238E27FC236}">
              <a16:creationId xmlns:a16="http://schemas.microsoft.com/office/drawing/2014/main" id="{E0B595C5-99A3-4681-9BB1-B678D26EE38F}"/>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306" name="CasetăText 1">
          <a:extLst>
            <a:ext uri="{FF2B5EF4-FFF2-40B4-BE49-F238E27FC236}">
              <a16:creationId xmlns:a16="http://schemas.microsoft.com/office/drawing/2014/main" id="{3B40241E-ACAD-4972-B4F4-38A11FA24241}"/>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07" name="CasetăText 1">
          <a:extLst>
            <a:ext uri="{FF2B5EF4-FFF2-40B4-BE49-F238E27FC236}">
              <a16:creationId xmlns:a16="http://schemas.microsoft.com/office/drawing/2014/main" id="{30FD82F2-557B-4315-9B1B-BD8A34C170B5}"/>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640080</xdr:colOff>
      <xdr:row>159</xdr:row>
      <xdr:rowOff>0</xdr:rowOff>
    </xdr:from>
    <xdr:ext cx="199049" cy="264560"/>
    <xdr:sp macro="" textlink="">
      <xdr:nvSpPr>
        <xdr:cNvPr id="1308" name="CasetăText 1">
          <a:extLst>
            <a:ext uri="{FF2B5EF4-FFF2-40B4-BE49-F238E27FC236}">
              <a16:creationId xmlns:a16="http://schemas.microsoft.com/office/drawing/2014/main" id="{AB20018E-F3F5-402B-B697-3230A0528CC0}"/>
            </a:ext>
          </a:extLst>
        </xdr:cNvPr>
        <xdr:cNvSpPr txBox="1"/>
      </xdr:nvSpPr>
      <xdr:spPr>
        <a:xfrm>
          <a:off x="7397596" y="6715648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640080</xdr:colOff>
      <xdr:row>159</xdr:row>
      <xdr:rowOff>0</xdr:rowOff>
    </xdr:from>
    <xdr:ext cx="199049" cy="264560"/>
    <xdr:sp macro="" textlink="">
      <xdr:nvSpPr>
        <xdr:cNvPr id="1309" name="CasetăText 1">
          <a:extLst>
            <a:ext uri="{FF2B5EF4-FFF2-40B4-BE49-F238E27FC236}">
              <a16:creationId xmlns:a16="http://schemas.microsoft.com/office/drawing/2014/main" id="{7CD8EA9B-D62F-4561-BEAD-EE275C9888F3}"/>
            </a:ext>
          </a:extLst>
        </xdr:cNvPr>
        <xdr:cNvSpPr txBox="1"/>
      </xdr:nvSpPr>
      <xdr:spPr>
        <a:xfrm>
          <a:off x="7397596" y="6715648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10" name="CasetăText 1">
          <a:extLst>
            <a:ext uri="{FF2B5EF4-FFF2-40B4-BE49-F238E27FC236}">
              <a16:creationId xmlns:a16="http://schemas.microsoft.com/office/drawing/2014/main" id="{E79F2F5A-5283-4C7B-9971-ECBFE42CCC5E}"/>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11" name="CasetăText 1">
          <a:extLst>
            <a:ext uri="{FF2B5EF4-FFF2-40B4-BE49-F238E27FC236}">
              <a16:creationId xmlns:a16="http://schemas.microsoft.com/office/drawing/2014/main" id="{0699A094-DBFE-4A71-8289-8A81846EA25F}"/>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12" name="CasetăText 1">
          <a:extLst>
            <a:ext uri="{FF2B5EF4-FFF2-40B4-BE49-F238E27FC236}">
              <a16:creationId xmlns:a16="http://schemas.microsoft.com/office/drawing/2014/main" id="{9838649F-B54E-4A90-806D-3E7F86842E11}"/>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13" name="CasetăText 1">
          <a:extLst>
            <a:ext uri="{FF2B5EF4-FFF2-40B4-BE49-F238E27FC236}">
              <a16:creationId xmlns:a16="http://schemas.microsoft.com/office/drawing/2014/main" id="{A31A2C68-08C4-4499-BB07-7FFCE6D9F2C4}"/>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14" name="CasetăText 1">
          <a:extLst>
            <a:ext uri="{FF2B5EF4-FFF2-40B4-BE49-F238E27FC236}">
              <a16:creationId xmlns:a16="http://schemas.microsoft.com/office/drawing/2014/main" id="{EBECB493-4E3E-491E-9356-63A28B230816}"/>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2428" cy="264560"/>
    <xdr:sp macro="" textlink="">
      <xdr:nvSpPr>
        <xdr:cNvPr id="1315" name="CasetăText 1">
          <a:extLst>
            <a:ext uri="{FF2B5EF4-FFF2-40B4-BE49-F238E27FC236}">
              <a16:creationId xmlns:a16="http://schemas.microsoft.com/office/drawing/2014/main" id="{6098C897-90FD-40B2-B0C9-A938F445DCE3}"/>
            </a:ext>
          </a:extLst>
        </xdr:cNvPr>
        <xdr:cNvSpPr txBox="1"/>
      </xdr:nvSpPr>
      <xdr:spPr>
        <a:xfrm>
          <a:off x="7678615"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16" name="CasetăText 1">
          <a:extLst>
            <a:ext uri="{FF2B5EF4-FFF2-40B4-BE49-F238E27FC236}">
              <a16:creationId xmlns:a16="http://schemas.microsoft.com/office/drawing/2014/main" id="{7B42A852-E509-4DB5-806F-76C6D67BB9A0}"/>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640080</xdr:colOff>
      <xdr:row>159</xdr:row>
      <xdr:rowOff>0</xdr:rowOff>
    </xdr:from>
    <xdr:ext cx="199049" cy="264560"/>
    <xdr:sp macro="" textlink="">
      <xdr:nvSpPr>
        <xdr:cNvPr id="1317" name="CasetăText 1">
          <a:extLst>
            <a:ext uri="{FF2B5EF4-FFF2-40B4-BE49-F238E27FC236}">
              <a16:creationId xmlns:a16="http://schemas.microsoft.com/office/drawing/2014/main" id="{AB0E6750-C099-4A5A-B0D1-D812244A138A}"/>
            </a:ext>
          </a:extLst>
        </xdr:cNvPr>
        <xdr:cNvSpPr txBox="1"/>
      </xdr:nvSpPr>
      <xdr:spPr>
        <a:xfrm>
          <a:off x="8318695" y="6715648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640080</xdr:colOff>
      <xdr:row>159</xdr:row>
      <xdr:rowOff>0</xdr:rowOff>
    </xdr:from>
    <xdr:ext cx="199049" cy="264560"/>
    <xdr:sp macro="" textlink="">
      <xdr:nvSpPr>
        <xdr:cNvPr id="1318" name="CasetăText 1">
          <a:extLst>
            <a:ext uri="{FF2B5EF4-FFF2-40B4-BE49-F238E27FC236}">
              <a16:creationId xmlns:a16="http://schemas.microsoft.com/office/drawing/2014/main" id="{8C87014D-DF8E-40BA-BC6D-A3DF9B29379E}"/>
            </a:ext>
          </a:extLst>
        </xdr:cNvPr>
        <xdr:cNvSpPr txBox="1"/>
      </xdr:nvSpPr>
      <xdr:spPr>
        <a:xfrm>
          <a:off x="8318695" y="67156484"/>
          <a:ext cx="1990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19" name="CasetăText 1">
          <a:extLst>
            <a:ext uri="{FF2B5EF4-FFF2-40B4-BE49-F238E27FC236}">
              <a16:creationId xmlns:a16="http://schemas.microsoft.com/office/drawing/2014/main" id="{EEB450A7-7CDE-4566-B2A4-970D19129638}"/>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20" name="CasetăText 1">
          <a:extLst>
            <a:ext uri="{FF2B5EF4-FFF2-40B4-BE49-F238E27FC236}">
              <a16:creationId xmlns:a16="http://schemas.microsoft.com/office/drawing/2014/main" id="{ADDDF204-062C-407B-8E6D-894A55907DE0}"/>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21" name="CasetăText 1">
          <a:extLst>
            <a:ext uri="{FF2B5EF4-FFF2-40B4-BE49-F238E27FC236}">
              <a16:creationId xmlns:a16="http://schemas.microsoft.com/office/drawing/2014/main" id="{B5CF1F17-34BF-47C8-9FE4-035E57BCE3B5}"/>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22" name="CasetăText 1">
          <a:extLst>
            <a:ext uri="{FF2B5EF4-FFF2-40B4-BE49-F238E27FC236}">
              <a16:creationId xmlns:a16="http://schemas.microsoft.com/office/drawing/2014/main" id="{7D2E68CE-7EA7-4290-B86E-1ECEEFFBB215}"/>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23" name="CasetăText 1">
          <a:extLst>
            <a:ext uri="{FF2B5EF4-FFF2-40B4-BE49-F238E27FC236}">
              <a16:creationId xmlns:a16="http://schemas.microsoft.com/office/drawing/2014/main" id="{5B9E3BB1-844F-4319-BA16-F71448E780AB}"/>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324" name="CasetăText 1">
          <a:extLst>
            <a:ext uri="{FF2B5EF4-FFF2-40B4-BE49-F238E27FC236}">
              <a16:creationId xmlns:a16="http://schemas.microsoft.com/office/drawing/2014/main" id="{C2BE6228-E7FA-4757-BB19-B31732609D5E}"/>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25" name="CasetăText 1">
          <a:extLst>
            <a:ext uri="{FF2B5EF4-FFF2-40B4-BE49-F238E27FC236}">
              <a16:creationId xmlns:a16="http://schemas.microsoft.com/office/drawing/2014/main" id="{328EDE47-62C6-4D54-A835-491476888039}"/>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26" name="CasetăText 1">
          <a:extLst>
            <a:ext uri="{FF2B5EF4-FFF2-40B4-BE49-F238E27FC236}">
              <a16:creationId xmlns:a16="http://schemas.microsoft.com/office/drawing/2014/main" id="{CED56B3E-AFCC-49EE-A5B1-CED87AF41492}"/>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27" name="CasetăText 1">
          <a:extLst>
            <a:ext uri="{FF2B5EF4-FFF2-40B4-BE49-F238E27FC236}">
              <a16:creationId xmlns:a16="http://schemas.microsoft.com/office/drawing/2014/main" id="{A84DA007-5DA3-4828-8298-F1D64F24C262}"/>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28" name="CasetăText 1">
          <a:extLst>
            <a:ext uri="{FF2B5EF4-FFF2-40B4-BE49-F238E27FC236}">
              <a16:creationId xmlns:a16="http://schemas.microsoft.com/office/drawing/2014/main" id="{6D5E7DA4-7810-4812-88DB-4085ADEFA820}"/>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29" name="CasetăText 1">
          <a:extLst>
            <a:ext uri="{FF2B5EF4-FFF2-40B4-BE49-F238E27FC236}">
              <a16:creationId xmlns:a16="http://schemas.microsoft.com/office/drawing/2014/main" id="{55B9276A-4068-4EB5-B48A-EAE182FDFA91}"/>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30" name="CasetăText 1">
          <a:extLst>
            <a:ext uri="{FF2B5EF4-FFF2-40B4-BE49-F238E27FC236}">
              <a16:creationId xmlns:a16="http://schemas.microsoft.com/office/drawing/2014/main" id="{F51D91AE-3201-4363-88E5-2DC9FC0EDC4E}"/>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331" name="CasetăText 1">
          <a:extLst>
            <a:ext uri="{FF2B5EF4-FFF2-40B4-BE49-F238E27FC236}">
              <a16:creationId xmlns:a16="http://schemas.microsoft.com/office/drawing/2014/main" id="{00DE31B6-E051-4414-ACC5-24D27DEA3BB9}"/>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32" name="CasetăText 1">
          <a:extLst>
            <a:ext uri="{FF2B5EF4-FFF2-40B4-BE49-F238E27FC236}">
              <a16:creationId xmlns:a16="http://schemas.microsoft.com/office/drawing/2014/main" id="{6740455E-9D6B-4031-A19B-34CB4678DE9C}"/>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33" name="CasetăText 1">
          <a:extLst>
            <a:ext uri="{FF2B5EF4-FFF2-40B4-BE49-F238E27FC236}">
              <a16:creationId xmlns:a16="http://schemas.microsoft.com/office/drawing/2014/main" id="{AAC29171-EC06-4880-82B1-1846C282EC8F}"/>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34" name="CasetăText 1">
          <a:extLst>
            <a:ext uri="{FF2B5EF4-FFF2-40B4-BE49-F238E27FC236}">
              <a16:creationId xmlns:a16="http://schemas.microsoft.com/office/drawing/2014/main" id="{C16B2222-97F3-43CB-A12C-AFFA8591A97E}"/>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35" name="CasetăText 1">
          <a:extLst>
            <a:ext uri="{FF2B5EF4-FFF2-40B4-BE49-F238E27FC236}">
              <a16:creationId xmlns:a16="http://schemas.microsoft.com/office/drawing/2014/main" id="{CB649407-49ED-4818-8073-09605A9F402A}"/>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36" name="CasetăText 1">
          <a:extLst>
            <a:ext uri="{FF2B5EF4-FFF2-40B4-BE49-F238E27FC236}">
              <a16:creationId xmlns:a16="http://schemas.microsoft.com/office/drawing/2014/main" id="{E264C3D7-00A7-429A-B04F-C35ADEDA2F64}"/>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37" name="CasetăText 1">
          <a:extLst>
            <a:ext uri="{FF2B5EF4-FFF2-40B4-BE49-F238E27FC236}">
              <a16:creationId xmlns:a16="http://schemas.microsoft.com/office/drawing/2014/main" id="{0311EBDF-4BD0-4D31-BF73-00BB40F07C9F}"/>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2428" cy="264560"/>
    <xdr:sp macro="" textlink="">
      <xdr:nvSpPr>
        <xdr:cNvPr id="1338" name="CasetăText 1">
          <a:extLst>
            <a:ext uri="{FF2B5EF4-FFF2-40B4-BE49-F238E27FC236}">
              <a16:creationId xmlns:a16="http://schemas.microsoft.com/office/drawing/2014/main" id="{885F3B2D-89B7-4598-9FF2-CC52E80A518D}"/>
            </a:ext>
          </a:extLst>
        </xdr:cNvPr>
        <xdr:cNvSpPr txBox="1"/>
      </xdr:nvSpPr>
      <xdr:spPr>
        <a:xfrm>
          <a:off x="7678615"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39" name="CasetăText 1">
          <a:extLst>
            <a:ext uri="{FF2B5EF4-FFF2-40B4-BE49-F238E27FC236}">
              <a16:creationId xmlns:a16="http://schemas.microsoft.com/office/drawing/2014/main" id="{069E03FB-8809-4620-842F-B9AB12EC4649}"/>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40" name="CasetăText 1">
          <a:extLst>
            <a:ext uri="{FF2B5EF4-FFF2-40B4-BE49-F238E27FC236}">
              <a16:creationId xmlns:a16="http://schemas.microsoft.com/office/drawing/2014/main" id="{17889730-9635-405C-9758-3F59163DF9F2}"/>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41" name="CasetăText 1">
          <a:extLst>
            <a:ext uri="{FF2B5EF4-FFF2-40B4-BE49-F238E27FC236}">
              <a16:creationId xmlns:a16="http://schemas.microsoft.com/office/drawing/2014/main" id="{4660C029-BFE7-496E-9A24-960703DEDBF5}"/>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42" name="CasetăText 1">
          <a:extLst>
            <a:ext uri="{FF2B5EF4-FFF2-40B4-BE49-F238E27FC236}">
              <a16:creationId xmlns:a16="http://schemas.microsoft.com/office/drawing/2014/main" id="{371A5911-606D-41E8-A228-9495422E9475}"/>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43" name="CasetăText 1">
          <a:extLst>
            <a:ext uri="{FF2B5EF4-FFF2-40B4-BE49-F238E27FC236}">
              <a16:creationId xmlns:a16="http://schemas.microsoft.com/office/drawing/2014/main" id="{D9DD76A1-03B9-4E79-BF83-53CC9CB15880}"/>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44" name="CasetăText 1">
          <a:extLst>
            <a:ext uri="{FF2B5EF4-FFF2-40B4-BE49-F238E27FC236}">
              <a16:creationId xmlns:a16="http://schemas.microsoft.com/office/drawing/2014/main" id="{27EE0D07-DADC-4D41-B3CE-2EBD4F81554F}"/>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345" name="CasetăText 1">
          <a:extLst>
            <a:ext uri="{FF2B5EF4-FFF2-40B4-BE49-F238E27FC236}">
              <a16:creationId xmlns:a16="http://schemas.microsoft.com/office/drawing/2014/main" id="{664921D3-64C4-4240-803A-122BF5D87642}"/>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46" name="CasetăText 1">
          <a:extLst>
            <a:ext uri="{FF2B5EF4-FFF2-40B4-BE49-F238E27FC236}">
              <a16:creationId xmlns:a16="http://schemas.microsoft.com/office/drawing/2014/main" id="{D6E31124-9296-41DC-8CD8-93DE4CF9B1E3}"/>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47" name="CasetăText 1">
          <a:extLst>
            <a:ext uri="{FF2B5EF4-FFF2-40B4-BE49-F238E27FC236}">
              <a16:creationId xmlns:a16="http://schemas.microsoft.com/office/drawing/2014/main" id="{7287671E-F686-4F9B-911B-CE04403E783C}"/>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48" name="CasetăText 1">
          <a:extLst>
            <a:ext uri="{FF2B5EF4-FFF2-40B4-BE49-F238E27FC236}">
              <a16:creationId xmlns:a16="http://schemas.microsoft.com/office/drawing/2014/main" id="{CDBF828B-C6C5-48FC-BAD3-7250C46FCFFF}"/>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49" name="CasetăText 1">
          <a:extLst>
            <a:ext uri="{FF2B5EF4-FFF2-40B4-BE49-F238E27FC236}">
              <a16:creationId xmlns:a16="http://schemas.microsoft.com/office/drawing/2014/main" id="{50F0EAAB-47D9-48EC-B331-A77AC3CD8851}"/>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50" name="CasetăText 1">
          <a:extLst>
            <a:ext uri="{FF2B5EF4-FFF2-40B4-BE49-F238E27FC236}">
              <a16:creationId xmlns:a16="http://schemas.microsoft.com/office/drawing/2014/main" id="{8EF16554-179C-4160-AED1-257D08E2C932}"/>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51" name="CasetăText 1">
          <a:extLst>
            <a:ext uri="{FF2B5EF4-FFF2-40B4-BE49-F238E27FC236}">
              <a16:creationId xmlns:a16="http://schemas.microsoft.com/office/drawing/2014/main" id="{7B86531D-25B8-412F-88F8-57D76A52EA60}"/>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352" name="CasetăText 1">
          <a:extLst>
            <a:ext uri="{FF2B5EF4-FFF2-40B4-BE49-F238E27FC236}">
              <a16:creationId xmlns:a16="http://schemas.microsoft.com/office/drawing/2014/main" id="{62741995-1960-4A16-A5C7-3EEE80E30D09}"/>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53" name="CasetăText 1">
          <a:extLst>
            <a:ext uri="{FF2B5EF4-FFF2-40B4-BE49-F238E27FC236}">
              <a16:creationId xmlns:a16="http://schemas.microsoft.com/office/drawing/2014/main" id="{AF0CB43E-9501-407D-9431-6B33DB61FF89}"/>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54" name="CasetăText 1">
          <a:extLst>
            <a:ext uri="{FF2B5EF4-FFF2-40B4-BE49-F238E27FC236}">
              <a16:creationId xmlns:a16="http://schemas.microsoft.com/office/drawing/2014/main" id="{6C49CE6F-CE09-4E43-BCDD-D07EC1ED61E0}"/>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55" name="CasetăText 1">
          <a:extLst>
            <a:ext uri="{FF2B5EF4-FFF2-40B4-BE49-F238E27FC236}">
              <a16:creationId xmlns:a16="http://schemas.microsoft.com/office/drawing/2014/main" id="{CB40C120-33B7-4A7B-A57A-EF30C30BA2D9}"/>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56" name="CasetăText 1">
          <a:extLst>
            <a:ext uri="{FF2B5EF4-FFF2-40B4-BE49-F238E27FC236}">
              <a16:creationId xmlns:a16="http://schemas.microsoft.com/office/drawing/2014/main" id="{7C3B867E-102A-414C-BD99-6339D7BD26DA}"/>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57" name="CasetăText 1">
          <a:extLst>
            <a:ext uri="{FF2B5EF4-FFF2-40B4-BE49-F238E27FC236}">
              <a16:creationId xmlns:a16="http://schemas.microsoft.com/office/drawing/2014/main" id="{118C74C0-5464-4F02-AE05-3453E962DB8A}"/>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58" name="CasetăText 1">
          <a:extLst>
            <a:ext uri="{FF2B5EF4-FFF2-40B4-BE49-F238E27FC236}">
              <a16:creationId xmlns:a16="http://schemas.microsoft.com/office/drawing/2014/main" id="{67836895-27A7-46BE-A4FE-63FBDE3F2302}"/>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359" name="CasetăText 1">
          <a:extLst>
            <a:ext uri="{FF2B5EF4-FFF2-40B4-BE49-F238E27FC236}">
              <a16:creationId xmlns:a16="http://schemas.microsoft.com/office/drawing/2014/main" id="{9B59FD25-D807-49DF-8538-F93CB80F3301}"/>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60" name="CasetăText 1">
          <a:extLst>
            <a:ext uri="{FF2B5EF4-FFF2-40B4-BE49-F238E27FC236}">
              <a16:creationId xmlns:a16="http://schemas.microsoft.com/office/drawing/2014/main" id="{A8E85ADA-2466-47E1-8016-597165E50D9F}"/>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61" name="CasetăText 1">
          <a:extLst>
            <a:ext uri="{FF2B5EF4-FFF2-40B4-BE49-F238E27FC236}">
              <a16:creationId xmlns:a16="http://schemas.microsoft.com/office/drawing/2014/main" id="{8B0AF66F-3C67-4943-B409-5205BC84CEB5}"/>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62" name="CasetăText 1">
          <a:extLst>
            <a:ext uri="{FF2B5EF4-FFF2-40B4-BE49-F238E27FC236}">
              <a16:creationId xmlns:a16="http://schemas.microsoft.com/office/drawing/2014/main" id="{81848495-33C2-4A37-92B1-13C225B94C9D}"/>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63" name="CasetăText 1">
          <a:extLst>
            <a:ext uri="{FF2B5EF4-FFF2-40B4-BE49-F238E27FC236}">
              <a16:creationId xmlns:a16="http://schemas.microsoft.com/office/drawing/2014/main" id="{EC913E28-2F86-41A9-85EF-F9533D15789D}"/>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64" name="CasetăText 1">
          <a:extLst>
            <a:ext uri="{FF2B5EF4-FFF2-40B4-BE49-F238E27FC236}">
              <a16:creationId xmlns:a16="http://schemas.microsoft.com/office/drawing/2014/main" id="{92833478-AC13-43A0-941F-427A1BDD16DB}"/>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65" name="CasetăText 1">
          <a:extLst>
            <a:ext uri="{FF2B5EF4-FFF2-40B4-BE49-F238E27FC236}">
              <a16:creationId xmlns:a16="http://schemas.microsoft.com/office/drawing/2014/main" id="{C5D5FF04-17BC-4C69-BD72-630A34871A67}"/>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366" name="CasetăText 1">
          <a:extLst>
            <a:ext uri="{FF2B5EF4-FFF2-40B4-BE49-F238E27FC236}">
              <a16:creationId xmlns:a16="http://schemas.microsoft.com/office/drawing/2014/main" id="{EBEC24ED-26AB-4E91-B45C-327FABBC5C40}"/>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67" name="CasetăText 1">
          <a:extLst>
            <a:ext uri="{FF2B5EF4-FFF2-40B4-BE49-F238E27FC236}">
              <a16:creationId xmlns:a16="http://schemas.microsoft.com/office/drawing/2014/main" id="{C7FF4BAC-88E6-4777-BC64-7EBDD51D25B1}"/>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68" name="CasetăText 1">
          <a:extLst>
            <a:ext uri="{FF2B5EF4-FFF2-40B4-BE49-F238E27FC236}">
              <a16:creationId xmlns:a16="http://schemas.microsoft.com/office/drawing/2014/main" id="{47ADC48C-3ACD-4994-BAEE-564EA7BEE3A9}"/>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69" name="CasetăText 1">
          <a:extLst>
            <a:ext uri="{FF2B5EF4-FFF2-40B4-BE49-F238E27FC236}">
              <a16:creationId xmlns:a16="http://schemas.microsoft.com/office/drawing/2014/main" id="{306626B7-018E-4801-8F24-B1A0AA0BA887}"/>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70" name="CasetăText 1">
          <a:extLst>
            <a:ext uri="{FF2B5EF4-FFF2-40B4-BE49-F238E27FC236}">
              <a16:creationId xmlns:a16="http://schemas.microsoft.com/office/drawing/2014/main" id="{FA22BF13-D64C-49BC-921A-E2FB87F73A25}"/>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71" name="CasetăText 1">
          <a:extLst>
            <a:ext uri="{FF2B5EF4-FFF2-40B4-BE49-F238E27FC236}">
              <a16:creationId xmlns:a16="http://schemas.microsoft.com/office/drawing/2014/main" id="{15401749-DDAE-40D8-B264-AED7626DE9FB}"/>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72" name="CasetăText 1">
          <a:extLst>
            <a:ext uri="{FF2B5EF4-FFF2-40B4-BE49-F238E27FC236}">
              <a16:creationId xmlns:a16="http://schemas.microsoft.com/office/drawing/2014/main" id="{5DB0BC96-0B09-4DA5-ACAA-80111A67CDEA}"/>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2428" cy="264560"/>
    <xdr:sp macro="" textlink="">
      <xdr:nvSpPr>
        <xdr:cNvPr id="1373" name="CasetăText 1">
          <a:extLst>
            <a:ext uri="{FF2B5EF4-FFF2-40B4-BE49-F238E27FC236}">
              <a16:creationId xmlns:a16="http://schemas.microsoft.com/office/drawing/2014/main" id="{14FB5598-E7C5-4AD4-B169-5D6F882AD1C0}"/>
            </a:ext>
          </a:extLst>
        </xdr:cNvPr>
        <xdr:cNvSpPr txBox="1"/>
      </xdr:nvSpPr>
      <xdr:spPr>
        <a:xfrm>
          <a:off x="7678615"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74" name="CasetăText 1">
          <a:extLst>
            <a:ext uri="{FF2B5EF4-FFF2-40B4-BE49-F238E27FC236}">
              <a16:creationId xmlns:a16="http://schemas.microsoft.com/office/drawing/2014/main" id="{94850964-4361-4B49-A144-E0AF34087D72}"/>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75" name="CasetăText 1">
          <a:extLst>
            <a:ext uri="{FF2B5EF4-FFF2-40B4-BE49-F238E27FC236}">
              <a16:creationId xmlns:a16="http://schemas.microsoft.com/office/drawing/2014/main" id="{F389DC3B-8458-43A7-8D55-04DBBAC9129A}"/>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76" name="CasetăText 1">
          <a:extLst>
            <a:ext uri="{FF2B5EF4-FFF2-40B4-BE49-F238E27FC236}">
              <a16:creationId xmlns:a16="http://schemas.microsoft.com/office/drawing/2014/main" id="{97C418F5-88B1-43BB-BA55-8B33BB146D18}"/>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77" name="CasetăText 1">
          <a:extLst>
            <a:ext uri="{FF2B5EF4-FFF2-40B4-BE49-F238E27FC236}">
              <a16:creationId xmlns:a16="http://schemas.microsoft.com/office/drawing/2014/main" id="{8CEA7778-0487-4226-A6A1-C7A1BADCB23D}"/>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78" name="CasetăText 1">
          <a:extLst>
            <a:ext uri="{FF2B5EF4-FFF2-40B4-BE49-F238E27FC236}">
              <a16:creationId xmlns:a16="http://schemas.microsoft.com/office/drawing/2014/main" id="{4A84975E-29BB-49F5-862B-D39FE4F8FEF1}"/>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79" name="CasetăText 1">
          <a:extLst>
            <a:ext uri="{FF2B5EF4-FFF2-40B4-BE49-F238E27FC236}">
              <a16:creationId xmlns:a16="http://schemas.microsoft.com/office/drawing/2014/main" id="{159EA191-051E-4FE8-92F4-48820ABE452A}"/>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380" name="CasetăText 1">
          <a:extLst>
            <a:ext uri="{FF2B5EF4-FFF2-40B4-BE49-F238E27FC236}">
              <a16:creationId xmlns:a16="http://schemas.microsoft.com/office/drawing/2014/main" id="{59F56C2C-309A-4D17-A051-5C9543AF5AA7}"/>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81" name="CasetăText 1">
          <a:extLst>
            <a:ext uri="{FF2B5EF4-FFF2-40B4-BE49-F238E27FC236}">
              <a16:creationId xmlns:a16="http://schemas.microsoft.com/office/drawing/2014/main" id="{3CF8825E-806C-4AD8-86D2-2D101E664162}"/>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82" name="CasetăText 1">
          <a:extLst>
            <a:ext uri="{FF2B5EF4-FFF2-40B4-BE49-F238E27FC236}">
              <a16:creationId xmlns:a16="http://schemas.microsoft.com/office/drawing/2014/main" id="{8428CAD9-0E2B-4C44-8C0A-FAAF107AFC95}"/>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83" name="CasetăText 1">
          <a:extLst>
            <a:ext uri="{FF2B5EF4-FFF2-40B4-BE49-F238E27FC236}">
              <a16:creationId xmlns:a16="http://schemas.microsoft.com/office/drawing/2014/main" id="{22DFB509-034F-4E2F-B675-36D31A00BA31}"/>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384" name="CasetăText 1">
          <a:extLst>
            <a:ext uri="{FF2B5EF4-FFF2-40B4-BE49-F238E27FC236}">
              <a16:creationId xmlns:a16="http://schemas.microsoft.com/office/drawing/2014/main" id="{A9777948-F113-4E8A-9142-CEEF2996A2C2}"/>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85" name="CasetăText 1">
          <a:extLst>
            <a:ext uri="{FF2B5EF4-FFF2-40B4-BE49-F238E27FC236}">
              <a16:creationId xmlns:a16="http://schemas.microsoft.com/office/drawing/2014/main" id="{8F5DDA52-727C-4280-B463-D4AB7F65A6E3}"/>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86" name="CasetăText 1">
          <a:extLst>
            <a:ext uri="{FF2B5EF4-FFF2-40B4-BE49-F238E27FC236}">
              <a16:creationId xmlns:a16="http://schemas.microsoft.com/office/drawing/2014/main" id="{D5868437-6556-4DDD-A6A3-292A4695B4C7}"/>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387" name="CasetăText 1">
          <a:extLst>
            <a:ext uri="{FF2B5EF4-FFF2-40B4-BE49-F238E27FC236}">
              <a16:creationId xmlns:a16="http://schemas.microsoft.com/office/drawing/2014/main" id="{3AD6E1C4-F272-4535-A49B-2C5A84E2892E}"/>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388" name="CasetăText 1">
          <a:extLst>
            <a:ext uri="{FF2B5EF4-FFF2-40B4-BE49-F238E27FC236}">
              <a16:creationId xmlns:a16="http://schemas.microsoft.com/office/drawing/2014/main" id="{4AC53E41-1F80-4D8E-BD3C-8A7E938B2558}"/>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89" name="CasetăText 1">
          <a:extLst>
            <a:ext uri="{FF2B5EF4-FFF2-40B4-BE49-F238E27FC236}">
              <a16:creationId xmlns:a16="http://schemas.microsoft.com/office/drawing/2014/main" id="{FA81C7F3-AB29-4180-921E-0092A344C74B}"/>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90" name="CasetăText 1">
          <a:extLst>
            <a:ext uri="{FF2B5EF4-FFF2-40B4-BE49-F238E27FC236}">
              <a16:creationId xmlns:a16="http://schemas.microsoft.com/office/drawing/2014/main" id="{9FB7BF15-5FE0-4362-A910-698E667A1BEF}"/>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391" name="CasetăText 1">
          <a:extLst>
            <a:ext uri="{FF2B5EF4-FFF2-40B4-BE49-F238E27FC236}">
              <a16:creationId xmlns:a16="http://schemas.microsoft.com/office/drawing/2014/main" id="{279C82FF-8AB0-4970-BF32-D1204A8CB9C8}"/>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92" name="CasetăText 1">
          <a:extLst>
            <a:ext uri="{FF2B5EF4-FFF2-40B4-BE49-F238E27FC236}">
              <a16:creationId xmlns:a16="http://schemas.microsoft.com/office/drawing/2014/main" id="{26D8748A-D254-4B10-A1AB-FDAEC1E6A194}"/>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93" name="CasetăText 1">
          <a:extLst>
            <a:ext uri="{FF2B5EF4-FFF2-40B4-BE49-F238E27FC236}">
              <a16:creationId xmlns:a16="http://schemas.microsoft.com/office/drawing/2014/main" id="{B1A73E4F-AFD3-4BED-A7BD-2CFD870E20C6}"/>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2428" cy="264560"/>
    <xdr:sp macro="" textlink="">
      <xdr:nvSpPr>
        <xdr:cNvPr id="1394" name="CasetăText 1">
          <a:extLst>
            <a:ext uri="{FF2B5EF4-FFF2-40B4-BE49-F238E27FC236}">
              <a16:creationId xmlns:a16="http://schemas.microsoft.com/office/drawing/2014/main" id="{9F426467-FABF-4100-BD43-048BE7FF4C10}"/>
            </a:ext>
          </a:extLst>
        </xdr:cNvPr>
        <xdr:cNvSpPr txBox="1"/>
      </xdr:nvSpPr>
      <xdr:spPr>
        <a:xfrm>
          <a:off x="7678615"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395" name="CasetăText 1">
          <a:extLst>
            <a:ext uri="{FF2B5EF4-FFF2-40B4-BE49-F238E27FC236}">
              <a16:creationId xmlns:a16="http://schemas.microsoft.com/office/drawing/2014/main" id="{39B4EBA4-B94C-455E-9A28-5C94C377163D}"/>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96" name="CasetăText 1">
          <a:extLst>
            <a:ext uri="{FF2B5EF4-FFF2-40B4-BE49-F238E27FC236}">
              <a16:creationId xmlns:a16="http://schemas.microsoft.com/office/drawing/2014/main" id="{DF361AD1-396E-4212-BF5B-3DDCC5945678}"/>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97" name="CasetăText 1">
          <a:extLst>
            <a:ext uri="{FF2B5EF4-FFF2-40B4-BE49-F238E27FC236}">
              <a16:creationId xmlns:a16="http://schemas.microsoft.com/office/drawing/2014/main" id="{BE094C2D-D695-4163-BDD9-AD2B71216D33}"/>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398" name="CasetăText 1">
          <a:extLst>
            <a:ext uri="{FF2B5EF4-FFF2-40B4-BE49-F238E27FC236}">
              <a16:creationId xmlns:a16="http://schemas.microsoft.com/office/drawing/2014/main" id="{140E48F5-7CEC-42AB-A161-798058A70B7E}"/>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399" name="CasetăText 1">
          <a:extLst>
            <a:ext uri="{FF2B5EF4-FFF2-40B4-BE49-F238E27FC236}">
              <a16:creationId xmlns:a16="http://schemas.microsoft.com/office/drawing/2014/main" id="{2B81E520-0D63-443D-8D85-F9F4AFF10A25}"/>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00" name="CasetăText 1">
          <a:extLst>
            <a:ext uri="{FF2B5EF4-FFF2-40B4-BE49-F238E27FC236}">
              <a16:creationId xmlns:a16="http://schemas.microsoft.com/office/drawing/2014/main" id="{A8422DE6-35C5-4C06-A432-58600296FF86}"/>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01" name="CasetăText 1">
          <a:extLst>
            <a:ext uri="{FF2B5EF4-FFF2-40B4-BE49-F238E27FC236}">
              <a16:creationId xmlns:a16="http://schemas.microsoft.com/office/drawing/2014/main" id="{8EB2D7CF-F73D-4F90-BCF5-90539B57AAE1}"/>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02" name="CasetăText 1">
          <a:extLst>
            <a:ext uri="{FF2B5EF4-FFF2-40B4-BE49-F238E27FC236}">
              <a16:creationId xmlns:a16="http://schemas.microsoft.com/office/drawing/2014/main" id="{B31041B3-E258-42F2-97ED-E91972ACCB74}"/>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03" name="CasetăText 1">
          <a:extLst>
            <a:ext uri="{FF2B5EF4-FFF2-40B4-BE49-F238E27FC236}">
              <a16:creationId xmlns:a16="http://schemas.microsoft.com/office/drawing/2014/main" id="{EA442834-60B1-4788-AE9E-183291A358B0}"/>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04" name="CasetăText 1">
          <a:extLst>
            <a:ext uri="{FF2B5EF4-FFF2-40B4-BE49-F238E27FC236}">
              <a16:creationId xmlns:a16="http://schemas.microsoft.com/office/drawing/2014/main" id="{22AA579A-162B-4AF8-9145-8EAFB8ADB48E}"/>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05" name="CasetăText 1">
          <a:extLst>
            <a:ext uri="{FF2B5EF4-FFF2-40B4-BE49-F238E27FC236}">
              <a16:creationId xmlns:a16="http://schemas.microsoft.com/office/drawing/2014/main" id="{0470CC50-9E82-4A47-9E8B-937166F9BD27}"/>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06" name="CasetăText 1">
          <a:extLst>
            <a:ext uri="{FF2B5EF4-FFF2-40B4-BE49-F238E27FC236}">
              <a16:creationId xmlns:a16="http://schemas.microsoft.com/office/drawing/2014/main" id="{F89FFC08-9D0B-4A96-9778-F15FEB81E137}"/>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07" name="CasetăText 1">
          <a:extLst>
            <a:ext uri="{FF2B5EF4-FFF2-40B4-BE49-F238E27FC236}">
              <a16:creationId xmlns:a16="http://schemas.microsoft.com/office/drawing/2014/main" id="{32427187-F86F-4B98-8670-67CD86FFF21C}"/>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08" name="CasetăText 1">
          <a:extLst>
            <a:ext uri="{FF2B5EF4-FFF2-40B4-BE49-F238E27FC236}">
              <a16:creationId xmlns:a16="http://schemas.microsoft.com/office/drawing/2014/main" id="{2C541312-8C0A-4470-960F-31F0F2DC8038}"/>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09" name="CasetăText 1">
          <a:extLst>
            <a:ext uri="{FF2B5EF4-FFF2-40B4-BE49-F238E27FC236}">
              <a16:creationId xmlns:a16="http://schemas.microsoft.com/office/drawing/2014/main" id="{BC88F350-EC65-495B-B9F1-2DB12E550D43}"/>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10" name="CasetăText 1">
          <a:extLst>
            <a:ext uri="{FF2B5EF4-FFF2-40B4-BE49-F238E27FC236}">
              <a16:creationId xmlns:a16="http://schemas.microsoft.com/office/drawing/2014/main" id="{01BB10E9-E940-4CCD-AB8B-6ABB8C01E1CD}"/>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11" name="CasetăText 1">
          <a:extLst>
            <a:ext uri="{FF2B5EF4-FFF2-40B4-BE49-F238E27FC236}">
              <a16:creationId xmlns:a16="http://schemas.microsoft.com/office/drawing/2014/main" id="{DBDFAA5B-9790-4F76-84BF-63C6D5AC7FBB}"/>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12" name="CasetăText 1">
          <a:extLst>
            <a:ext uri="{FF2B5EF4-FFF2-40B4-BE49-F238E27FC236}">
              <a16:creationId xmlns:a16="http://schemas.microsoft.com/office/drawing/2014/main" id="{83ABDF13-5E35-4FCC-8903-8408C5A6F874}"/>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13" name="CasetăText 1">
          <a:extLst>
            <a:ext uri="{FF2B5EF4-FFF2-40B4-BE49-F238E27FC236}">
              <a16:creationId xmlns:a16="http://schemas.microsoft.com/office/drawing/2014/main" id="{E645D087-02A7-48B7-8D92-E82B6D55D644}"/>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14" name="CasetăText 1">
          <a:extLst>
            <a:ext uri="{FF2B5EF4-FFF2-40B4-BE49-F238E27FC236}">
              <a16:creationId xmlns:a16="http://schemas.microsoft.com/office/drawing/2014/main" id="{FA9FC9D9-67C6-48D5-BAD2-DB02D04C96F2}"/>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15" name="CasetăText 1">
          <a:extLst>
            <a:ext uri="{FF2B5EF4-FFF2-40B4-BE49-F238E27FC236}">
              <a16:creationId xmlns:a16="http://schemas.microsoft.com/office/drawing/2014/main" id="{891CE620-0E42-4FF4-AED0-CF6896991AFD}"/>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16" name="CasetăText 1">
          <a:extLst>
            <a:ext uri="{FF2B5EF4-FFF2-40B4-BE49-F238E27FC236}">
              <a16:creationId xmlns:a16="http://schemas.microsoft.com/office/drawing/2014/main" id="{CC9EEC1F-3BE2-4536-8D1A-26D6964750EC}"/>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17" name="CasetăText 1">
          <a:extLst>
            <a:ext uri="{FF2B5EF4-FFF2-40B4-BE49-F238E27FC236}">
              <a16:creationId xmlns:a16="http://schemas.microsoft.com/office/drawing/2014/main" id="{61983B43-EBAC-40E8-BA92-D5B426C22CB0}"/>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18" name="CasetăText 1">
          <a:extLst>
            <a:ext uri="{FF2B5EF4-FFF2-40B4-BE49-F238E27FC236}">
              <a16:creationId xmlns:a16="http://schemas.microsoft.com/office/drawing/2014/main" id="{62430D98-DC24-484E-851F-F8B83602F246}"/>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19" name="CasetăText 1">
          <a:extLst>
            <a:ext uri="{FF2B5EF4-FFF2-40B4-BE49-F238E27FC236}">
              <a16:creationId xmlns:a16="http://schemas.microsoft.com/office/drawing/2014/main" id="{C6B9F0F5-9A00-4A1F-93FD-D883576B7A1F}"/>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20" name="CasetăText 1">
          <a:extLst>
            <a:ext uri="{FF2B5EF4-FFF2-40B4-BE49-F238E27FC236}">
              <a16:creationId xmlns:a16="http://schemas.microsoft.com/office/drawing/2014/main" id="{3FE13592-F7EC-447A-81FD-FF98C48B8F31}"/>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21" name="CasetăText 1">
          <a:extLst>
            <a:ext uri="{FF2B5EF4-FFF2-40B4-BE49-F238E27FC236}">
              <a16:creationId xmlns:a16="http://schemas.microsoft.com/office/drawing/2014/main" id="{AD974645-0528-4F92-AA00-642540C8E480}"/>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22" name="CasetăText 1">
          <a:extLst>
            <a:ext uri="{FF2B5EF4-FFF2-40B4-BE49-F238E27FC236}">
              <a16:creationId xmlns:a16="http://schemas.microsoft.com/office/drawing/2014/main" id="{E134A0B7-5B1F-4444-8B1D-ACEF27CFAC6E}"/>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23" name="CasetăText 1">
          <a:extLst>
            <a:ext uri="{FF2B5EF4-FFF2-40B4-BE49-F238E27FC236}">
              <a16:creationId xmlns:a16="http://schemas.microsoft.com/office/drawing/2014/main" id="{0BF4AA7A-D613-4170-83D2-F77ED914A854}"/>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24" name="CasetăText 1">
          <a:extLst>
            <a:ext uri="{FF2B5EF4-FFF2-40B4-BE49-F238E27FC236}">
              <a16:creationId xmlns:a16="http://schemas.microsoft.com/office/drawing/2014/main" id="{5909D95E-1839-4A1F-92C7-35F9E1CBED82}"/>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25" name="CasetăText 1">
          <a:extLst>
            <a:ext uri="{FF2B5EF4-FFF2-40B4-BE49-F238E27FC236}">
              <a16:creationId xmlns:a16="http://schemas.microsoft.com/office/drawing/2014/main" id="{5D57E0C9-8E45-4341-BF1D-41C73B8DB319}"/>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26" name="CasetăText 1">
          <a:extLst>
            <a:ext uri="{FF2B5EF4-FFF2-40B4-BE49-F238E27FC236}">
              <a16:creationId xmlns:a16="http://schemas.microsoft.com/office/drawing/2014/main" id="{1906ABF2-4D29-499D-A953-0370B95D56BF}"/>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27" name="CasetăText 1">
          <a:extLst>
            <a:ext uri="{FF2B5EF4-FFF2-40B4-BE49-F238E27FC236}">
              <a16:creationId xmlns:a16="http://schemas.microsoft.com/office/drawing/2014/main" id="{9418218E-2C9B-4173-A9C6-C76E02DAA0AD}"/>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28" name="CasetăText 1">
          <a:extLst>
            <a:ext uri="{FF2B5EF4-FFF2-40B4-BE49-F238E27FC236}">
              <a16:creationId xmlns:a16="http://schemas.microsoft.com/office/drawing/2014/main" id="{EFED0A53-FD2E-4C0C-B964-60FB45DE6271}"/>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29" name="CasetăText 1">
          <a:extLst>
            <a:ext uri="{FF2B5EF4-FFF2-40B4-BE49-F238E27FC236}">
              <a16:creationId xmlns:a16="http://schemas.microsoft.com/office/drawing/2014/main" id="{B0DCA714-8989-4DCA-BA34-C432EED6BE82}"/>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30" name="CasetăText 1">
          <a:extLst>
            <a:ext uri="{FF2B5EF4-FFF2-40B4-BE49-F238E27FC236}">
              <a16:creationId xmlns:a16="http://schemas.microsoft.com/office/drawing/2014/main" id="{116A6BE3-729A-45A3-A351-29DC7779BE53}"/>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31" name="CasetăText 1">
          <a:extLst>
            <a:ext uri="{FF2B5EF4-FFF2-40B4-BE49-F238E27FC236}">
              <a16:creationId xmlns:a16="http://schemas.microsoft.com/office/drawing/2014/main" id="{F13D0924-A45D-454F-8E0B-0343AC573EDB}"/>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32" name="CasetăText 1">
          <a:extLst>
            <a:ext uri="{FF2B5EF4-FFF2-40B4-BE49-F238E27FC236}">
              <a16:creationId xmlns:a16="http://schemas.microsoft.com/office/drawing/2014/main" id="{FC1293F0-2C4D-4550-B0D2-0AC8384EF285}"/>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33" name="CasetăText 1">
          <a:extLst>
            <a:ext uri="{FF2B5EF4-FFF2-40B4-BE49-F238E27FC236}">
              <a16:creationId xmlns:a16="http://schemas.microsoft.com/office/drawing/2014/main" id="{DD77DA03-41A7-4B4F-8266-C34247C7A2DF}"/>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34" name="CasetăText 1">
          <a:extLst>
            <a:ext uri="{FF2B5EF4-FFF2-40B4-BE49-F238E27FC236}">
              <a16:creationId xmlns:a16="http://schemas.microsoft.com/office/drawing/2014/main" id="{A6DD99EF-65ED-4D66-8F49-966D55897593}"/>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35" name="CasetăText 1">
          <a:extLst>
            <a:ext uri="{FF2B5EF4-FFF2-40B4-BE49-F238E27FC236}">
              <a16:creationId xmlns:a16="http://schemas.microsoft.com/office/drawing/2014/main" id="{D81855CC-F4FC-4D0C-A1CB-A877F246930E}"/>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36" name="CasetăText 1">
          <a:extLst>
            <a:ext uri="{FF2B5EF4-FFF2-40B4-BE49-F238E27FC236}">
              <a16:creationId xmlns:a16="http://schemas.microsoft.com/office/drawing/2014/main" id="{B9CE4BEE-06F0-4794-A589-156ACD4BD379}"/>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37" name="CasetăText 1">
          <a:extLst>
            <a:ext uri="{FF2B5EF4-FFF2-40B4-BE49-F238E27FC236}">
              <a16:creationId xmlns:a16="http://schemas.microsoft.com/office/drawing/2014/main" id="{79F0C561-AA45-4636-9D5D-67C118A5F342}"/>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38" name="CasetăText 1">
          <a:extLst>
            <a:ext uri="{FF2B5EF4-FFF2-40B4-BE49-F238E27FC236}">
              <a16:creationId xmlns:a16="http://schemas.microsoft.com/office/drawing/2014/main" id="{C9A9024C-9FB4-4EB1-A928-82647AF78F0C}"/>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39" name="CasetăText 1">
          <a:extLst>
            <a:ext uri="{FF2B5EF4-FFF2-40B4-BE49-F238E27FC236}">
              <a16:creationId xmlns:a16="http://schemas.microsoft.com/office/drawing/2014/main" id="{23A4A445-DA1A-4C98-A127-C8927E81C44F}"/>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40" name="CasetăText 1">
          <a:extLst>
            <a:ext uri="{FF2B5EF4-FFF2-40B4-BE49-F238E27FC236}">
              <a16:creationId xmlns:a16="http://schemas.microsoft.com/office/drawing/2014/main" id="{318DCD01-DDAC-4CE0-BE41-D00EA79EBAF3}"/>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41" name="CasetăText 1">
          <a:extLst>
            <a:ext uri="{FF2B5EF4-FFF2-40B4-BE49-F238E27FC236}">
              <a16:creationId xmlns:a16="http://schemas.microsoft.com/office/drawing/2014/main" id="{F7BDAAB9-5EB4-4546-A53A-9B9A80D73223}"/>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42" name="CasetăText 1">
          <a:extLst>
            <a:ext uri="{FF2B5EF4-FFF2-40B4-BE49-F238E27FC236}">
              <a16:creationId xmlns:a16="http://schemas.microsoft.com/office/drawing/2014/main" id="{9B4256D1-BE26-4914-B915-53F8808C9D6D}"/>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43" name="CasetăText 1">
          <a:extLst>
            <a:ext uri="{FF2B5EF4-FFF2-40B4-BE49-F238E27FC236}">
              <a16:creationId xmlns:a16="http://schemas.microsoft.com/office/drawing/2014/main" id="{F456C3AE-FBD3-423D-8AB3-203E6F7C7EBA}"/>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44" name="CasetăText 1">
          <a:extLst>
            <a:ext uri="{FF2B5EF4-FFF2-40B4-BE49-F238E27FC236}">
              <a16:creationId xmlns:a16="http://schemas.microsoft.com/office/drawing/2014/main" id="{DD7E8DA2-84CB-4BDA-9FCB-8A3BFFD733CB}"/>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45" name="CasetăText 1">
          <a:extLst>
            <a:ext uri="{FF2B5EF4-FFF2-40B4-BE49-F238E27FC236}">
              <a16:creationId xmlns:a16="http://schemas.microsoft.com/office/drawing/2014/main" id="{A98549E6-CF19-4055-A1FA-A51ACDA7C626}"/>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46" name="CasetăText 1">
          <a:extLst>
            <a:ext uri="{FF2B5EF4-FFF2-40B4-BE49-F238E27FC236}">
              <a16:creationId xmlns:a16="http://schemas.microsoft.com/office/drawing/2014/main" id="{1F28881F-CDF2-4D1D-A951-29A51D006B91}"/>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47" name="CasetăText 1">
          <a:extLst>
            <a:ext uri="{FF2B5EF4-FFF2-40B4-BE49-F238E27FC236}">
              <a16:creationId xmlns:a16="http://schemas.microsoft.com/office/drawing/2014/main" id="{6F3BEDD7-F67A-40D8-AD7B-E17AFE5C2470}"/>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48" name="CasetăText 1">
          <a:extLst>
            <a:ext uri="{FF2B5EF4-FFF2-40B4-BE49-F238E27FC236}">
              <a16:creationId xmlns:a16="http://schemas.microsoft.com/office/drawing/2014/main" id="{028E6CFD-F2C3-44FD-BDE9-6F605B6D6A71}"/>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49" name="CasetăText 1">
          <a:extLst>
            <a:ext uri="{FF2B5EF4-FFF2-40B4-BE49-F238E27FC236}">
              <a16:creationId xmlns:a16="http://schemas.microsoft.com/office/drawing/2014/main" id="{F711280E-13D3-417F-8059-4456E4D052DF}"/>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50" name="CasetăText 1">
          <a:extLst>
            <a:ext uri="{FF2B5EF4-FFF2-40B4-BE49-F238E27FC236}">
              <a16:creationId xmlns:a16="http://schemas.microsoft.com/office/drawing/2014/main" id="{4C8C48B8-540E-4531-B8D0-3EA9B33EA0C6}"/>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51" name="CasetăText 1">
          <a:extLst>
            <a:ext uri="{FF2B5EF4-FFF2-40B4-BE49-F238E27FC236}">
              <a16:creationId xmlns:a16="http://schemas.microsoft.com/office/drawing/2014/main" id="{9A8E484D-88CC-493A-9CD4-4A9494D3B243}"/>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52" name="CasetăText 1">
          <a:extLst>
            <a:ext uri="{FF2B5EF4-FFF2-40B4-BE49-F238E27FC236}">
              <a16:creationId xmlns:a16="http://schemas.microsoft.com/office/drawing/2014/main" id="{604BC5EB-667C-4974-B3BB-62472D71D7CC}"/>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53" name="CasetăText 1">
          <a:extLst>
            <a:ext uri="{FF2B5EF4-FFF2-40B4-BE49-F238E27FC236}">
              <a16:creationId xmlns:a16="http://schemas.microsoft.com/office/drawing/2014/main" id="{2D02B009-D050-47A7-AFA8-79D4BDE914E6}"/>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54" name="CasetăText 1">
          <a:extLst>
            <a:ext uri="{FF2B5EF4-FFF2-40B4-BE49-F238E27FC236}">
              <a16:creationId xmlns:a16="http://schemas.microsoft.com/office/drawing/2014/main" id="{E924757C-9FB1-4677-A491-1660A1D506AF}"/>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55" name="CasetăText 1">
          <a:extLst>
            <a:ext uri="{FF2B5EF4-FFF2-40B4-BE49-F238E27FC236}">
              <a16:creationId xmlns:a16="http://schemas.microsoft.com/office/drawing/2014/main" id="{2C8CACE9-0B9A-4E8C-9FB8-104AF95DC907}"/>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56" name="CasetăText 1">
          <a:extLst>
            <a:ext uri="{FF2B5EF4-FFF2-40B4-BE49-F238E27FC236}">
              <a16:creationId xmlns:a16="http://schemas.microsoft.com/office/drawing/2014/main" id="{BC87B5B3-5FCD-4FDC-A709-E02CF81A38FD}"/>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57" name="CasetăText 1">
          <a:extLst>
            <a:ext uri="{FF2B5EF4-FFF2-40B4-BE49-F238E27FC236}">
              <a16:creationId xmlns:a16="http://schemas.microsoft.com/office/drawing/2014/main" id="{8846DB9A-86B9-4DFA-85CC-3EF8596E99C8}"/>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58" name="CasetăText 1">
          <a:extLst>
            <a:ext uri="{FF2B5EF4-FFF2-40B4-BE49-F238E27FC236}">
              <a16:creationId xmlns:a16="http://schemas.microsoft.com/office/drawing/2014/main" id="{F2FC802C-7DFE-4A92-A441-7F5AEE8E1454}"/>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59" name="CasetăText 1">
          <a:extLst>
            <a:ext uri="{FF2B5EF4-FFF2-40B4-BE49-F238E27FC236}">
              <a16:creationId xmlns:a16="http://schemas.microsoft.com/office/drawing/2014/main" id="{94792FD0-8E51-4F89-9E3F-F6B8ED641D0B}"/>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60" name="CasetăText 1">
          <a:extLst>
            <a:ext uri="{FF2B5EF4-FFF2-40B4-BE49-F238E27FC236}">
              <a16:creationId xmlns:a16="http://schemas.microsoft.com/office/drawing/2014/main" id="{7334F01F-9A19-4E94-90C5-A3D0C62A216E}"/>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61" name="CasetăText 1">
          <a:extLst>
            <a:ext uri="{FF2B5EF4-FFF2-40B4-BE49-F238E27FC236}">
              <a16:creationId xmlns:a16="http://schemas.microsoft.com/office/drawing/2014/main" id="{D75A1B04-76AB-4A8D-9DD9-2E728773DE83}"/>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62" name="CasetăText 1">
          <a:extLst>
            <a:ext uri="{FF2B5EF4-FFF2-40B4-BE49-F238E27FC236}">
              <a16:creationId xmlns:a16="http://schemas.microsoft.com/office/drawing/2014/main" id="{5461B9A9-A7A8-4A11-932E-279DD529AA44}"/>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63" name="CasetăText 1">
          <a:extLst>
            <a:ext uri="{FF2B5EF4-FFF2-40B4-BE49-F238E27FC236}">
              <a16:creationId xmlns:a16="http://schemas.microsoft.com/office/drawing/2014/main" id="{EF74E6D4-909D-4BD0-B92E-C4894B0CD433}"/>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64" name="CasetăText 1">
          <a:extLst>
            <a:ext uri="{FF2B5EF4-FFF2-40B4-BE49-F238E27FC236}">
              <a16:creationId xmlns:a16="http://schemas.microsoft.com/office/drawing/2014/main" id="{5BD5E822-CDCF-43AB-9B5B-D1A653622F32}"/>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65" name="CasetăText 1">
          <a:extLst>
            <a:ext uri="{FF2B5EF4-FFF2-40B4-BE49-F238E27FC236}">
              <a16:creationId xmlns:a16="http://schemas.microsoft.com/office/drawing/2014/main" id="{C2C63208-411E-4787-AB57-1CECFFA8A785}"/>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466" name="CasetăText 1">
          <a:extLst>
            <a:ext uri="{FF2B5EF4-FFF2-40B4-BE49-F238E27FC236}">
              <a16:creationId xmlns:a16="http://schemas.microsoft.com/office/drawing/2014/main" id="{62A845BD-7960-4F38-ADD7-FF5B2E5A7481}"/>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467" name="CasetăText 1">
          <a:extLst>
            <a:ext uri="{FF2B5EF4-FFF2-40B4-BE49-F238E27FC236}">
              <a16:creationId xmlns:a16="http://schemas.microsoft.com/office/drawing/2014/main" id="{65108820-7969-4B31-9791-02A1934D0F7C}"/>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0755" cy="264560"/>
    <xdr:sp macro="" textlink="">
      <xdr:nvSpPr>
        <xdr:cNvPr id="1468" name="CasetăText 1">
          <a:extLst>
            <a:ext uri="{FF2B5EF4-FFF2-40B4-BE49-F238E27FC236}">
              <a16:creationId xmlns:a16="http://schemas.microsoft.com/office/drawing/2014/main" id="{1518D700-0444-4979-BB3D-419D7D45ED42}"/>
            </a:ext>
          </a:extLst>
        </xdr:cNvPr>
        <xdr:cNvSpPr txBox="1"/>
      </xdr:nvSpPr>
      <xdr:spPr>
        <a:xfrm>
          <a:off x="7678615"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469" name="CasetăText 1">
          <a:extLst>
            <a:ext uri="{FF2B5EF4-FFF2-40B4-BE49-F238E27FC236}">
              <a16:creationId xmlns:a16="http://schemas.microsoft.com/office/drawing/2014/main" id="{B7058A56-B96F-4707-A176-14BF7CBADECC}"/>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470" name="CasetăText 1">
          <a:extLst>
            <a:ext uri="{FF2B5EF4-FFF2-40B4-BE49-F238E27FC236}">
              <a16:creationId xmlns:a16="http://schemas.microsoft.com/office/drawing/2014/main" id="{2AD8D430-2E81-4E80-B207-44AAF6DE2AA4}"/>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2428" cy="264560"/>
    <xdr:sp macro="" textlink="">
      <xdr:nvSpPr>
        <xdr:cNvPr id="1471" name="CasetăText 1">
          <a:extLst>
            <a:ext uri="{FF2B5EF4-FFF2-40B4-BE49-F238E27FC236}">
              <a16:creationId xmlns:a16="http://schemas.microsoft.com/office/drawing/2014/main" id="{43EC1958-3232-4DE3-A6CA-DF67D85EE038}"/>
            </a:ext>
          </a:extLst>
        </xdr:cNvPr>
        <xdr:cNvSpPr txBox="1"/>
      </xdr:nvSpPr>
      <xdr:spPr>
        <a:xfrm>
          <a:off x="7678615"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5</xdr:col>
      <xdr:colOff>0</xdr:colOff>
      <xdr:row>159</xdr:row>
      <xdr:rowOff>0</xdr:rowOff>
    </xdr:from>
    <xdr:ext cx="191233" cy="264560"/>
    <xdr:sp macro="" textlink="">
      <xdr:nvSpPr>
        <xdr:cNvPr id="1472" name="CasetăText 1">
          <a:extLst>
            <a:ext uri="{FF2B5EF4-FFF2-40B4-BE49-F238E27FC236}">
              <a16:creationId xmlns:a16="http://schemas.microsoft.com/office/drawing/2014/main" id="{CE04EC3C-F5D2-4165-98B8-D4D75BC777C8}"/>
            </a:ext>
          </a:extLst>
        </xdr:cNvPr>
        <xdr:cNvSpPr txBox="1"/>
      </xdr:nvSpPr>
      <xdr:spPr>
        <a:xfrm>
          <a:off x="7678615"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73" name="CasetăText 1">
          <a:extLst>
            <a:ext uri="{FF2B5EF4-FFF2-40B4-BE49-F238E27FC236}">
              <a16:creationId xmlns:a16="http://schemas.microsoft.com/office/drawing/2014/main" id="{CAC7459F-7A5B-43DC-8681-9B661C3719E9}"/>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74" name="CasetăText 1">
          <a:extLst>
            <a:ext uri="{FF2B5EF4-FFF2-40B4-BE49-F238E27FC236}">
              <a16:creationId xmlns:a16="http://schemas.microsoft.com/office/drawing/2014/main" id="{28821AAB-FDCB-4AAE-A9F2-589D8FD2E6DE}"/>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75" name="CasetăText 1">
          <a:extLst>
            <a:ext uri="{FF2B5EF4-FFF2-40B4-BE49-F238E27FC236}">
              <a16:creationId xmlns:a16="http://schemas.microsoft.com/office/drawing/2014/main" id="{DB8143C4-82D8-48A4-8DEA-126DEE94D6FA}"/>
            </a:ext>
          </a:extLst>
        </xdr:cNvPr>
        <xdr:cNvSpPr txBox="1"/>
      </xdr:nvSpPr>
      <xdr:spPr>
        <a:xfrm>
          <a:off x="5911780"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76" name="CasetăText 1">
          <a:extLst>
            <a:ext uri="{FF2B5EF4-FFF2-40B4-BE49-F238E27FC236}">
              <a16:creationId xmlns:a16="http://schemas.microsoft.com/office/drawing/2014/main" id="{92EBC385-2142-438E-B320-0879CB9838AF}"/>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77" name="CasetăText 1">
          <a:extLst>
            <a:ext uri="{FF2B5EF4-FFF2-40B4-BE49-F238E27FC236}">
              <a16:creationId xmlns:a16="http://schemas.microsoft.com/office/drawing/2014/main" id="{7D4720C0-4586-4546-BC1F-4E296A314885}"/>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78" name="CasetăText 1">
          <a:extLst>
            <a:ext uri="{FF2B5EF4-FFF2-40B4-BE49-F238E27FC236}">
              <a16:creationId xmlns:a16="http://schemas.microsoft.com/office/drawing/2014/main" id="{F9F410C6-42AB-4DA4-A518-2912AC16D21F}"/>
            </a:ext>
          </a:extLst>
        </xdr:cNvPr>
        <xdr:cNvSpPr txBox="1"/>
      </xdr:nvSpPr>
      <xdr:spPr>
        <a:xfrm>
          <a:off x="5911780"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79" name="CasetăText 1">
          <a:extLst>
            <a:ext uri="{FF2B5EF4-FFF2-40B4-BE49-F238E27FC236}">
              <a16:creationId xmlns:a16="http://schemas.microsoft.com/office/drawing/2014/main" id="{E8260DD1-49E0-41C5-80E8-38C0244C6409}"/>
            </a:ext>
          </a:extLst>
        </xdr:cNvPr>
        <xdr:cNvSpPr txBox="1"/>
      </xdr:nvSpPr>
      <xdr:spPr>
        <a:xfrm>
          <a:off x="5911780"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80" name="CasetăText 1">
          <a:extLst>
            <a:ext uri="{FF2B5EF4-FFF2-40B4-BE49-F238E27FC236}">
              <a16:creationId xmlns:a16="http://schemas.microsoft.com/office/drawing/2014/main" id="{179A4930-C0CB-4102-9834-2A6AC32CE098}"/>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81" name="CasetăText 1">
          <a:extLst>
            <a:ext uri="{FF2B5EF4-FFF2-40B4-BE49-F238E27FC236}">
              <a16:creationId xmlns:a16="http://schemas.microsoft.com/office/drawing/2014/main" id="{4A8386E7-C0D8-4C7F-B6FA-6E8A42E33D11}"/>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82" name="CasetăText 1">
          <a:extLst>
            <a:ext uri="{FF2B5EF4-FFF2-40B4-BE49-F238E27FC236}">
              <a16:creationId xmlns:a16="http://schemas.microsoft.com/office/drawing/2014/main" id="{23DFD24C-4B48-4831-AAC4-CF5C9B383556}"/>
            </a:ext>
          </a:extLst>
        </xdr:cNvPr>
        <xdr:cNvSpPr txBox="1"/>
      </xdr:nvSpPr>
      <xdr:spPr>
        <a:xfrm>
          <a:off x="6757516"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83" name="CasetăText 1">
          <a:extLst>
            <a:ext uri="{FF2B5EF4-FFF2-40B4-BE49-F238E27FC236}">
              <a16:creationId xmlns:a16="http://schemas.microsoft.com/office/drawing/2014/main" id="{C35E1B91-C241-4333-9A44-E8EC6D25EF98}"/>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84" name="CasetăText 1">
          <a:extLst>
            <a:ext uri="{FF2B5EF4-FFF2-40B4-BE49-F238E27FC236}">
              <a16:creationId xmlns:a16="http://schemas.microsoft.com/office/drawing/2014/main" id="{80E1DCAD-5A3C-4803-B680-9E21603C643D}"/>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85" name="CasetăText 1">
          <a:extLst>
            <a:ext uri="{FF2B5EF4-FFF2-40B4-BE49-F238E27FC236}">
              <a16:creationId xmlns:a16="http://schemas.microsoft.com/office/drawing/2014/main" id="{9442B90A-8683-4FDB-AFB5-5364DDB004AB}"/>
            </a:ext>
          </a:extLst>
        </xdr:cNvPr>
        <xdr:cNvSpPr txBox="1"/>
      </xdr:nvSpPr>
      <xdr:spPr>
        <a:xfrm>
          <a:off x="6757516"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86" name="CasetăText 1">
          <a:extLst>
            <a:ext uri="{FF2B5EF4-FFF2-40B4-BE49-F238E27FC236}">
              <a16:creationId xmlns:a16="http://schemas.microsoft.com/office/drawing/2014/main" id="{5481D4C6-C0F2-48C8-81F8-DC096283C578}"/>
            </a:ext>
          </a:extLst>
        </xdr:cNvPr>
        <xdr:cNvSpPr txBox="1"/>
      </xdr:nvSpPr>
      <xdr:spPr>
        <a:xfrm>
          <a:off x="6757516"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87" name="CasetăText 1">
          <a:extLst>
            <a:ext uri="{FF2B5EF4-FFF2-40B4-BE49-F238E27FC236}">
              <a16:creationId xmlns:a16="http://schemas.microsoft.com/office/drawing/2014/main" id="{9462E00C-3DC1-4C46-AD5D-1561B9B4A4B0}"/>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88" name="CasetăText 1">
          <a:extLst>
            <a:ext uri="{FF2B5EF4-FFF2-40B4-BE49-F238E27FC236}">
              <a16:creationId xmlns:a16="http://schemas.microsoft.com/office/drawing/2014/main" id="{A95BF811-6002-411C-9465-DA487ACF4E01}"/>
            </a:ext>
          </a:extLst>
        </xdr:cNvPr>
        <xdr:cNvSpPr txBox="1"/>
      </xdr:nvSpPr>
      <xdr:spPr>
        <a:xfrm>
          <a:off x="10441912"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0755" cy="264560"/>
    <xdr:sp macro="" textlink="">
      <xdr:nvSpPr>
        <xdr:cNvPr id="1489" name="CasetăText 1">
          <a:extLst>
            <a:ext uri="{FF2B5EF4-FFF2-40B4-BE49-F238E27FC236}">
              <a16:creationId xmlns:a16="http://schemas.microsoft.com/office/drawing/2014/main" id="{D3AB8D43-9EC2-48AB-BEEE-05DA085BD486}"/>
            </a:ext>
          </a:extLst>
        </xdr:cNvPr>
        <xdr:cNvSpPr txBox="1"/>
      </xdr:nvSpPr>
      <xdr:spPr>
        <a:xfrm>
          <a:off x="10441912"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90" name="CasetăText 1">
          <a:extLst>
            <a:ext uri="{FF2B5EF4-FFF2-40B4-BE49-F238E27FC236}">
              <a16:creationId xmlns:a16="http://schemas.microsoft.com/office/drawing/2014/main" id="{B7CADD8E-F471-4F92-B528-B4077D0354B8}"/>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91" name="CasetăText 1">
          <a:extLst>
            <a:ext uri="{FF2B5EF4-FFF2-40B4-BE49-F238E27FC236}">
              <a16:creationId xmlns:a16="http://schemas.microsoft.com/office/drawing/2014/main" id="{01AC7F68-8476-4C02-9A66-2EA17CAE076A}"/>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2428" cy="264560"/>
    <xdr:sp macro="" textlink="">
      <xdr:nvSpPr>
        <xdr:cNvPr id="1492" name="CasetăText 1">
          <a:extLst>
            <a:ext uri="{FF2B5EF4-FFF2-40B4-BE49-F238E27FC236}">
              <a16:creationId xmlns:a16="http://schemas.microsoft.com/office/drawing/2014/main" id="{796223CF-A637-4368-B76D-3303753E6142}"/>
            </a:ext>
          </a:extLst>
        </xdr:cNvPr>
        <xdr:cNvSpPr txBox="1"/>
      </xdr:nvSpPr>
      <xdr:spPr>
        <a:xfrm>
          <a:off x="10441912"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3</xdr:col>
      <xdr:colOff>0</xdr:colOff>
      <xdr:row>159</xdr:row>
      <xdr:rowOff>0</xdr:rowOff>
    </xdr:from>
    <xdr:ext cx="191233" cy="264560"/>
    <xdr:sp macro="" textlink="">
      <xdr:nvSpPr>
        <xdr:cNvPr id="1493" name="CasetăText 1">
          <a:extLst>
            <a:ext uri="{FF2B5EF4-FFF2-40B4-BE49-F238E27FC236}">
              <a16:creationId xmlns:a16="http://schemas.microsoft.com/office/drawing/2014/main" id="{0736B1F2-831E-4506-9ECC-4B9CB92A27F1}"/>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94" name="CasetăText 1">
          <a:extLst>
            <a:ext uri="{FF2B5EF4-FFF2-40B4-BE49-F238E27FC236}">
              <a16:creationId xmlns:a16="http://schemas.microsoft.com/office/drawing/2014/main" id="{E6EF2901-AE0C-4AEA-A7E0-51633C553ADF}"/>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95" name="CasetăText 1">
          <a:extLst>
            <a:ext uri="{FF2B5EF4-FFF2-40B4-BE49-F238E27FC236}">
              <a16:creationId xmlns:a16="http://schemas.microsoft.com/office/drawing/2014/main" id="{AE1F6BD2-653A-483F-B09D-88F6E1CACC01}"/>
            </a:ext>
          </a:extLst>
        </xdr:cNvPr>
        <xdr:cNvSpPr txBox="1"/>
      </xdr:nvSpPr>
      <xdr:spPr>
        <a:xfrm>
          <a:off x="10441912"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0755" cy="264560"/>
    <xdr:sp macro="" textlink="">
      <xdr:nvSpPr>
        <xdr:cNvPr id="1496" name="CasetăText 1">
          <a:extLst>
            <a:ext uri="{FF2B5EF4-FFF2-40B4-BE49-F238E27FC236}">
              <a16:creationId xmlns:a16="http://schemas.microsoft.com/office/drawing/2014/main" id="{03E3FFD8-48A5-4B60-924A-7CF4A071D92D}"/>
            </a:ext>
          </a:extLst>
        </xdr:cNvPr>
        <xdr:cNvSpPr txBox="1"/>
      </xdr:nvSpPr>
      <xdr:spPr>
        <a:xfrm>
          <a:off x="10441912" y="67156484"/>
          <a:ext cx="19075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97" name="CasetăText 1">
          <a:extLst>
            <a:ext uri="{FF2B5EF4-FFF2-40B4-BE49-F238E27FC236}">
              <a16:creationId xmlns:a16="http://schemas.microsoft.com/office/drawing/2014/main" id="{D2A59049-CD2D-4BF8-AEAC-0B5B676D728E}"/>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498" name="CasetăText 1">
          <a:extLst>
            <a:ext uri="{FF2B5EF4-FFF2-40B4-BE49-F238E27FC236}">
              <a16:creationId xmlns:a16="http://schemas.microsoft.com/office/drawing/2014/main" id="{251D0777-6C35-475E-B308-F5B3BA6C620C}"/>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2428" cy="264560"/>
    <xdr:sp macro="" textlink="">
      <xdr:nvSpPr>
        <xdr:cNvPr id="1499" name="CasetăText 1">
          <a:extLst>
            <a:ext uri="{FF2B5EF4-FFF2-40B4-BE49-F238E27FC236}">
              <a16:creationId xmlns:a16="http://schemas.microsoft.com/office/drawing/2014/main" id="{ED884D44-EE40-458E-B5C3-D19A9219D309}"/>
            </a:ext>
          </a:extLst>
        </xdr:cNvPr>
        <xdr:cNvSpPr txBox="1"/>
      </xdr:nvSpPr>
      <xdr:spPr>
        <a:xfrm>
          <a:off x="10441912" y="67156484"/>
          <a:ext cx="1924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oneCellAnchor>
    <xdr:from>
      <xdr:col>4</xdr:col>
      <xdr:colOff>0</xdr:colOff>
      <xdr:row>159</xdr:row>
      <xdr:rowOff>0</xdr:rowOff>
    </xdr:from>
    <xdr:ext cx="191233" cy="264560"/>
    <xdr:sp macro="" textlink="">
      <xdr:nvSpPr>
        <xdr:cNvPr id="1500" name="CasetăText 1">
          <a:extLst>
            <a:ext uri="{FF2B5EF4-FFF2-40B4-BE49-F238E27FC236}">
              <a16:creationId xmlns:a16="http://schemas.microsoft.com/office/drawing/2014/main" id="{28C7327D-2FC2-461B-9177-A604084AA7E8}"/>
            </a:ext>
          </a:extLst>
        </xdr:cNvPr>
        <xdr:cNvSpPr txBox="1"/>
      </xdr:nvSpPr>
      <xdr:spPr>
        <a:xfrm>
          <a:off x="10441912" y="67156484"/>
          <a:ext cx="19123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o-RO"/>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2"/>
  <sheetViews>
    <sheetView tabSelected="1" zoomScale="91" zoomScaleNormal="91" workbookViewId="0">
      <selection activeCell="J6" sqref="J6"/>
    </sheetView>
  </sheetViews>
  <sheetFormatPr defaultColWidth="9.109375" defaultRowHeight="16.8" x14ac:dyDescent="0.4"/>
  <cols>
    <col min="1" max="1" width="5.77734375" style="4" customWidth="1"/>
    <col min="2" max="2" width="70.5546875" style="5" customWidth="1"/>
    <col min="3" max="3" width="15.5546875" style="1" customWidth="1"/>
    <col min="4" max="4" width="12.77734375" style="1" customWidth="1"/>
    <col min="5" max="5" width="12.5546875" style="1" customWidth="1"/>
    <col min="6" max="6" width="16.44140625" style="1" customWidth="1"/>
    <col min="7" max="16384" width="9.109375" style="1"/>
  </cols>
  <sheetData>
    <row r="1" spans="1:6" ht="25.2" customHeight="1" x14ac:dyDescent="0.4">
      <c r="A1" s="124" t="s">
        <v>0</v>
      </c>
      <c r="B1" s="124"/>
      <c r="D1" s="126" t="s">
        <v>524</v>
      </c>
      <c r="E1" s="126"/>
      <c r="F1" s="126"/>
    </row>
    <row r="2" spans="1:6" ht="22.8" customHeight="1" x14ac:dyDescent="0.4">
      <c r="A2" s="124" t="s">
        <v>1</v>
      </c>
      <c r="B2" s="124"/>
      <c r="D2" s="125" t="s">
        <v>525</v>
      </c>
      <c r="E2" s="125"/>
      <c r="F2" s="125"/>
    </row>
    <row r="3" spans="1:6" ht="21.6" customHeight="1" x14ac:dyDescent="0.4">
      <c r="A3" s="124" t="s">
        <v>260</v>
      </c>
      <c r="B3" s="124"/>
    </row>
    <row r="5" spans="1:6" ht="27.6" customHeight="1" x14ac:dyDescent="0.4">
      <c r="A5" s="123" t="s">
        <v>526</v>
      </c>
      <c r="B5" s="123"/>
      <c r="C5" s="123"/>
      <c r="D5" s="123"/>
      <c r="E5" s="123"/>
      <c r="F5" s="123"/>
    </row>
    <row r="6" spans="1:6" ht="17.399999999999999" customHeight="1" x14ac:dyDescent="0.4">
      <c r="A6" s="122" t="s">
        <v>527</v>
      </c>
      <c r="B6" s="122"/>
      <c r="C6" s="122"/>
      <c r="D6" s="122"/>
      <c r="E6" s="122"/>
      <c r="F6" s="122"/>
    </row>
    <row r="7" spans="1:6" ht="24" customHeight="1" x14ac:dyDescent="0.4">
      <c r="A7" s="24"/>
      <c r="B7" s="24"/>
      <c r="F7" s="118" t="s">
        <v>533</v>
      </c>
    </row>
    <row r="8" spans="1:6" ht="72" customHeight="1" x14ac:dyDescent="0.4">
      <c r="A8" s="12" t="s">
        <v>2</v>
      </c>
      <c r="B8" s="30" t="s">
        <v>5</v>
      </c>
      <c r="C8" s="13" t="s">
        <v>534</v>
      </c>
      <c r="D8" s="13" t="s">
        <v>535</v>
      </c>
      <c r="E8" s="13" t="s">
        <v>536</v>
      </c>
      <c r="F8" s="13" t="s">
        <v>537</v>
      </c>
    </row>
    <row r="9" spans="1:6" ht="27.6" customHeight="1" x14ac:dyDescent="0.4">
      <c r="A9" s="14">
        <v>0</v>
      </c>
      <c r="B9" s="14">
        <v>1</v>
      </c>
      <c r="C9" s="31">
        <v>2</v>
      </c>
      <c r="D9" s="31">
        <v>3</v>
      </c>
      <c r="E9" s="31">
        <v>4</v>
      </c>
      <c r="F9" s="31">
        <v>5</v>
      </c>
    </row>
    <row r="10" spans="1:6" x14ac:dyDescent="0.4">
      <c r="A10" s="2"/>
      <c r="B10" s="2"/>
      <c r="C10" s="32"/>
      <c r="D10" s="32"/>
      <c r="E10" s="33"/>
      <c r="F10" s="33"/>
    </row>
    <row r="11" spans="1:6" s="6" customFormat="1" ht="23.4" customHeight="1" x14ac:dyDescent="0.4">
      <c r="A11" s="34"/>
      <c r="B11" s="35" t="s">
        <v>6</v>
      </c>
      <c r="C11" s="36">
        <f>C13+C51+C72+C82+C94+C161+C551+C617+C661+C686+C695+C705</f>
        <v>87471.360000000001</v>
      </c>
      <c r="D11" s="36">
        <f t="shared" ref="D11:E11" si="0">D13+D51+D72+D82+D94+D161+D551+D617+D661+D686+D695+D705</f>
        <v>23790.297999999999</v>
      </c>
      <c r="E11" s="36">
        <f t="shared" si="0"/>
        <v>69542.05</v>
      </c>
      <c r="F11" s="36">
        <f>C11+D11+E11</f>
        <v>180803.70799999998</v>
      </c>
    </row>
    <row r="12" spans="1:6" s="7" customFormat="1" x14ac:dyDescent="0.4">
      <c r="A12" s="37"/>
      <c r="B12" s="38"/>
      <c r="C12" s="10"/>
      <c r="D12" s="10"/>
      <c r="E12" s="10"/>
      <c r="F12" s="10"/>
    </row>
    <row r="13" spans="1:6" s="8" customFormat="1" ht="19.2" customHeight="1" x14ac:dyDescent="0.4">
      <c r="A13" s="39"/>
      <c r="B13" s="28" t="s">
        <v>139</v>
      </c>
      <c r="C13" s="17">
        <f>C15</f>
        <v>20099.72</v>
      </c>
      <c r="D13" s="17">
        <f t="shared" ref="D13:E13" si="1">D15</f>
        <v>0</v>
      </c>
      <c r="E13" s="17">
        <f t="shared" si="1"/>
        <v>0</v>
      </c>
      <c r="F13" s="17">
        <f>C13+D13+E13</f>
        <v>20099.72</v>
      </c>
    </row>
    <row r="14" spans="1:6" s="9" customFormat="1" x14ac:dyDescent="0.4">
      <c r="A14" s="37"/>
      <c r="B14" s="40"/>
      <c r="C14" s="10"/>
      <c r="D14" s="11"/>
      <c r="E14" s="11"/>
      <c r="F14" s="51"/>
    </row>
    <row r="15" spans="1:6" s="8" customFormat="1" ht="25.95" customHeight="1" x14ac:dyDescent="0.4">
      <c r="A15" s="41"/>
      <c r="B15" s="26" t="s">
        <v>7</v>
      </c>
      <c r="C15" s="13">
        <f>C16</f>
        <v>20099.72</v>
      </c>
      <c r="D15" s="13">
        <f t="shared" ref="D15:E15" si="2">D16</f>
        <v>0</v>
      </c>
      <c r="E15" s="13">
        <f t="shared" si="2"/>
        <v>0</v>
      </c>
      <c r="F15" s="19">
        <f>C15+D15+E15</f>
        <v>20099.72</v>
      </c>
    </row>
    <row r="16" spans="1:6" s="8" customFormat="1" ht="24.6" customHeight="1" x14ac:dyDescent="0.4">
      <c r="A16" s="41" t="s">
        <v>11</v>
      </c>
      <c r="B16" s="26" t="s">
        <v>26</v>
      </c>
      <c r="C16" s="13">
        <f>C17</f>
        <v>20099.72</v>
      </c>
      <c r="D16" s="13">
        <f t="shared" ref="D16:E16" si="3">D17</f>
        <v>0</v>
      </c>
      <c r="E16" s="13">
        <f t="shared" si="3"/>
        <v>0</v>
      </c>
      <c r="F16" s="19">
        <f>C16+D16+E16</f>
        <v>20099.72</v>
      </c>
    </row>
    <row r="17" spans="1:6" s="9" customFormat="1" ht="24" customHeight="1" x14ac:dyDescent="0.4">
      <c r="A17" s="41" t="s">
        <v>4</v>
      </c>
      <c r="B17" s="26" t="s">
        <v>113</v>
      </c>
      <c r="C17" s="16">
        <f>SUM(C18:C49)</f>
        <v>20099.72</v>
      </c>
      <c r="D17" s="16">
        <f t="shared" ref="D17:E17" si="4">SUM(D18:D49)</f>
        <v>0</v>
      </c>
      <c r="E17" s="16">
        <f t="shared" si="4"/>
        <v>0</v>
      </c>
      <c r="F17" s="19">
        <f>C17+D17+E17</f>
        <v>20099.72</v>
      </c>
    </row>
    <row r="18" spans="1:6" s="9" customFormat="1" ht="24.6" customHeight="1" x14ac:dyDescent="0.4">
      <c r="A18" s="81">
        <v>1</v>
      </c>
      <c r="B18" s="82" t="s">
        <v>20</v>
      </c>
      <c r="C18" s="51">
        <v>35.700000000000003</v>
      </c>
      <c r="D18" s="11"/>
      <c r="E18" s="11"/>
      <c r="F18" s="51">
        <f>C18+D18+E18</f>
        <v>35.700000000000003</v>
      </c>
    </row>
    <row r="19" spans="1:6" s="9" customFormat="1" ht="24.6" customHeight="1" x14ac:dyDescent="0.4">
      <c r="A19" s="81">
        <v>2</v>
      </c>
      <c r="B19" s="82" t="s">
        <v>13</v>
      </c>
      <c r="C19" s="51">
        <v>75</v>
      </c>
      <c r="D19" s="11"/>
      <c r="E19" s="11"/>
      <c r="F19" s="51">
        <f t="shared" ref="F19:F49" si="5">C19+D19+E19</f>
        <v>75</v>
      </c>
    </row>
    <row r="20" spans="1:6" s="9" customFormat="1" ht="34.200000000000003" customHeight="1" x14ac:dyDescent="0.4">
      <c r="A20" s="81">
        <v>3</v>
      </c>
      <c r="B20" s="83" t="s">
        <v>236</v>
      </c>
      <c r="C20" s="10">
        <v>100</v>
      </c>
      <c r="D20" s="11"/>
      <c r="E20" s="11"/>
      <c r="F20" s="51">
        <f t="shared" si="5"/>
        <v>100</v>
      </c>
    </row>
    <row r="21" spans="1:6" s="9" customFormat="1" ht="28.8" customHeight="1" x14ac:dyDescent="0.4">
      <c r="A21" s="81">
        <v>4</v>
      </c>
      <c r="B21" s="83" t="s">
        <v>238</v>
      </c>
      <c r="C21" s="10">
        <v>45</v>
      </c>
      <c r="D21" s="11"/>
      <c r="E21" s="11"/>
      <c r="F21" s="51">
        <f t="shared" si="5"/>
        <v>45</v>
      </c>
    </row>
    <row r="22" spans="1:6" s="9" customFormat="1" ht="24.6" customHeight="1" x14ac:dyDescent="0.4">
      <c r="A22" s="81">
        <v>5</v>
      </c>
      <c r="B22" s="83" t="s">
        <v>112</v>
      </c>
      <c r="C22" s="10">
        <v>65</v>
      </c>
      <c r="D22" s="11"/>
      <c r="E22" s="11"/>
      <c r="F22" s="51">
        <f t="shared" si="5"/>
        <v>65</v>
      </c>
    </row>
    <row r="23" spans="1:6" s="9" customFormat="1" ht="24.6" customHeight="1" x14ac:dyDescent="0.4">
      <c r="A23" s="81">
        <v>6</v>
      </c>
      <c r="B23" s="83" t="s">
        <v>142</v>
      </c>
      <c r="C23" s="10">
        <v>59.02</v>
      </c>
      <c r="D23" s="10"/>
      <c r="E23" s="10"/>
      <c r="F23" s="51">
        <f t="shared" si="5"/>
        <v>59.02</v>
      </c>
    </row>
    <row r="24" spans="1:6" s="9" customFormat="1" ht="31.2" customHeight="1" x14ac:dyDescent="0.4">
      <c r="A24" s="81">
        <v>7</v>
      </c>
      <c r="B24" s="83" t="s">
        <v>144</v>
      </c>
      <c r="C24" s="10">
        <v>25</v>
      </c>
      <c r="D24" s="10"/>
      <c r="E24" s="10"/>
      <c r="F24" s="51">
        <f t="shared" si="5"/>
        <v>25</v>
      </c>
    </row>
    <row r="25" spans="1:6" s="9" customFormat="1" ht="31.2" customHeight="1" x14ac:dyDescent="0.4">
      <c r="A25" s="81">
        <v>8</v>
      </c>
      <c r="B25" s="83" t="s">
        <v>177</v>
      </c>
      <c r="C25" s="10">
        <v>0</v>
      </c>
      <c r="D25" s="10"/>
      <c r="E25" s="10"/>
      <c r="F25" s="51">
        <f t="shared" si="5"/>
        <v>0</v>
      </c>
    </row>
    <row r="26" spans="1:6" s="9" customFormat="1" ht="31.2" customHeight="1" x14ac:dyDescent="0.4">
      <c r="A26" s="81">
        <v>9</v>
      </c>
      <c r="B26" s="83" t="s">
        <v>178</v>
      </c>
      <c r="C26" s="10">
        <v>0</v>
      </c>
      <c r="D26" s="10"/>
      <c r="E26" s="10"/>
      <c r="F26" s="51">
        <f t="shared" si="5"/>
        <v>0</v>
      </c>
    </row>
    <row r="27" spans="1:6" s="9" customFormat="1" ht="39.6" customHeight="1" x14ac:dyDescent="0.4">
      <c r="A27" s="81">
        <v>10</v>
      </c>
      <c r="B27" s="83" t="s">
        <v>145</v>
      </c>
      <c r="C27" s="10">
        <v>0</v>
      </c>
      <c r="D27" s="10"/>
      <c r="E27" s="10"/>
      <c r="F27" s="51">
        <f t="shared" si="5"/>
        <v>0</v>
      </c>
    </row>
    <row r="28" spans="1:6" s="9" customFormat="1" ht="36.6" customHeight="1" x14ac:dyDescent="0.4">
      <c r="A28" s="81">
        <v>11</v>
      </c>
      <c r="B28" s="83" t="s">
        <v>146</v>
      </c>
      <c r="C28" s="10">
        <v>0</v>
      </c>
      <c r="D28" s="10"/>
      <c r="E28" s="10"/>
      <c r="F28" s="51">
        <f t="shared" si="5"/>
        <v>0</v>
      </c>
    </row>
    <row r="29" spans="1:6" s="9" customFormat="1" ht="31.2" customHeight="1" x14ac:dyDescent="0.4">
      <c r="A29" s="81">
        <v>12</v>
      </c>
      <c r="B29" s="83" t="s">
        <v>147</v>
      </c>
      <c r="C29" s="10">
        <v>54.25</v>
      </c>
      <c r="D29" s="10"/>
      <c r="E29" s="10"/>
      <c r="F29" s="51">
        <f t="shared" si="5"/>
        <v>54.25</v>
      </c>
    </row>
    <row r="30" spans="1:6" s="9" customFormat="1" ht="31.2" customHeight="1" x14ac:dyDescent="0.4">
      <c r="A30" s="81">
        <v>13</v>
      </c>
      <c r="B30" s="83" t="s">
        <v>148</v>
      </c>
      <c r="C30" s="10">
        <v>26.77</v>
      </c>
      <c r="D30" s="10"/>
      <c r="E30" s="10"/>
      <c r="F30" s="51">
        <f t="shared" si="5"/>
        <v>26.77</v>
      </c>
    </row>
    <row r="31" spans="1:6" s="9" customFormat="1" ht="31.2" customHeight="1" x14ac:dyDescent="0.4">
      <c r="A31" s="81">
        <v>14</v>
      </c>
      <c r="B31" s="83" t="s">
        <v>149</v>
      </c>
      <c r="C31" s="10">
        <v>27.94</v>
      </c>
      <c r="D31" s="10"/>
      <c r="E31" s="10"/>
      <c r="F31" s="51">
        <f t="shared" si="5"/>
        <v>27.94</v>
      </c>
    </row>
    <row r="32" spans="1:6" s="9" customFormat="1" ht="31.2" customHeight="1" x14ac:dyDescent="0.4">
      <c r="A32" s="81">
        <v>15</v>
      </c>
      <c r="B32" s="83" t="s">
        <v>179</v>
      </c>
      <c r="C32" s="10">
        <v>3.27</v>
      </c>
      <c r="D32" s="10"/>
      <c r="E32" s="10"/>
      <c r="F32" s="51">
        <f t="shared" si="5"/>
        <v>3.27</v>
      </c>
    </row>
    <row r="33" spans="1:6" s="9" customFormat="1" ht="25.95" customHeight="1" x14ac:dyDescent="0.4">
      <c r="A33" s="81">
        <v>16</v>
      </c>
      <c r="B33" s="82" t="s">
        <v>143</v>
      </c>
      <c r="C33" s="51">
        <v>554.9</v>
      </c>
      <c r="D33" s="70"/>
      <c r="E33" s="70"/>
      <c r="F33" s="51">
        <f t="shared" si="5"/>
        <v>554.9</v>
      </c>
    </row>
    <row r="34" spans="1:6" s="9" customFormat="1" ht="37.799999999999997" customHeight="1" x14ac:dyDescent="0.4">
      <c r="A34" s="81">
        <v>17</v>
      </c>
      <c r="B34" s="82" t="s">
        <v>100</v>
      </c>
      <c r="C34" s="51">
        <v>9401</v>
      </c>
      <c r="D34" s="70"/>
      <c r="E34" s="70"/>
      <c r="F34" s="51">
        <f t="shared" si="5"/>
        <v>9401</v>
      </c>
    </row>
    <row r="35" spans="1:6" s="9" customFormat="1" ht="72.599999999999994" customHeight="1" x14ac:dyDescent="0.4">
      <c r="A35" s="81">
        <v>18</v>
      </c>
      <c r="B35" s="82" t="s">
        <v>180</v>
      </c>
      <c r="C35" s="51">
        <v>3000</v>
      </c>
      <c r="D35" s="70"/>
      <c r="E35" s="70"/>
      <c r="F35" s="51">
        <f t="shared" si="5"/>
        <v>3000</v>
      </c>
    </row>
    <row r="36" spans="1:6" s="9" customFormat="1" ht="37.799999999999997" customHeight="1" x14ac:dyDescent="0.4">
      <c r="A36" s="81">
        <v>19</v>
      </c>
      <c r="B36" s="82" t="s">
        <v>522</v>
      </c>
      <c r="C36" s="51">
        <v>500</v>
      </c>
      <c r="D36" s="70"/>
      <c r="E36" s="70"/>
      <c r="F36" s="51">
        <f t="shared" si="5"/>
        <v>500</v>
      </c>
    </row>
    <row r="37" spans="1:6" s="9" customFormat="1" ht="24" customHeight="1" x14ac:dyDescent="0.4">
      <c r="A37" s="81">
        <v>20</v>
      </c>
      <c r="B37" s="82" t="s">
        <v>157</v>
      </c>
      <c r="C37" s="51">
        <v>55</v>
      </c>
      <c r="D37" s="70"/>
      <c r="E37" s="70"/>
      <c r="F37" s="51">
        <f t="shared" si="5"/>
        <v>55</v>
      </c>
    </row>
    <row r="38" spans="1:6" s="9" customFormat="1" ht="24" customHeight="1" x14ac:dyDescent="0.4">
      <c r="A38" s="81">
        <v>21</v>
      </c>
      <c r="B38" s="82" t="s">
        <v>158</v>
      </c>
      <c r="C38" s="51">
        <v>15</v>
      </c>
      <c r="D38" s="70"/>
      <c r="E38" s="70"/>
      <c r="F38" s="51">
        <f t="shared" si="5"/>
        <v>15</v>
      </c>
    </row>
    <row r="39" spans="1:6" s="9" customFormat="1" ht="24" customHeight="1" x14ac:dyDescent="0.4">
      <c r="A39" s="81">
        <v>22</v>
      </c>
      <c r="B39" s="82" t="s">
        <v>159</v>
      </c>
      <c r="C39" s="51">
        <v>300</v>
      </c>
      <c r="D39" s="70"/>
      <c r="E39" s="70"/>
      <c r="F39" s="51">
        <f t="shared" si="5"/>
        <v>300</v>
      </c>
    </row>
    <row r="40" spans="1:6" s="9" customFormat="1" ht="30" customHeight="1" x14ac:dyDescent="0.4">
      <c r="A40" s="81">
        <v>23</v>
      </c>
      <c r="B40" s="82" t="s">
        <v>171</v>
      </c>
      <c r="C40" s="51">
        <v>110.42</v>
      </c>
      <c r="D40" s="70"/>
      <c r="E40" s="70"/>
      <c r="F40" s="51">
        <f t="shared" si="5"/>
        <v>110.42</v>
      </c>
    </row>
    <row r="41" spans="1:6" s="9" customFormat="1" ht="31.2" customHeight="1" x14ac:dyDescent="0.4">
      <c r="A41" s="81">
        <v>24</v>
      </c>
      <c r="B41" s="82" t="s">
        <v>171</v>
      </c>
      <c r="C41" s="51">
        <v>761.6</v>
      </c>
      <c r="D41" s="70"/>
      <c r="E41" s="70"/>
      <c r="F41" s="51">
        <f t="shared" si="5"/>
        <v>761.6</v>
      </c>
    </row>
    <row r="42" spans="1:6" s="9" customFormat="1" ht="30" customHeight="1" x14ac:dyDescent="0.4">
      <c r="A42" s="81">
        <v>25</v>
      </c>
      <c r="B42" s="82" t="s">
        <v>170</v>
      </c>
      <c r="C42" s="51">
        <v>136.85</v>
      </c>
      <c r="D42" s="70"/>
      <c r="E42" s="70"/>
      <c r="F42" s="51">
        <f t="shared" si="5"/>
        <v>136.85</v>
      </c>
    </row>
    <row r="43" spans="1:6" s="9" customFormat="1" ht="25.8" customHeight="1" x14ac:dyDescent="0.4">
      <c r="A43" s="81">
        <v>26</v>
      </c>
      <c r="B43" s="62" t="s">
        <v>197</v>
      </c>
      <c r="C43" s="51">
        <v>1000</v>
      </c>
      <c r="D43" s="70"/>
      <c r="E43" s="70"/>
      <c r="F43" s="51">
        <f t="shared" si="5"/>
        <v>1000</v>
      </c>
    </row>
    <row r="44" spans="1:6" s="9" customFormat="1" ht="24" customHeight="1" x14ac:dyDescent="0.4">
      <c r="A44" s="81">
        <v>27</v>
      </c>
      <c r="B44" s="62" t="s">
        <v>189</v>
      </c>
      <c r="C44" s="51">
        <v>1600</v>
      </c>
      <c r="D44" s="70"/>
      <c r="E44" s="70"/>
      <c r="F44" s="51">
        <f t="shared" si="5"/>
        <v>1600</v>
      </c>
    </row>
    <row r="45" spans="1:6" s="9" customFormat="1" ht="19.2" customHeight="1" x14ac:dyDescent="0.4">
      <c r="A45" s="81">
        <v>28</v>
      </c>
      <c r="B45" s="62" t="s">
        <v>212</v>
      </c>
      <c r="C45" s="51">
        <v>0</v>
      </c>
      <c r="D45" s="70"/>
      <c r="E45" s="70"/>
      <c r="F45" s="51">
        <f t="shared" si="5"/>
        <v>0</v>
      </c>
    </row>
    <row r="46" spans="1:6" s="9" customFormat="1" ht="24" customHeight="1" x14ac:dyDescent="0.4">
      <c r="A46" s="81">
        <v>29</v>
      </c>
      <c r="B46" s="62" t="s">
        <v>261</v>
      </c>
      <c r="C46" s="51">
        <v>70</v>
      </c>
      <c r="D46" s="70"/>
      <c r="E46" s="70"/>
      <c r="F46" s="51">
        <f t="shared" si="5"/>
        <v>70</v>
      </c>
    </row>
    <row r="47" spans="1:6" s="9" customFormat="1" ht="22.2" customHeight="1" x14ac:dyDescent="0.4">
      <c r="A47" s="81">
        <v>30</v>
      </c>
      <c r="B47" s="62" t="s">
        <v>434</v>
      </c>
      <c r="C47" s="51">
        <v>263</v>
      </c>
      <c r="D47" s="70"/>
      <c r="E47" s="70"/>
      <c r="F47" s="51">
        <f t="shared" si="5"/>
        <v>263</v>
      </c>
    </row>
    <row r="48" spans="1:6" s="9" customFormat="1" ht="22.2" customHeight="1" x14ac:dyDescent="0.4">
      <c r="A48" s="81">
        <v>31</v>
      </c>
      <c r="B48" s="62" t="s">
        <v>505</v>
      </c>
      <c r="C48" s="51">
        <v>1200</v>
      </c>
      <c r="D48" s="70"/>
      <c r="E48" s="70"/>
      <c r="F48" s="51">
        <f t="shared" si="5"/>
        <v>1200</v>
      </c>
    </row>
    <row r="49" spans="1:6" s="9" customFormat="1" ht="22.2" customHeight="1" x14ac:dyDescent="0.4">
      <c r="A49" s="81">
        <v>32</v>
      </c>
      <c r="B49" s="62" t="s">
        <v>506</v>
      </c>
      <c r="C49" s="51">
        <v>615</v>
      </c>
      <c r="D49" s="70"/>
      <c r="E49" s="70"/>
      <c r="F49" s="51">
        <f t="shared" si="5"/>
        <v>615</v>
      </c>
    </row>
    <row r="50" spans="1:6" s="9" customFormat="1" x14ac:dyDescent="0.4">
      <c r="A50" s="37"/>
      <c r="B50" s="62"/>
      <c r="C50" s="51"/>
      <c r="D50" s="70"/>
      <c r="E50" s="70"/>
      <c r="F50" s="51"/>
    </row>
    <row r="51" spans="1:6" s="9" customFormat="1" ht="26.4" customHeight="1" x14ac:dyDescent="0.4">
      <c r="A51" s="22"/>
      <c r="B51" s="28" t="s">
        <v>140</v>
      </c>
      <c r="C51" s="17">
        <f>C53+C67</f>
        <v>395.41999999999996</v>
      </c>
      <c r="D51" s="17">
        <f>D53+D67</f>
        <v>0</v>
      </c>
      <c r="E51" s="17">
        <f>E53+E67</f>
        <v>0</v>
      </c>
      <c r="F51" s="17">
        <f>C51+D51+E51</f>
        <v>395.41999999999996</v>
      </c>
    </row>
    <row r="52" spans="1:6" s="9" customFormat="1" x14ac:dyDescent="0.4">
      <c r="A52" s="23"/>
      <c r="B52" s="42"/>
      <c r="C52" s="13"/>
      <c r="D52" s="13"/>
      <c r="E52" s="13"/>
      <c r="F52" s="51"/>
    </row>
    <row r="53" spans="1:6" s="9" customFormat="1" ht="28.2" customHeight="1" x14ac:dyDescent="0.4">
      <c r="A53" s="23"/>
      <c r="B53" s="27" t="s">
        <v>27</v>
      </c>
      <c r="C53" s="13">
        <f>C54</f>
        <v>395.41999999999996</v>
      </c>
      <c r="D53" s="13">
        <f t="shared" ref="D53:E53" si="6">D54</f>
        <v>0</v>
      </c>
      <c r="E53" s="13">
        <f t="shared" si="6"/>
        <v>0</v>
      </c>
      <c r="F53" s="19">
        <f t="shared" ref="F53:F60" si="7">C53+D53+E53</f>
        <v>395.41999999999996</v>
      </c>
    </row>
    <row r="54" spans="1:6" s="9" customFormat="1" ht="24.6" customHeight="1" x14ac:dyDescent="0.4">
      <c r="A54" s="41" t="s">
        <v>11</v>
      </c>
      <c r="B54" s="26" t="s">
        <v>26</v>
      </c>
      <c r="C54" s="18">
        <f>C55+C62+C64</f>
        <v>395.41999999999996</v>
      </c>
      <c r="D54" s="18">
        <f t="shared" ref="D54:E54" si="8">D55+D62+D64</f>
        <v>0</v>
      </c>
      <c r="E54" s="18">
        <f t="shared" si="8"/>
        <v>0</v>
      </c>
      <c r="F54" s="19">
        <f t="shared" si="7"/>
        <v>395.41999999999996</v>
      </c>
    </row>
    <row r="55" spans="1:6" s="9" customFormat="1" ht="27" customHeight="1" x14ac:dyDescent="0.4">
      <c r="A55" s="41" t="s">
        <v>4</v>
      </c>
      <c r="B55" s="27" t="s">
        <v>48</v>
      </c>
      <c r="C55" s="13">
        <f>SUM(C56:C61)</f>
        <v>301.06</v>
      </c>
      <c r="D55" s="13">
        <f t="shared" ref="D55:E55" si="9">SUM(D56:D61)</f>
        <v>0</v>
      </c>
      <c r="E55" s="13">
        <f t="shared" si="9"/>
        <v>0</v>
      </c>
      <c r="F55" s="19">
        <f t="shared" si="7"/>
        <v>301.06</v>
      </c>
    </row>
    <row r="56" spans="1:6" s="9" customFormat="1" ht="30.6" customHeight="1" x14ac:dyDescent="0.4">
      <c r="A56" s="37">
        <v>1</v>
      </c>
      <c r="B56" s="50" t="s">
        <v>28</v>
      </c>
      <c r="C56" s="10">
        <v>43.5</v>
      </c>
      <c r="D56" s="10"/>
      <c r="E56" s="10"/>
      <c r="F56" s="51">
        <f t="shared" si="7"/>
        <v>43.5</v>
      </c>
    </row>
    <row r="57" spans="1:6" s="9" customFormat="1" ht="22.2" customHeight="1" x14ac:dyDescent="0.4">
      <c r="A57" s="37">
        <v>2</v>
      </c>
      <c r="B57" s="50" t="s">
        <v>189</v>
      </c>
      <c r="C57" s="10">
        <v>248.79</v>
      </c>
      <c r="D57" s="10"/>
      <c r="E57" s="10"/>
      <c r="F57" s="51">
        <f t="shared" si="7"/>
        <v>248.79</v>
      </c>
    </row>
    <row r="58" spans="1:6" s="9" customFormat="1" ht="39.6" customHeight="1" x14ac:dyDescent="0.4">
      <c r="A58" s="37">
        <v>3</v>
      </c>
      <c r="B58" s="50" t="s">
        <v>29</v>
      </c>
      <c r="C58" s="10">
        <v>7.1</v>
      </c>
      <c r="D58" s="10"/>
      <c r="E58" s="10"/>
      <c r="F58" s="51">
        <f t="shared" si="7"/>
        <v>7.1</v>
      </c>
    </row>
    <row r="59" spans="1:6" s="9" customFormat="1" ht="24.6" customHeight="1" x14ac:dyDescent="0.4">
      <c r="A59" s="37">
        <v>4</v>
      </c>
      <c r="B59" s="50" t="s">
        <v>30</v>
      </c>
      <c r="C59" s="10">
        <v>1.07</v>
      </c>
      <c r="D59" s="10"/>
      <c r="E59" s="10"/>
      <c r="F59" s="51">
        <f t="shared" si="7"/>
        <v>1.07</v>
      </c>
    </row>
    <row r="60" spans="1:6" s="9" customFormat="1" ht="25.8" customHeight="1" x14ac:dyDescent="0.4">
      <c r="A60" s="37">
        <v>5</v>
      </c>
      <c r="B60" s="50" t="s">
        <v>31</v>
      </c>
      <c r="C60" s="10">
        <v>0.6</v>
      </c>
      <c r="D60" s="10"/>
      <c r="E60" s="10"/>
      <c r="F60" s="51">
        <f t="shared" si="7"/>
        <v>0.6</v>
      </c>
    </row>
    <row r="61" spans="1:6" s="9" customFormat="1" ht="21.6" customHeight="1" x14ac:dyDescent="0.4">
      <c r="A61" s="37">
        <v>6</v>
      </c>
      <c r="B61" s="50" t="s">
        <v>32</v>
      </c>
      <c r="C61" s="10">
        <v>0</v>
      </c>
      <c r="D61" s="10"/>
      <c r="E61" s="10"/>
      <c r="F61" s="51">
        <f>C61+D61+E61</f>
        <v>0</v>
      </c>
    </row>
    <row r="62" spans="1:6" s="9" customFormat="1" ht="70.2" customHeight="1" x14ac:dyDescent="0.4">
      <c r="A62" s="43" t="s">
        <v>9</v>
      </c>
      <c r="B62" s="25" t="s">
        <v>24</v>
      </c>
      <c r="C62" s="13">
        <f>C63</f>
        <v>74.72</v>
      </c>
      <c r="D62" s="13">
        <f t="shared" ref="D62:E62" si="10">D63</f>
        <v>0</v>
      </c>
      <c r="E62" s="13">
        <f t="shared" si="10"/>
        <v>0</v>
      </c>
      <c r="F62" s="19">
        <f>C62+D62+E62</f>
        <v>74.72</v>
      </c>
    </row>
    <row r="63" spans="1:6" s="9" customFormat="1" ht="28.95" customHeight="1" x14ac:dyDescent="0.4">
      <c r="A63" s="37">
        <v>1</v>
      </c>
      <c r="B63" s="62" t="s">
        <v>201</v>
      </c>
      <c r="C63" s="10">
        <v>74.72</v>
      </c>
      <c r="D63" s="10"/>
      <c r="E63" s="10"/>
      <c r="F63" s="51">
        <f>C63+D63+E63</f>
        <v>74.72</v>
      </c>
    </row>
    <row r="64" spans="1:6" s="9" customFormat="1" ht="59.4" customHeight="1" x14ac:dyDescent="0.4">
      <c r="A64" s="41" t="s">
        <v>3</v>
      </c>
      <c r="B64" s="26" t="s">
        <v>70</v>
      </c>
      <c r="C64" s="13">
        <f>SUM(C65)</f>
        <v>19.64</v>
      </c>
      <c r="D64" s="13">
        <f t="shared" ref="D64:E64" si="11">SUM(D65)</f>
        <v>0</v>
      </c>
      <c r="E64" s="13">
        <f t="shared" si="11"/>
        <v>0</v>
      </c>
      <c r="F64" s="19">
        <f>C64+D64+E64</f>
        <v>19.64</v>
      </c>
    </row>
    <row r="65" spans="1:6" s="9" customFormat="1" ht="24" customHeight="1" x14ac:dyDescent="0.4">
      <c r="A65" s="37">
        <v>1</v>
      </c>
      <c r="B65" s="50" t="s">
        <v>33</v>
      </c>
      <c r="C65" s="10">
        <v>19.64</v>
      </c>
      <c r="D65" s="10"/>
      <c r="E65" s="10"/>
      <c r="F65" s="51">
        <f>C65+D65+E65</f>
        <v>19.64</v>
      </c>
    </row>
    <row r="66" spans="1:6" s="9" customFormat="1" ht="19.8" customHeight="1" x14ac:dyDescent="0.4">
      <c r="A66" s="37"/>
      <c r="B66" s="84"/>
      <c r="C66" s="11"/>
      <c r="D66" s="11"/>
      <c r="E66" s="11"/>
      <c r="F66" s="51"/>
    </row>
    <row r="67" spans="1:6" s="9" customFormat="1" ht="23.4" customHeight="1" x14ac:dyDescent="0.4">
      <c r="A67" s="37"/>
      <c r="B67" s="27" t="s">
        <v>239</v>
      </c>
      <c r="C67" s="13">
        <f>C68</f>
        <v>0</v>
      </c>
      <c r="D67" s="13">
        <f t="shared" ref="D67:E68" si="12">D68</f>
        <v>0</v>
      </c>
      <c r="E67" s="13">
        <f t="shared" si="12"/>
        <v>0</v>
      </c>
      <c r="F67" s="19">
        <f>C67+D67+E67</f>
        <v>0</v>
      </c>
    </row>
    <row r="68" spans="1:6" s="9" customFormat="1" ht="27" customHeight="1" x14ac:dyDescent="0.4">
      <c r="A68" s="41" t="s">
        <v>11</v>
      </c>
      <c r="B68" s="26" t="s">
        <v>26</v>
      </c>
      <c r="C68" s="13">
        <f>C69</f>
        <v>0</v>
      </c>
      <c r="D68" s="13">
        <f t="shared" si="12"/>
        <v>0</v>
      </c>
      <c r="E68" s="13">
        <f t="shared" si="12"/>
        <v>0</v>
      </c>
      <c r="F68" s="19">
        <f t="shared" ref="F68:F69" si="13">C68+D68+E68</f>
        <v>0</v>
      </c>
    </row>
    <row r="69" spans="1:6" s="9" customFormat="1" ht="33.6" customHeight="1" x14ac:dyDescent="0.4">
      <c r="A69" s="41" t="s">
        <v>4</v>
      </c>
      <c r="B69" s="26" t="s">
        <v>113</v>
      </c>
      <c r="C69" s="13">
        <f>SUM(C70)</f>
        <v>0</v>
      </c>
      <c r="D69" s="13">
        <f t="shared" ref="D69:E69" si="14">SUM(D70)</f>
        <v>0</v>
      </c>
      <c r="E69" s="13">
        <f t="shared" si="14"/>
        <v>0</v>
      </c>
      <c r="F69" s="19">
        <f t="shared" si="13"/>
        <v>0</v>
      </c>
    </row>
    <row r="70" spans="1:6" s="9" customFormat="1" ht="19.8" customHeight="1" x14ac:dyDescent="0.4">
      <c r="A70" s="37">
        <v>1</v>
      </c>
      <c r="B70" s="62" t="s">
        <v>189</v>
      </c>
      <c r="C70" s="10">
        <v>0</v>
      </c>
      <c r="D70" s="11"/>
      <c r="E70" s="11"/>
      <c r="F70" s="51">
        <f t="shared" ref="F70" si="15">C70+D70+E70</f>
        <v>0</v>
      </c>
    </row>
    <row r="71" spans="1:6" s="9" customFormat="1" x14ac:dyDescent="0.4">
      <c r="A71" s="37"/>
      <c r="B71" s="84"/>
      <c r="C71" s="11"/>
      <c r="D71" s="11"/>
      <c r="E71" s="11"/>
      <c r="F71" s="51"/>
    </row>
    <row r="72" spans="1:6" s="9" customFormat="1" ht="26.4" customHeight="1" x14ac:dyDescent="0.4">
      <c r="A72" s="22"/>
      <c r="B72" s="28" t="s">
        <v>258</v>
      </c>
      <c r="C72" s="17">
        <f>C74</f>
        <v>145.10000000000002</v>
      </c>
      <c r="D72" s="17">
        <f t="shared" ref="D72:E72" si="16">D74</f>
        <v>0</v>
      </c>
      <c r="E72" s="17">
        <f t="shared" si="16"/>
        <v>0</v>
      </c>
      <c r="F72" s="17">
        <f>C72+D72+E72</f>
        <v>145.10000000000002</v>
      </c>
    </row>
    <row r="73" spans="1:6" s="52" customFormat="1" ht="22.2" customHeight="1" x14ac:dyDescent="0.4">
      <c r="A73" s="48"/>
      <c r="B73" s="27"/>
      <c r="C73" s="16"/>
      <c r="D73" s="16"/>
      <c r="E73" s="16"/>
      <c r="F73" s="16"/>
    </row>
    <row r="74" spans="1:6" s="52" customFormat="1" ht="21" customHeight="1" x14ac:dyDescent="0.4">
      <c r="A74" s="48"/>
      <c r="B74" s="27" t="s">
        <v>99</v>
      </c>
      <c r="C74" s="16">
        <f>C75</f>
        <v>145.10000000000002</v>
      </c>
      <c r="D74" s="16">
        <f t="shared" ref="D74:E76" si="17">D75</f>
        <v>0</v>
      </c>
      <c r="E74" s="16">
        <f t="shared" si="17"/>
        <v>0</v>
      </c>
      <c r="F74" s="16">
        <f t="shared" ref="F74:F80" si="18">C74+D74+E74</f>
        <v>145.10000000000002</v>
      </c>
    </row>
    <row r="75" spans="1:6" s="52" customFormat="1" ht="22.2" customHeight="1" x14ac:dyDescent="0.4">
      <c r="A75" s="48"/>
      <c r="B75" s="27" t="s">
        <v>231</v>
      </c>
      <c r="C75" s="16">
        <f>C76</f>
        <v>145.10000000000002</v>
      </c>
      <c r="D75" s="16">
        <f t="shared" si="17"/>
        <v>0</v>
      </c>
      <c r="E75" s="16">
        <f t="shared" si="17"/>
        <v>0</v>
      </c>
      <c r="F75" s="16">
        <f t="shared" si="18"/>
        <v>145.10000000000002</v>
      </c>
    </row>
    <row r="76" spans="1:6" s="9" customFormat="1" ht="27" customHeight="1" x14ac:dyDescent="0.4">
      <c r="A76" s="41" t="s">
        <v>11</v>
      </c>
      <c r="B76" s="26" t="s">
        <v>26</v>
      </c>
      <c r="C76" s="13">
        <f>C77</f>
        <v>145.10000000000002</v>
      </c>
      <c r="D76" s="13">
        <f t="shared" si="17"/>
        <v>0</v>
      </c>
      <c r="E76" s="13">
        <f t="shared" si="17"/>
        <v>0</v>
      </c>
      <c r="F76" s="16">
        <f t="shared" si="18"/>
        <v>145.10000000000002</v>
      </c>
    </row>
    <row r="77" spans="1:6" s="9" customFormat="1" ht="25.95" customHeight="1" x14ac:dyDescent="0.4">
      <c r="A77" s="41" t="s">
        <v>4</v>
      </c>
      <c r="B77" s="26" t="s">
        <v>113</v>
      </c>
      <c r="C77" s="13">
        <f>SUM(C78:C80)</f>
        <v>145.10000000000002</v>
      </c>
      <c r="D77" s="13">
        <f t="shared" ref="D77:E77" si="19">SUM(D78:D80)</f>
        <v>0</v>
      </c>
      <c r="E77" s="13">
        <f t="shared" si="19"/>
        <v>0</v>
      </c>
      <c r="F77" s="16">
        <f t="shared" si="18"/>
        <v>145.10000000000002</v>
      </c>
    </row>
    <row r="78" spans="1:6" s="9" customFormat="1" ht="23.4" customHeight="1" x14ac:dyDescent="0.4">
      <c r="A78" s="37">
        <v>1</v>
      </c>
      <c r="B78" s="62" t="s">
        <v>21</v>
      </c>
      <c r="C78" s="51">
        <v>10.3</v>
      </c>
      <c r="D78" s="70"/>
      <c r="E78" s="70"/>
      <c r="F78" s="51">
        <f t="shared" si="18"/>
        <v>10.3</v>
      </c>
    </row>
    <row r="79" spans="1:6" s="9" customFormat="1" ht="23.4" customHeight="1" x14ac:dyDescent="0.4">
      <c r="A79" s="37">
        <v>2</v>
      </c>
      <c r="B79" s="62" t="s">
        <v>22</v>
      </c>
      <c r="C79" s="51">
        <v>133.30000000000001</v>
      </c>
      <c r="D79" s="70"/>
      <c r="E79" s="70"/>
      <c r="F79" s="51">
        <f t="shared" si="18"/>
        <v>133.30000000000001</v>
      </c>
    </row>
    <row r="80" spans="1:6" s="9" customFormat="1" ht="23.4" customHeight="1" x14ac:dyDescent="0.4">
      <c r="A80" s="37">
        <v>3</v>
      </c>
      <c r="B80" s="62" t="s">
        <v>23</v>
      </c>
      <c r="C80" s="51">
        <v>1.5</v>
      </c>
      <c r="D80" s="70"/>
      <c r="E80" s="70"/>
      <c r="F80" s="51">
        <f t="shared" si="18"/>
        <v>1.5</v>
      </c>
    </row>
    <row r="81" spans="1:6" s="9" customFormat="1" ht="17.399999999999999" customHeight="1" x14ac:dyDescent="0.4">
      <c r="A81" s="66"/>
      <c r="B81" s="38"/>
      <c r="C81" s="10"/>
      <c r="D81" s="10"/>
      <c r="E81" s="10"/>
      <c r="F81" s="16"/>
    </row>
    <row r="82" spans="1:6" s="9" customFormat="1" ht="33" customHeight="1" x14ac:dyDescent="0.4">
      <c r="A82" s="39"/>
      <c r="B82" s="28" t="s">
        <v>151</v>
      </c>
      <c r="C82" s="17">
        <f>C84+C89</f>
        <v>534.53</v>
      </c>
      <c r="D82" s="17">
        <f t="shared" ref="D82:E82" si="20">D84+D89</f>
        <v>0</v>
      </c>
      <c r="E82" s="17">
        <f t="shared" si="20"/>
        <v>0</v>
      </c>
      <c r="F82" s="17">
        <f>C82+D82+E82</f>
        <v>534.53</v>
      </c>
    </row>
    <row r="83" spans="1:6" s="9" customFormat="1" ht="16.2" customHeight="1" x14ac:dyDescent="0.4">
      <c r="A83" s="41"/>
      <c r="B83" s="26"/>
      <c r="C83" s="18"/>
      <c r="D83" s="18"/>
      <c r="E83" s="18"/>
      <c r="F83" s="51"/>
    </row>
    <row r="84" spans="1:6" s="9" customFormat="1" ht="19.2" customHeight="1" x14ac:dyDescent="0.4">
      <c r="A84" s="41"/>
      <c r="B84" s="26" t="s">
        <v>150</v>
      </c>
      <c r="C84" s="13">
        <f>C85</f>
        <v>237.03</v>
      </c>
      <c r="D84" s="13">
        <f t="shared" ref="D84:E85" si="21">D85</f>
        <v>0</v>
      </c>
      <c r="E84" s="13">
        <f t="shared" si="21"/>
        <v>0</v>
      </c>
      <c r="F84" s="13">
        <f>C84+D84+E84</f>
        <v>237.03</v>
      </c>
    </row>
    <row r="85" spans="1:6" s="9" customFormat="1" ht="19.8" customHeight="1" x14ac:dyDescent="0.4">
      <c r="A85" s="41" t="s">
        <v>11</v>
      </c>
      <c r="B85" s="26" t="s">
        <v>26</v>
      </c>
      <c r="C85" s="13">
        <f>C86</f>
        <v>237.03</v>
      </c>
      <c r="D85" s="13">
        <f t="shared" si="21"/>
        <v>0</v>
      </c>
      <c r="E85" s="13">
        <f t="shared" si="21"/>
        <v>0</v>
      </c>
      <c r="F85" s="13">
        <f>C85+D85+E85</f>
        <v>237.03</v>
      </c>
    </row>
    <row r="86" spans="1:6" s="9" customFormat="1" ht="21.6" customHeight="1" x14ac:dyDescent="0.4">
      <c r="A86" s="41" t="s">
        <v>4</v>
      </c>
      <c r="B86" s="26" t="s">
        <v>48</v>
      </c>
      <c r="C86" s="13">
        <f>SUM(C87)</f>
        <v>237.03</v>
      </c>
      <c r="D86" s="13">
        <f t="shared" ref="D86:E86" si="22">SUM(D87)</f>
        <v>0</v>
      </c>
      <c r="E86" s="13">
        <f t="shared" si="22"/>
        <v>0</v>
      </c>
      <c r="F86" s="19">
        <f>C86+D86+E86</f>
        <v>237.03</v>
      </c>
    </row>
    <row r="87" spans="1:6" s="9" customFormat="1" ht="19.8" customHeight="1" x14ac:dyDescent="0.4">
      <c r="A87" s="37">
        <v>1</v>
      </c>
      <c r="B87" s="72" t="s">
        <v>190</v>
      </c>
      <c r="C87" s="10">
        <v>237.03</v>
      </c>
      <c r="D87" s="10"/>
      <c r="E87" s="10"/>
      <c r="F87" s="51">
        <f>C87+D87+E87</f>
        <v>237.03</v>
      </c>
    </row>
    <row r="88" spans="1:6" s="9" customFormat="1" ht="24.6" customHeight="1" x14ac:dyDescent="0.4">
      <c r="A88" s="66"/>
      <c r="B88" s="38"/>
      <c r="C88" s="10"/>
      <c r="D88" s="10"/>
      <c r="E88" s="10"/>
      <c r="F88" s="51"/>
    </row>
    <row r="89" spans="1:6" s="9" customFormat="1" ht="21.6" customHeight="1" x14ac:dyDescent="0.4">
      <c r="A89" s="66"/>
      <c r="B89" s="26" t="s">
        <v>209</v>
      </c>
      <c r="C89" s="18">
        <f>C90</f>
        <v>297.5</v>
      </c>
      <c r="D89" s="18">
        <f t="shared" ref="D89:E89" si="23">D90</f>
        <v>0</v>
      </c>
      <c r="E89" s="18">
        <f t="shared" si="23"/>
        <v>0</v>
      </c>
      <c r="F89" s="19">
        <f>C89+D89+E89</f>
        <v>297.5</v>
      </c>
    </row>
    <row r="90" spans="1:6" s="9" customFormat="1" ht="19.8" customHeight="1" x14ac:dyDescent="0.4">
      <c r="A90" s="41" t="s">
        <v>11</v>
      </c>
      <c r="B90" s="26" t="s">
        <v>26</v>
      </c>
      <c r="C90" s="18">
        <f>C91</f>
        <v>297.5</v>
      </c>
      <c r="D90" s="18">
        <f t="shared" ref="D90:E90" si="24">D91</f>
        <v>0</v>
      </c>
      <c r="E90" s="18">
        <f t="shared" si="24"/>
        <v>0</v>
      </c>
      <c r="F90" s="19">
        <f>C90+D90+E90</f>
        <v>297.5</v>
      </c>
    </row>
    <row r="91" spans="1:6" s="9" customFormat="1" ht="78" customHeight="1" x14ac:dyDescent="0.4">
      <c r="A91" s="41" t="s">
        <v>9</v>
      </c>
      <c r="B91" s="26" t="s">
        <v>24</v>
      </c>
      <c r="C91" s="18">
        <f>SUM(C92)</f>
        <v>297.5</v>
      </c>
      <c r="D91" s="18">
        <f t="shared" ref="D91:E91" si="25">SUM(D92)</f>
        <v>0</v>
      </c>
      <c r="E91" s="18">
        <f t="shared" si="25"/>
        <v>0</v>
      </c>
      <c r="F91" s="19">
        <f>C91+D91+E91</f>
        <v>297.5</v>
      </c>
    </row>
    <row r="92" spans="1:6" s="9" customFormat="1" ht="61.2" customHeight="1" x14ac:dyDescent="0.4">
      <c r="A92" s="37">
        <v>1</v>
      </c>
      <c r="B92" s="62" t="s">
        <v>202</v>
      </c>
      <c r="C92" s="10">
        <v>297.5</v>
      </c>
      <c r="D92" s="10"/>
      <c r="E92" s="10"/>
      <c r="F92" s="51">
        <f>C92+D92+E92</f>
        <v>297.5</v>
      </c>
    </row>
    <row r="93" spans="1:6" s="9" customFormat="1" ht="23.4" customHeight="1" x14ac:dyDescent="0.4">
      <c r="A93" s="66"/>
      <c r="B93" s="38"/>
      <c r="C93" s="10"/>
      <c r="D93" s="10"/>
      <c r="E93" s="10"/>
      <c r="F93" s="51"/>
    </row>
    <row r="94" spans="1:6" s="8" customFormat="1" ht="28.2" customHeight="1" x14ac:dyDescent="0.4">
      <c r="A94" s="39"/>
      <c r="B94" s="28" t="s">
        <v>141</v>
      </c>
      <c r="C94" s="17">
        <f>C96+C101+C109+C115+C121+C128+C135+C152+C145+C140</f>
        <v>27778.57</v>
      </c>
      <c r="D94" s="17">
        <f t="shared" ref="D94:E94" si="26">D96+D101+D109+D115+D121+D128+D135+D152+D145+D140</f>
        <v>0</v>
      </c>
      <c r="E94" s="17">
        <f t="shared" si="26"/>
        <v>40755.520000000004</v>
      </c>
      <c r="F94" s="17">
        <f>C94+D94+E94</f>
        <v>68534.09</v>
      </c>
    </row>
    <row r="95" spans="1:6" s="9" customFormat="1" ht="25.8" customHeight="1" x14ac:dyDescent="0.4">
      <c r="A95" s="23"/>
      <c r="B95" s="54"/>
      <c r="C95" s="18"/>
      <c r="D95" s="18"/>
      <c r="E95" s="18"/>
      <c r="F95" s="51"/>
    </row>
    <row r="96" spans="1:6" s="9" customFormat="1" ht="25.2" customHeight="1" x14ac:dyDescent="0.4">
      <c r="A96" s="23"/>
      <c r="B96" s="15" t="s">
        <v>42</v>
      </c>
      <c r="C96" s="13">
        <f>SUM(C97)</f>
        <v>55</v>
      </c>
      <c r="D96" s="13">
        <f t="shared" ref="D96:E98" si="27">SUM(D97)</f>
        <v>0</v>
      </c>
      <c r="E96" s="13">
        <f t="shared" si="27"/>
        <v>0</v>
      </c>
      <c r="F96" s="19">
        <f>C96+D96+E96</f>
        <v>55</v>
      </c>
    </row>
    <row r="97" spans="1:6" s="9" customFormat="1" ht="23.4" customHeight="1" x14ac:dyDescent="0.4">
      <c r="A97" s="41" t="s">
        <v>11</v>
      </c>
      <c r="B97" s="26" t="s">
        <v>26</v>
      </c>
      <c r="C97" s="13">
        <f>SUM(C98)</f>
        <v>55</v>
      </c>
      <c r="D97" s="13">
        <f t="shared" si="27"/>
        <v>0</v>
      </c>
      <c r="E97" s="13">
        <f t="shared" si="27"/>
        <v>0</v>
      </c>
      <c r="F97" s="19">
        <f>C97+D97+E97</f>
        <v>55</v>
      </c>
    </row>
    <row r="98" spans="1:6" s="9" customFormat="1" ht="75" customHeight="1" x14ac:dyDescent="0.4">
      <c r="A98" s="43" t="s">
        <v>9</v>
      </c>
      <c r="B98" s="25" t="s">
        <v>24</v>
      </c>
      <c r="C98" s="18">
        <f>SUM(C99)</f>
        <v>55</v>
      </c>
      <c r="D98" s="18">
        <f t="shared" si="27"/>
        <v>0</v>
      </c>
      <c r="E98" s="18">
        <f t="shared" si="27"/>
        <v>0</v>
      </c>
      <c r="F98" s="19">
        <f>C98+D98+E98</f>
        <v>55</v>
      </c>
    </row>
    <row r="99" spans="1:6" s="9" customFormat="1" ht="87" customHeight="1" x14ac:dyDescent="0.4">
      <c r="A99" s="37">
        <v>1</v>
      </c>
      <c r="B99" s="62" t="s">
        <v>34</v>
      </c>
      <c r="C99" s="10">
        <v>55</v>
      </c>
      <c r="D99" s="10"/>
      <c r="E99" s="10"/>
      <c r="F99" s="51">
        <f>C99+D99+E99</f>
        <v>55</v>
      </c>
    </row>
    <row r="100" spans="1:6" s="9" customFormat="1" x14ac:dyDescent="0.4">
      <c r="A100" s="37"/>
      <c r="B100" s="62"/>
      <c r="C100" s="10"/>
      <c r="D100" s="10"/>
      <c r="E100" s="10"/>
      <c r="F100" s="51"/>
    </row>
    <row r="101" spans="1:6" s="9" customFormat="1" ht="22.8" customHeight="1" x14ac:dyDescent="0.4">
      <c r="A101" s="23"/>
      <c r="B101" s="27" t="s">
        <v>40</v>
      </c>
      <c r="C101" s="13">
        <f>C102</f>
        <v>60.4</v>
      </c>
      <c r="D101" s="13">
        <f t="shared" ref="D101:E102" si="28">D102</f>
        <v>0</v>
      </c>
      <c r="E101" s="13">
        <f t="shared" si="28"/>
        <v>0</v>
      </c>
      <c r="F101" s="19">
        <f t="shared" ref="F101:F107" si="29">C101+D101+E101</f>
        <v>60.4</v>
      </c>
    </row>
    <row r="102" spans="1:6" s="9" customFormat="1" ht="23.4" customHeight="1" x14ac:dyDescent="0.4">
      <c r="A102" s="41" t="s">
        <v>11</v>
      </c>
      <c r="B102" s="26" t="s">
        <v>26</v>
      </c>
      <c r="C102" s="13">
        <f>C103</f>
        <v>60.4</v>
      </c>
      <c r="D102" s="13">
        <f t="shared" si="28"/>
        <v>0</v>
      </c>
      <c r="E102" s="13">
        <f t="shared" si="28"/>
        <v>0</v>
      </c>
      <c r="F102" s="19">
        <f t="shared" si="29"/>
        <v>60.4</v>
      </c>
    </row>
    <row r="103" spans="1:6" s="9" customFormat="1" ht="25.95" customHeight="1" x14ac:dyDescent="0.4">
      <c r="A103" s="41" t="s">
        <v>4</v>
      </c>
      <c r="B103" s="26" t="s">
        <v>48</v>
      </c>
      <c r="C103" s="13">
        <f>SUM(C104:C107)</f>
        <v>60.4</v>
      </c>
      <c r="D103" s="13">
        <f t="shared" ref="D103:E103" si="30">SUM(D104:D107)</f>
        <v>0</v>
      </c>
      <c r="E103" s="13">
        <f t="shared" si="30"/>
        <v>0</v>
      </c>
      <c r="F103" s="19">
        <f t="shared" si="29"/>
        <v>60.4</v>
      </c>
    </row>
    <row r="104" spans="1:6" s="9" customFormat="1" ht="22.2" customHeight="1" x14ac:dyDescent="0.4">
      <c r="A104" s="37">
        <v>1</v>
      </c>
      <c r="B104" s="62" t="s">
        <v>114</v>
      </c>
      <c r="C104" s="10">
        <v>6.4</v>
      </c>
      <c r="D104" s="10"/>
      <c r="E104" s="10"/>
      <c r="F104" s="51">
        <f t="shared" si="29"/>
        <v>6.4</v>
      </c>
    </row>
    <row r="105" spans="1:6" s="9" customFormat="1" ht="34.200000000000003" customHeight="1" x14ac:dyDescent="0.4">
      <c r="A105" s="37">
        <v>2</v>
      </c>
      <c r="B105" s="62" t="s">
        <v>35</v>
      </c>
      <c r="C105" s="10">
        <v>23</v>
      </c>
      <c r="D105" s="10"/>
      <c r="E105" s="10"/>
      <c r="F105" s="51">
        <f t="shared" si="29"/>
        <v>23</v>
      </c>
    </row>
    <row r="106" spans="1:6" s="9" customFormat="1" ht="22.2" customHeight="1" x14ac:dyDescent="0.4">
      <c r="A106" s="37">
        <v>3</v>
      </c>
      <c r="B106" s="62" t="s">
        <v>181</v>
      </c>
      <c r="C106" s="10">
        <v>25</v>
      </c>
      <c r="D106" s="10"/>
      <c r="E106" s="10"/>
      <c r="F106" s="51">
        <f t="shared" si="29"/>
        <v>25</v>
      </c>
    </row>
    <row r="107" spans="1:6" s="9" customFormat="1" ht="26.4" customHeight="1" x14ac:dyDescent="0.4">
      <c r="A107" s="37">
        <v>4</v>
      </c>
      <c r="B107" s="62" t="s">
        <v>36</v>
      </c>
      <c r="C107" s="10">
        <v>6</v>
      </c>
      <c r="D107" s="10"/>
      <c r="E107" s="10"/>
      <c r="F107" s="51">
        <f t="shared" si="29"/>
        <v>6</v>
      </c>
    </row>
    <row r="108" spans="1:6" s="9" customFormat="1" x14ac:dyDescent="0.4">
      <c r="A108" s="37"/>
      <c r="B108" s="62"/>
      <c r="C108" s="10"/>
      <c r="D108" s="10"/>
      <c r="E108" s="10"/>
      <c r="F108" s="51"/>
    </row>
    <row r="109" spans="1:6" s="9" customFormat="1" ht="23.4" customHeight="1" x14ac:dyDescent="0.4">
      <c r="A109" s="23"/>
      <c r="B109" s="27" t="s">
        <v>41</v>
      </c>
      <c r="C109" s="13">
        <f>C110</f>
        <v>263</v>
      </c>
      <c r="D109" s="13">
        <f t="shared" ref="D109:E109" si="31">D110</f>
        <v>0</v>
      </c>
      <c r="E109" s="13">
        <f t="shared" si="31"/>
        <v>0</v>
      </c>
      <c r="F109" s="19">
        <f>C109+D109+E109</f>
        <v>263</v>
      </c>
    </row>
    <row r="110" spans="1:6" s="9" customFormat="1" ht="22.2" customHeight="1" x14ac:dyDescent="0.4">
      <c r="A110" s="41" t="s">
        <v>11</v>
      </c>
      <c r="B110" s="26" t="s">
        <v>26</v>
      </c>
      <c r="C110" s="13">
        <f>SUM(C111)</f>
        <v>263</v>
      </c>
      <c r="D110" s="13">
        <f t="shared" ref="D110:E110" si="32">SUM(D111)</f>
        <v>0</v>
      </c>
      <c r="E110" s="13">
        <f t="shared" si="32"/>
        <v>0</v>
      </c>
      <c r="F110" s="19">
        <f>C110+D110+E110</f>
        <v>263</v>
      </c>
    </row>
    <row r="111" spans="1:6" s="9" customFormat="1" ht="22.2" customHeight="1" x14ac:dyDescent="0.4">
      <c r="A111" s="41" t="s">
        <v>4</v>
      </c>
      <c r="B111" s="26" t="s">
        <v>48</v>
      </c>
      <c r="C111" s="13">
        <f>SUM(C112:C113)</f>
        <v>263</v>
      </c>
      <c r="D111" s="13">
        <f t="shared" ref="D111:E111" si="33">SUM(D112:D113)</f>
        <v>0</v>
      </c>
      <c r="E111" s="13">
        <f t="shared" si="33"/>
        <v>0</v>
      </c>
      <c r="F111" s="19">
        <f>C111+D111+E111</f>
        <v>263</v>
      </c>
    </row>
    <row r="112" spans="1:6" s="9" customFormat="1" ht="24.6" customHeight="1" x14ac:dyDescent="0.4">
      <c r="A112" s="37">
        <v>1</v>
      </c>
      <c r="B112" s="62" t="s">
        <v>37</v>
      </c>
      <c r="C112" s="10">
        <v>3</v>
      </c>
      <c r="D112" s="10"/>
      <c r="E112" s="10"/>
      <c r="F112" s="51">
        <f>C112+D112+E112</f>
        <v>3</v>
      </c>
    </row>
    <row r="113" spans="1:6" s="9" customFormat="1" ht="26.4" customHeight="1" x14ac:dyDescent="0.4">
      <c r="A113" s="37">
        <v>2</v>
      </c>
      <c r="B113" s="62" t="s">
        <v>153</v>
      </c>
      <c r="C113" s="10">
        <v>260</v>
      </c>
      <c r="D113" s="10"/>
      <c r="E113" s="10"/>
      <c r="F113" s="51">
        <f>C113+D113+E113</f>
        <v>260</v>
      </c>
    </row>
    <row r="114" spans="1:6" s="9" customFormat="1" x14ac:dyDescent="0.4">
      <c r="A114" s="37"/>
      <c r="B114" s="62"/>
      <c r="C114" s="10"/>
      <c r="D114" s="10"/>
      <c r="E114" s="10"/>
      <c r="F114" s="51"/>
    </row>
    <row r="115" spans="1:6" s="9" customFormat="1" ht="25.95" customHeight="1" x14ac:dyDescent="0.4">
      <c r="A115" s="23"/>
      <c r="B115" s="27" t="s">
        <v>10</v>
      </c>
      <c r="C115" s="13">
        <f>C116</f>
        <v>75</v>
      </c>
      <c r="D115" s="13">
        <f t="shared" ref="D115:E116" si="34">D116</f>
        <v>0</v>
      </c>
      <c r="E115" s="13">
        <f t="shared" si="34"/>
        <v>0</v>
      </c>
      <c r="F115" s="19">
        <f>C115+D115+E115</f>
        <v>75</v>
      </c>
    </row>
    <row r="116" spans="1:6" s="9" customFormat="1" ht="23.4" customHeight="1" x14ac:dyDescent="0.4">
      <c r="A116" s="41" t="s">
        <v>11</v>
      </c>
      <c r="B116" s="26" t="s">
        <v>26</v>
      </c>
      <c r="C116" s="13">
        <f>C117</f>
        <v>75</v>
      </c>
      <c r="D116" s="13">
        <f t="shared" si="34"/>
        <v>0</v>
      </c>
      <c r="E116" s="13">
        <f t="shared" si="34"/>
        <v>0</v>
      </c>
      <c r="F116" s="19">
        <f>C116+D116+E116</f>
        <v>75</v>
      </c>
    </row>
    <row r="117" spans="1:6" s="9" customFormat="1" ht="72" customHeight="1" x14ac:dyDescent="0.4">
      <c r="A117" s="41" t="s">
        <v>9</v>
      </c>
      <c r="B117" s="25" t="s">
        <v>24</v>
      </c>
      <c r="C117" s="13">
        <f>SUM(C118:C119)</f>
        <v>75</v>
      </c>
      <c r="D117" s="13">
        <f t="shared" ref="D117:E117" si="35">SUM(D118:D119)</f>
        <v>0</v>
      </c>
      <c r="E117" s="13">
        <f t="shared" si="35"/>
        <v>0</v>
      </c>
      <c r="F117" s="19">
        <f>C117+D117+E117</f>
        <v>75</v>
      </c>
    </row>
    <row r="118" spans="1:6" s="9" customFormat="1" ht="18" customHeight="1" x14ac:dyDescent="0.4">
      <c r="A118" s="37">
        <v>1</v>
      </c>
      <c r="B118" s="62" t="s">
        <v>38</v>
      </c>
      <c r="C118" s="10">
        <v>30</v>
      </c>
      <c r="D118" s="10"/>
      <c r="E118" s="10"/>
      <c r="F118" s="51">
        <f>C118+D118+E118</f>
        <v>30</v>
      </c>
    </row>
    <row r="119" spans="1:6" s="9" customFormat="1" ht="55.8" customHeight="1" x14ac:dyDescent="0.4">
      <c r="A119" s="37">
        <v>2</v>
      </c>
      <c r="B119" s="62" t="s">
        <v>39</v>
      </c>
      <c r="C119" s="10">
        <v>45</v>
      </c>
      <c r="D119" s="10"/>
      <c r="E119" s="10"/>
      <c r="F119" s="51">
        <f>C119+D119+E119</f>
        <v>45</v>
      </c>
    </row>
    <row r="120" spans="1:6" s="9" customFormat="1" ht="22.8" customHeight="1" x14ac:dyDescent="0.4">
      <c r="A120" s="37"/>
      <c r="B120" s="62"/>
      <c r="C120" s="10"/>
      <c r="D120" s="10"/>
      <c r="E120" s="10"/>
      <c r="F120" s="51"/>
    </row>
    <row r="121" spans="1:6" s="9" customFormat="1" ht="22.8" customHeight="1" x14ac:dyDescent="0.4">
      <c r="A121" s="23"/>
      <c r="B121" s="27" t="s">
        <v>43</v>
      </c>
      <c r="C121" s="13">
        <f>C122</f>
        <v>1082</v>
      </c>
      <c r="D121" s="13">
        <f>D122</f>
        <v>0</v>
      </c>
      <c r="E121" s="13">
        <f>E122</f>
        <v>0</v>
      </c>
      <c r="F121" s="19">
        <f>C121+D121+E121</f>
        <v>1082</v>
      </c>
    </row>
    <row r="122" spans="1:6" s="9" customFormat="1" ht="24.6" customHeight="1" x14ac:dyDescent="0.4">
      <c r="A122" s="41" t="s">
        <v>11</v>
      </c>
      <c r="B122" s="26" t="s">
        <v>26</v>
      </c>
      <c r="C122" s="13">
        <f>C123+C125</f>
        <v>1082</v>
      </c>
      <c r="D122" s="13">
        <f t="shared" ref="D122:E122" si="36">D123+D125</f>
        <v>0</v>
      </c>
      <c r="E122" s="13">
        <f t="shared" si="36"/>
        <v>0</v>
      </c>
      <c r="F122" s="19">
        <f>C122+D122+E122</f>
        <v>1082</v>
      </c>
    </row>
    <row r="123" spans="1:6" s="9" customFormat="1" ht="23.4" customHeight="1" x14ac:dyDescent="0.4">
      <c r="A123" s="41" t="s">
        <v>4</v>
      </c>
      <c r="B123" s="27" t="s">
        <v>48</v>
      </c>
      <c r="C123" s="13">
        <f>SUM(C124)</f>
        <v>29</v>
      </c>
      <c r="D123" s="13">
        <f t="shared" ref="D123:E123" si="37">SUM(D124)</f>
        <v>0</v>
      </c>
      <c r="E123" s="13">
        <f t="shared" si="37"/>
        <v>0</v>
      </c>
      <c r="F123" s="19">
        <f>C123+D123+E123</f>
        <v>29</v>
      </c>
    </row>
    <row r="124" spans="1:6" s="9" customFormat="1" ht="37.200000000000003" customHeight="1" x14ac:dyDescent="0.4">
      <c r="A124" s="37">
        <v>1</v>
      </c>
      <c r="B124" s="50" t="s">
        <v>44</v>
      </c>
      <c r="C124" s="10">
        <v>29</v>
      </c>
      <c r="D124" s="10"/>
      <c r="E124" s="10"/>
      <c r="F124" s="51">
        <f t="shared" ref="F124:F126" si="38">C124+D124+E124</f>
        <v>29</v>
      </c>
    </row>
    <row r="125" spans="1:6" s="9" customFormat="1" ht="55.8" customHeight="1" x14ac:dyDescent="0.4">
      <c r="A125" s="41" t="s">
        <v>3</v>
      </c>
      <c r="B125" s="26" t="s">
        <v>70</v>
      </c>
      <c r="C125" s="13">
        <f>SUM(C126:C126)</f>
        <v>1053</v>
      </c>
      <c r="D125" s="13">
        <f t="shared" ref="D125:E125" si="39">SUM(D126:D126)</f>
        <v>0</v>
      </c>
      <c r="E125" s="13">
        <f t="shared" si="39"/>
        <v>0</v>
      </c>
      <c r="F125" s="19">
        <f>C125+D125+E125</f>
        <v>1053</v>
      </c>
    </row>
    <row r="126" spans="1:6" s="9" customFormat="1" ht="36" customHeight="1" x14ac:dyDescent="0.4">
      <c r="A126" s="37">
        <v>1</v>
      </c>
      <c r="B126" s="50" t="s">
        <v>182</v>
      </c>
      <c r="C126" s="10">
        <v>1053</v>
      </c>
      <c r="D126" s="10"/>
      <c r="E126" s="10"/>
      <c r="F126" s="51">
        <f t="shared" si="38"/>
        <v>1053</v>
      </c>
    </row>
    <row r="127" spans="1:6" s="9" customFormat="1" ht="21" customHeight="1" x14ac:dyDescent="0.4">
      <c r="A127" s="37"/>
      <c r="B127" s="61"/>
      <c r="C127" s="10"/>
      <c r="D127" s="10"/>
      <c r="E127" s="10"/>
      <c r="F127" s="51"/>
    </row>
    <row r="128" spans="1:6" s="9" customFormat="1" ht="21.6" customHeight="1" x14ac:dyDescent="0.4">
      <c r="A128" s="23"/>
      <c r="B128" s="27" t="s">
        <v>45</v>
      </c>
      <c r="C128" s="13">
        <f>C129</f>
        <v>328</v>
      </c>
      <c r="D128" s="13">
        <f t="shared" ref="D128:E128" si="40">D129</f>
        <v>0</v>
      </c>
      <c r="E128" s="13">
        <f t="shared" si="40"/>
        <v>0</v>
      </c>
      <c r="F128" s="19">
        <f>C128+D128+E128</f>
        <v>328</v>
      </c>
    </row>
    <row r="129" spans="1:6" s="9" customFormat="1" ht="24.6" customHeight="1" x14ac:dyDescent="0.4">
      <c r="A129" s="41" t="s">
        <v>11</v>
      </c>
      <c r="B129" s="26" t="s">
        <v>26</v>
      </c>
      <c r="C129" s="13">
        <f>C130+C132</f>
        <v>328</v>
      </c>
      <c r="D129" s="13">
        <f t="shared" ref="D129:E129" si="41">D130+D132</f>
        <v>0</v>
      </c>
      <c r="E129" s="13">
        <f t="shared" si="41"/>
        <v>0</v>
      </c>
      <c r="F129" s="19">
        <f>C129+D129+E129</f>
        <v>328</v>
      </c>
    </row>
    <row r="130" spans="1:6" s="9" customFormat="1" ht="22.2" customHeight="1" x14ac:dyDescent="0.4">
      <c r="A130" s="41" t="s">
        <v>4</v>
      </c>
      <c r="B130" s="27" t="s">
        <v>48</v>
      </c>
      <c r="C130" s="13">
        <f>SUM(C131)</f>
        <v>283</v>
      </c>
      <c r="D130" s="13">
        <f t="shared" ref="D130:E130" si="42">SUM(D131)</f>
        <v>0</v>
      </c>
      <c r="E130" s="13">
        <f t="shared" si="42"/>
        <v>0</v>
      </c>
      <c r="F130" s="19">
        <f>C130+D130+E130</f>
        <v>283</v>
      </c>
    </row>
    <row r="131" spans="1:6" s="9" customFormat="1" ht="27" customHeight="1" x14ac:dyDescent="0.4">
      <c r="A131" s="37">
        <v>1</v>
      </c>
      <c r="B131" s="50" t="s">
        <v>46</v>
      </c>
      <c r="C131" s="10">
        <v>283</v>
      </c>
      <c r="D131" s="10"/>
      <c r="E131" s="10"/>
      <c r="F131" s="51">
        <f t="shared" ref="F131:F133" si="43">C131+D131+E131</f>
        <v>283</v>
      </c>
    </row>
    <row r="132" spans="1:6" s="9" customFormat="1" ht="73.8" customHeight="1" x14ac:dyDescent="0.4">
      <c r="A132" s="41" t="s">
        <v>9</v>
      </c>
      <c r="B132" s="25" t="s">
        <v>24</v>
      </c>
      <c r="C132" s="18">
        <f>SUM(C133)</f>
        <v>45</v>
      </c>
      <c r="D132" s="18">
        <f t="shared" ref="D132:E132" si="44">SUM(D133)</f>
        <v>0</v>
      </c>
      <c r="E132" s="18">
        <f t="shared" si="44"/>
        <v>0</v>
      </c>
      <c r="F132" s="19">
        <f t="shared" si="43"/>
        <v>45</v>
      </c>
    </row>
    <row r="133" spans="1:6" s="9" customFormat="1" ht="37.950000000000003" customHeight="1" x14ac:dyDescent="0.4">
      <c r="A133" s="37">
        <v>1</v>
      </c>
      <c r="B133" s="50" t="s">
        <v>183</v>
      </c>
      <c r="C133" s="10">
        <v>45</v>
      </c>
      <c r="D133" s="10"/>
      <c r="E133" s="10"/>
      <c r="F133" s="51">
        <f t="shared" si="43"/>
        <v>45</v>
      </c>
    </row>
    <row r="134" spans="1:6" s="9" customFormat="1" x14ac:dyDescent="0.4">
      <c r="A134" s="37"/>
      <c r="B134" s="50"/>
      <c r="C134" s="10"/>
      <c r="D134" s="10"/>
      <c r="E134" s="10"/>
      <c r="F134" s="51"/>
    </row>
    <row r="135" spans="1:6" s="9" customFormat="1" ht="38.4" customHeight="1" x14ac:dyDescent="0.4">
      <c r="A135" s="23"/>
      <c r="B135" s="27" t="s">
        <v>111</v>
      </c>
      <c r="C135" s="13">
        <f>C136</f>
        <v>300</v>
      </c>
      <c r="D135" s="13">
        <f t="shared" ref="D135:E136" si="45">D136</f>
        <v>0</v>
      </c>
      <c r="E135" s="13">
        <f t="shared" si="45"/>
        <v>0</v>
      </c>
      <c r="F135" s="19">
        <f>C135+D135+E135</f>
        <v>300</v>
      </c>
    </row>
    <row r="136" spans="1:6" s="9" customFormat="1" ht="20.399999999999999" customHeight="1" x14ac:dyDescent="0.4">
      <c r="A136" s="41" t="s">
        <v>11</v>
      </c>
      <c r="B136" s="26" t="s">
        <v>26</v>
      </c>
      <c r="C136" s="13">
        <f>C137</f>
        <v>300</v>
      </c>
      <c r="D136" s="13">
        <f t="shared" si="45"/>
        <v>0</v>
      </c>
      <c r="E136" s="13">
        <f t="shared" si="45"/>
        <v>0</v>
      </c>
      <c r="F136" s="19">
        <f>C136+D136+E136</f>
        <v>300</v>
      </c>
    </row>
    <row r="137" spans="1:6" s="9" customFormat="1" ht="66" customHeight="1" x14ac:dyDescent="0.4">
      <c r="A137" s="44" t="s">
        <v>9</v>
      </c>
      <c r="B137" s="25" t="s">
        <v>24</v>
      </c>
      <c r="C137" s="18">
        <f>SUM(C138)</f>
        <v>300</v>
      </c>
      <c r="D137" s="18">
        <f t="shared" ref="D137:E137" si="46">SUM(D138)</f>
        <v>0</v>
      </c>
      <c r="E137" s="18">
        <f t="shared" si="46"/>
        <v>0</v>
      </c>
      <c r="F137" s="19">
        <f>C137+D137+E137</f>
        <v>300</v>
      </c>
    </row>
    <row r="138" spans="1:6" s="9" customFormat="1" ht="42" customHeight="1" x14ac:dyDescent="0.4">
      <c r="A138" s="37">
        <v>1</v>
      </c>
      <c r="B138" s="50" t="s">
        <v>152</v>
      </c>
      <c r="C138" s="10">
        <v>300</v>
      </c>
      <c r="D138" s="10"/>
      <c r="E138" s="10"/>
      <c r="F138" s="51">
        <f>C138+D138+E138</f>
        <v>300</v>
      </c>
    </row>
    <row r="139" spans="1:6" s="9" customFormat="1" ht="15" customHeight="1" x14ac:dyDescent="0.4">
      <c r="A139" s="37"/>
      <c r="B139" s="72"/>
      <c r="C139" s="10"/>
      <c r="D139" s="10"/>
      <c r="E139" s="10"/>
      <c r="F139" s="51"/>
    </row>
    <row r="140" spans="1:6" s="9" customFormat="1" ht="42" customHeight="1" x14ac:dyDescent="0.4">
      <c r="A140" s="23"/>
      <c r="B140" s="27" t="s">
        <v>163</v>
      </c>
      <c r="C140" s="18">
        <f>C141</f>
        <v>300</v>
      </c>
      <c r="D140" s="18">
        <f t="shared" ref="D140:E141" si="47">D141</f>
        <v>0</v>
      </c>
      <c r="E140" s="18">
        <f t="shared" si="47"/>
        <v>0</v>
      </c>
      <c r="F140" s="19">
        <f>C140+D140+E140</f>
        <v>300</v>
      </c>
    </row>
    <row r="141" spans="1:6" s="9" customFormat="1" ht="21.6" customHeight="1" x14ac:dyDescent="0.4">
      <c r="A141" s="41" t="s">
        <v>11</v>
      </c>
      <c r="B141" s="26" t="s">
        <v>26</v>
      </c>
      <c r="C141" s="18">
        <f>C142</f>
        <v>300</v>
      </c>
      <c r="D141" s="18">
        <f t="shared" si="47"/>
        <v>0</v>
      </c>
      <c r="E141" s="18">
        <f t="shared" si="47"/>
        <v>0</v>
      </c>
      <c r="F141" s="19">
        <f>C141+D141+E141</f>
        <v>300</v>
      </c>
    </row>
    <row r="142" spans="1:6" s="9" customFormat="1" ht="21.6" customHeight="1" x14ac:dyDescent="0.4">
      <c r="A142" s="41" t="s">
        <v>4</v>
      </c>
      <c r="B142" s="27" t="s">
        <v>48</v>
      </c>
      <c r="C142" s="18">
        <f>SUM(C143)</f>
        <v>300</v>
      </c>
      <c r="D142" s="18">
        <f t="shared" ref="D142:E142" si="48">SUM(D143)</f>
        <v>0</v>
      </c>
      <c r="E142" s="18">
        <f t="shared" si="48"/>
        <v>0</v>
      </c>
      <c r="F142" s="19">
        <f>C142+D142+E142</f>
        <v>300</v>
      </c>
    </row>
    <row r="143" spans="1:6" s="9" customFormat="1" ht="21.6" customHeight="1" x14ac:dyDescent="0.4">
      <c r="A143" s="37">
        <v>1</v>
      </c>
      <c r="B143" s="50" t="s">
        <v>46</v>
      </c>
      <c r="C143" s="10">
        <v>300</v>
      </c>
      <c r="D143" s="10"/>
      <c r="E143" s="10"/>
      <c r="F143" s="51">
        <f>C143+D143+E143</f>
        <v>300</v>
      </c>
    </row>
    <row r="144" spans="1:6" s="9" customFormat="1" ht="24.6" customHeight="1" x14ac:dyDescent="0.4">
      <c r="A144" s="37"/>
      <c r="B144" s="61"/>
      <c r="C144" s="10"/>
      <c r="D144" s="10"/>
      <c r="E144" s="10"/>
      <c r="F144" s="19"/>
    </row>
    <row r="145" spans="1:6" s="9" customFormat="1" ht="36" customHeight="1" x14ac:dyDescent="0.4">
      <c r="A145" s="23"/>
      <c r="B145" s="27" t="s">
        <v>194</v>
      </c>
      <c r="C145" s="13">
        <f>C146</f>
        <v>315</v>
      </c>
      <c r="D145" s="13">
        <f t="shared" ref="D145:E145" si="49">D146</f>
        <v>0</v>
      </c>
      <c r="E145" s="13">
        <f t="shared" si="49"/>
        <v>0</v>
      </c>
      <c r="F145" s="19">
        <f t="shared" ref="F145:F150" si="50">C145+D145+E145</f>
        <v>315</v>
      </c>
    </row>
    <row r="146" spans="1:6" s="9" customFormat="1" ht="24.6" customHeight="1" x14ac:dyDescent="0.4">
      <c r="A146" s="41" t="s">
        <v>11</v>
      </c>
      <c r="B146" s="26" t="s">
        <v>26</v>
      </c>
      <c r="C146" s="18">
        <f>C149+C147</f>
        <v>315</v>
      </c>
      <c r="D146" s="18">
        <f t="shared" ref="D146:E146" si="51">D149+D147</f>
        <v>0</v>
      </c>
      <c r="E146" s="18">
        <f t="shared" si="51"/>
        <v>0</v>
      </c>
      <c r="F146" s="19">
        <f t="shared" si="50"/>
        <v>315</v>
      </c>
    </row>
    <row r="147" spans="1:6" s="9" customFormat="1" ht="22.8" customHeight="1" x14ac:dyDescent="0.4">
      <c r="A147" s="41" t="s">
        <v>4</v>
      </c>
      <c r="B147" s="26" t="s">
        <v>48</v>
      </c>
      <c r="C147" s="18">
        <f>SUM(C148)</f>
        <v>15</v>
      </c>
      <c r="D147" s="18">
        <f t="shared" ref="D147:E147" si="52">SUM(D148)</f>
        <v>0</v>
      </c>
      <c r="E147" s="18">
        <f t="shared" si="52"/>
        <v>0</v>
      </c>
      <c r="F147" s="19">
        <f t="shared" si="50"/>
        <v>15</v>
      </c>
    </row>
    <row r="148" spans="1:6" s="9" customFormat="1" ht="20.399999999999999" customHeight="1" x14ac:dyDescent="0.4">
      <c r="A148" s="37">
        <v>1</v>
      </c>
      <c r="B148" s="72" t="s">
        <v>192</v>
      </c>
      <c r="C148" s="10">
        <v>15</v>
      </c>
      <c r="D148" s="10"/>
      <c r="E148" s="10"/>
      <c r="F148" s="51">
        <f t="shared" si="50"/>
        <v>15</v>
      </c>
    </row>
    <row r="149" spans="1:6" s="9" customFormat="1" ht="72.599999999999994" customHeight="1" x14ac:dyDescent="0.4">
      <c r="A149" s="44" t="s">
        <v>9</v>
      </c>
      <c r="B149" s="25" t="s">
        <v>24</v>
      </c>
      <c r="C149" s="18">
        <f>SUM(C150)</f>
        <v>300</v>
      </c>
      <c r="D149" s="18">
        <f t="shared" ref="D149:E149" si="53">SUM(D150)</f>
        <v>0</v>
      </c>
      <c r="E149" s="18">
        <f t="shared" si="53"/>
        <v>0</v>
      </c>
      <c r="F149" s="19">
        <f t="shared" si="50"/>
        <v>300</v>
      </c>
    </row>
    <row r="150" spans="1:6" s="9" customFormat="1" ht="22.2" customHeight="1" x14ac:dyDescent="0.4">
      <c r="A150" s="37">
        <v>1</v>
      </c>
      <c r="B150" s="50" t="s">
        <v>193</v>
      </c>
      <c r="C150" s="10">
        <v>300</v>
      </c>
      <c r="D150" s="10"/>
      <c r="E150" s="10"/>
      <c r="F150" s="51">
        <f t="shared" si="50"/>
        <v>300</v>
      </c>
    </row>
    <row r="151" spans="1:6" s="9" customFormat="1" ht="22.8" customHeight="1" x14ac:dyDescent="0.4">
      <c r="A151" s="37"/>
      <c r="B151" s="50"/>
      <c r="C151" s="10"/>
      <c r="D151" s="10"/>
      <c r="E151" s="10"/>
      <c r="F151" s="51"/>
    </row>
    <row r="152" spans="1:6" s="9" customFormat="1" ht="22.8" customHeight="1" x14ac:dyDescent="0.4">
      <c r="A152" s="23"/>
      <c r="B152" s="27" t="s">
        <v>99</v>
      </c>
      <c r="C152" s="13">
        <f>C153</f>
        <v>25000.17</v>
      </c>
      <c r="D152" s="13">
        <f t="shared" ref="D152:E152" si="54">D153</f>
        <v>0</v>
      </c>
      <c r="E152" s="13">
        <f t="shared" si="54"/>
        <v>40755.520000000004</v>
      </c>
      <c r="F152" s="19">
        <f t="shared" ref="F152:F157" si="55">C152+D152+E152</f>
        <v>65755.69</v>
      </c>
    </row>
    <row r="153" spans="1:6" s="9" customFormat="1" ht="20.399999999999999" customHeight="1" x14ac:dyDescent="0.4">
      <c r="A153" s="41" t="s">
        <v>11</v>
      </c>
      <c r="B153" s="26" t="s">
        <v>26</v>
      </c>
      <c r="C153" s="13">
        <f>C154+C158</f>
        <v>25000.17</v>
      </c>
      <c r="D153" s="13">
        <f t="shared" ref="D153:E153" si="56">D154+D158</f>
        <v>0</v>
      </c>
      <c r="E153" s="13">
        <f t="shared" si="56"/>
        <v>40755.520000000004</v>
      </c>
      <c r="F153" s="19">
        <f t="shared" si="55"/>
        <v>65755.69</v>
      </c>
    </row>
    <row r="154" spans="1:6" s="9" customFormat="1" ht="24" customHeight="1" x14ac:dyDescent="0.4">
      <c r="A154" s="41" t="s">
        <v>4</v>
      </c>
      <c r="B154" s="27" t="s">
        <v>48</v>
      </c>
      <c r="C154" s="13">
        <f>SUM(C155:C157)</f>
        <v>25000.17</v>
      </c>
      <c r="D154" s="13">
        <f t="shared" ref="D154:E154" si="57">SUM(D155:D157)</f>
        <v>0</v>
      </c>
      <c r="E154" s="13">
        <f t="shared" si="57"/>
        <v>40751.520000000004</v>
      </c>
      <c r="F154" s="19">
        <f t="shared" si="55"/>
        <v>65751.69</v>
      </c>
    </row>
    <row r="155" spans="1:6" s="9" customFormat="1" ht="43.8" customHeight="1" x14ac:dyDescent="0.4">
      <c r="A155" s="37">
        <v>1</v>
      </c>
      <c r="B155" s="50" t="s">
        <v>127</v>
      </c>
      <c r="C155" s="10"/>
      <c r="D155" s="10"/>
      <c r="E155" s="10">
        <v>36438</v>
      </c>
      <c r="F155" s="51">
        <f t="shared" si="55"/>
        <v>36438</v>
      </c>
    </row>
    <row r="156" spans="1:6" s="9" customFormat="1" ht="43.8" customHeight="1" x14ac:dyDescent="0.4">
      <c r="A156" s="37">
        <v>2</v>
      </c>
      <c r="B156" s="50" t="s">
        <v>129</v>
      </c>
      <c r="C156" s="10">
        <v>25000.17</v>
      </c>
      <c r="D156" s="10"/>
      <c r="E156" s="10"/>
      <c r="F156" s="51">
        <f t="shared" si="55"/>
        <v>25000.17</v>
      </c>
    </row>
    <row r="157" spans="1:6" s="9" customFormat="1" ht="56.4" customHeight="1" x14ac:dyDescent="0.4">
      <c r="A157" s="37">
        <v>3</v>
      </c>
      <c r="B157" s="50" t="s">
        <v>184</v>
      </c>
      <c r="C157" s="10"/>
      <c r="D157" s="10"/>
      <c r="E157" s="10">
        <v>4313.5200000000004</v>
      </c>
      <c r="F157" s="51">
        <f t="shared" si="55"/>
        <v>4313.5200000000004</v>
      </c>
    </row>
    <row r="158" spans="1:6" s="9" customFormat="1" ht="63.6" customHeight="1" x14ac:dyDescent="0.4">
      <c r="A158" s="41" t="s">
        <v>3</v>
      </c>
      <c r="B158" s="26" t="s">
        <v>70</v>
      </c>
      <c r="C158" s="13">
        <f>SUM(C159)</f>
        <v>0</v>
      </c>
      <c r="D158" s="13">
        <f t="shared" ref="D158:E158" si="58">SUM(D159)</f>
        <v>0</v>
      </c>
      <c r="E158" s="13">
        <f t="shared" si="58"/>
        <v>4</v>
      </c>
      <c r="F158" s="19">
        <f t="shared" ref="F158:F159" si="59">C158+D158+E158</f>
        <v>4</v>
      </c>
    </row>
    <row r="159" spans="1:6" s="9" customFormat="1" ht="40.799999999999997" customHeight="1" x14ac:dyDescent="0.4">
      <c r="A159" s="37">
        <v>1</v>
      </c>
      <c r="B159" s="50" t="s">
        <v>128</v>
      </c>
      <c r="C159" s="10"/>
      <c r="D159" s="10"/>
      <c r="E159" s="10">
        <v>4</v>
      </c>
      <c r="F159" s="51">
        <f t="shared" si="59"/>
        <v>4</v>
      </c>
    </row>
    <row r="160" spans="1:6" s="9" customFormat="1" x14ac:dyDescent="0.4">
      <c r="A160" s="46"/>
      <c r="B160" s="50"/>
      <c r="C160" s="51"/>
      <c r="D160" s="51"/>
      <c r="E160" s="10"/>
      <c r="F160" s="51"/>
    </row>
    <row r="161" spans="1:6" s="8" customFormat="1" ht="23.4" customHeight="1" x14ac:dyDescent="0.4">
      <c r="A161" s="45"/>
      <c r="B161" s="28" t="s">
        <v>115</v>
      </c>
      <c r="C161" s="17">
        <f>C163+C191+C288+C323+C349+C446+C459+C464+C469+C474+C479+C486+C491+C500+C506+C511+C517+C523</f>
        <v>27079.620000000003</v>
      </c>
      <c r="D161" s="17">
        <f>D163+D191+D288+D323+D349+D446+D459+D464+D469+D474+D479+D486+D491+D500+D506+D511+D517+D523</f>
        <v>20584.297999999999</v>
      </c>
      <c r="E161" s="17">
        <f>E163+E191+E288+E323+E349+E446+E459+E464+E469+E474+E479+E486+E491+E500+E506+E511+E517+E523</f>
        <v>22522.34</v>
      </c>
      <c r="F161" s="17">
        <f>D161+C161+E161</f>
        <v>70186.258000000002</v>
      </c>
    </row>
    <row r="162" spans="1:6" s="9" customFormat="1" x14ac:dyDescent="0.4">
      <c r="A162" s="46"/>
      <c r="B162" s="47"/>
      <c r="C162" s="19"/>
      <c r="D162" s="19"/>
      <c r="E162" s="18"/>
      <c r="F162" s="16"/>
    </row>
    <row r="163" spans="1:6" s="9" customFormat="1" ht="30" customHeight="1" x14ac:dyDescent="0.4">
      <c r="A163" s="46"/>
      <c r="B163" s="27" t="s">
        <v>8</v>
      </c>
      <c r="C163" s="16">
        <f>+C164</f>
        <v>665</v>
      </c>
      <c r="D163" s="16">
        <f t="shared" ref="D163:E163" si="60">+D164</f>
        <v>511.2</v>
      </c>
      <c r="E163" s="16">
        <f t="shared" si="60"/>
        <v>0</v>
      </c>
      <c r="F163" s="16">
        <f t="shared" ref="F163:F189" si="61">C163+D163+E163</f>
        <v>1176.2</v>
      </c>
    </row>
    <row r="164" spans="1:6" s="9" customFormat="1" ht="22.2" customHeight="1" x14ac:dyDescent="0.4">
      <c r="A164" s="41" t="s">
        <v>11</v>
      </c>
      <c r="B164" s="49" t="s">
        <v>26</v>
      </c>
      <c r="C164" s="19">
        <f>C188+C165</f>
        <v>665</v>
      </c>
      <c r="D164" s="19">
        <f>D188+D165</f>
        <v>511.2</v>
      </c>
      <c r="E164" s="19">
        <f t="shared" ref="E164" si="62">E188+E165</f>
        <v>0</v>
      </c>
      <c r="F164" s="19">
        <f>C164+D164+E164</f>
        <v>1176.2</v>
      </c>
    </row>
    <row r="165" spans="1:6" s="9" customFormat="1" ht="22.2" customHeight="1" x14ac:dyDescent="0.4">
      <c r="A165" s="41" t="s">
        <v>4</v>
      </c>
      <c r="B165" s="27" t="s">
        <v>48</v>
      </c>
      <c r="C165" s="19">
        <f>C166</f>
        <v>0</v>
      </c>
      <c r="D165" s="19">
        <f>SUM(D166)</f>
        <v>511.2</v>
      </c>
      <c r="E165" s="19">
        <f>SUM(E166)</f>
        <v>0</v>
      </c>
      <c r="F165" s="19">
        <f>C165+D165+E165</f>
        <v>511.2</v>
      </c>
    </row>
    <row r="166" spans="1:6" s="7" customFormat="1" ht="31.2" customHeight="1" x14ac:dyDescent="0.4">
      <c r="A166" s="37"/>
      <c r="B166" s="63" t="s">
        <v>510</v>
      </c>
      <c r="C166" s="19"/>
      <c r="D166" s="51">
        <f>D167+D169+D183+D186</f>
        <v>511.2</v>
      </c>
      <c r="E166" s="51"/>
      <c r="F166" s="51">
        <f t="shared" si="61"/>
        <v>511.2</v>
      </c>
    </row>
    <row r="167" spans="1:6" s="7" customFormat="1" ht="25.2" customHeight="1" x14ac:dyDescent="0.4">
      <c r="A167" s="37"/>
      <c r="B167" s="67" t="s">
        <v>237</v>
      </c>
      <c r="C167" s="19"/>
      <c r="D167" s="70">
        <f>SUM(D168)</f>
        <v>130.54</v>
      </c>
      <c r="E167" s="51"/>
      <c r="F167" s="70">
        <f t="shared" si="61"/>
        <v>130.54</v>
      </c>
    </row>
    <row r="168" spans="1:6" s="7" customFormat="1" ht="25.2" customHeight="1" x14ac:dyDescent="0.4">
      <c r="A168" s="37">
        <v>1</v>
      </c>
      <c r="B168" s="63" t="s">
        <v>264</v>
      </c>
      <c r="C168" s="19"/>
      <c r="D168" s="51">
        <v>130.54</v>
      </c>
      <c r="E168" s="51"/>
      <c r="F168" s="51">
        <f t="shared" si="61"/>
        <v>130.54</v>
      </c>
    </row>
    <row r="169" spans="1:6" s="7" customFormat="1" ht="25.2" customHeight="1" x14ac:dyDescent="0.4">
      <c r="A169" s="37"/>
      <c r="B169" s="67" t="s">
        <v>265</v>
      </c>
      <c r="C169" s="16"/>
      <c r="D169" s="70">
        <f>SUM(D170:D182)</f>
        <v>192.45999999999998</v>
      </c>
      <c r="E169" s="51"/>
      <c r="F169" s="70">
        <f t="shared" si="61"/>
        <v>192.45999999999998</v>
      </c>
    </row>
    <row r="170" spans="1:6" s="7" customFormat="1" ht="27.6" customHeight="1" x14ac:dyDescent="0.4">
      <c r="A170" s="37">
        <v>1</v>
      </c>
      <c r="B170" s="62" t="s">
        <v>266</v>
      </c>
      <c r="C170" s="64"/>
      <c r="D170" s="65">
        <v>3.46</v>
      </c>
      <c r="E170" s="51"/>
      <c r="F170" s="51">
        <f t="shared" si="61"/>
        <v>3.46</v>
      </c>
    </row>
    <row r="171" spans="1:6" s="7" customFormat="1" ht="27.6" customHeight="1" x14ac:dyDescent="0.4">
      <c r="A171" s="37">
        <v>2</v>
      </c>
      <c r="B171" s="62" t="s">
        <v>267</v>
      </c>
      <c r="C171" s="64"/>
      <c r="D171" s="65">
        <v>0</v>
      </c>
      <c r="E171" s="51"/>
      <c r="F171" s="51">
        <f t="shared" si="61"/>
        <v>0</v>
      </c>
    </row>
    <row r="172" spans="1:6" s="7" customFormat="1" ht="27.6" customHeight="1" x14ac:dyDescent="0.4">
      <c r="A172" s="37">
        <v>3</v>
      </c>
      <c r="B172" s="62" t="s">
        <v>17</v>
      </c>
      <c r="C172" s="64"/>
      <c r="D172" s="65">
        <v>5</v>
      </c>
      <c r="E172" s="51"/>
      <c r="F172" s="51">
        <f t="shared" si="61"/>
        <v>5</v>
      </c>
    </row>
    <row r="173" spans="1:6" s="7" customFormat="1" ht="27.6" customHeight="1" x14ac:dyDescent="0.4">
      <c r="A173" s="37">
        <v>4</v>
      </c>
      <c r="B173" s="62" t="s">
        <v>268</v>
      </c>
      <c r="C173" s="64"/>
      <c r="D173" s="65">
        <v>31</v>
      </c>
      <c r="E173" s="51"/>
      <c r="F173" s="51">
        <f t="shared" si="61"/>
        <v>31</v>
      </c>
    </row>
    <row r="174" spans="1:6" s="7" customFormat="1" ht="27.6" customHeight="1" x14ac:dyDescent="0.4">
      <c r="A174" s="37">
        <v>5</v>
      </c>
      <c r="B174" s="62" t="s">
        <v>269</v>
      </c>
      <c r="C174" s="64"/>
      <c r="D174" s="65">
        <v>0</v>
      </c>
      <c r="E174" s="51"/>
      <c r="F174" s="51">
        <f t="shared" si="61"/>
        <v>0</v>
      </c>
    </row>
    <row r="175" spans="1:6" s="7" customFormat="1" ht="27.6" customHeight="1" x14ac:dyDescent="0.4">
      <c r="A175" s="37">
        <v>6</v>
      </c>
      <c r="B175" s="62" t="s">
        <v>503</v>
      </c>
      <c r="C175" s="64"/>
      <c r="D175" s="65">
        <v>0</v>
      </c>
      <c r="E175" s="51"/>
      <c r="F175" s="51">
        <f t="shared" si="61"/>
        <v>0</v>
      </c>
    </row>
    <row r="176" spans="1:6" s="7" customFormat="1" ht="27.6" customHeight="1" x14ac:dyDescent="0.4">
      <c r="A176" s="37">
        <v>7</v>
      </c>
      <c r="B176" s="62" t="s">
        <v>444</v>
      </c>
      <c r="C176" s="64"/>
      <c r="D176" s="65">
        <v>2.8</v>
      </c>
      <c r="E176" s="51"/>
      <c r="F176" s="51">
        <f t="shared" si="61"/>
        <v>2.8</v>
      </c>
    </row>
    <row r="177" spans="1:6" s="7" customFormat="1" ht="27.6" customHeight="1" x14ac:dyDescent="0.4">
      <c r="A177" s="37">
        <v>8</v>
      </c>
      <c r="B177" s="62" t="s">
        <v>445</v>
      </c>
      <c r="C177" s="64"/>
      <c r="D177" s="65">
        <v>3.8</v>
      </c>
      <c r="E177" s="51"/>
      <c r="F177" s="51">
        <f t="shared" si="61"/>
        <v>3.8</v>
      </c>
    </row>
    <row r="178" spans="1:6" s="7" customFormat="1" ht="27.6" customHeight="1" x14ac:dyDescent="0.4">
      <c r="A178" s="37">
        <v>9</v>
      </c>
      <c r="B178" s="62" t="s">
        <v>446</v>
      </c>
      <c r="C178" s="64"/>
      <c r="D178" s="65">
        <v>5.4</v>
      </c>
      <c r="E178" s="51"/>
      <c r="F178" s="51">
        <f t="shared" si="61"/>
        <v>5.4</v>
      </c>
    </row>
    <row r="179" spans="1:6" s="7" customFormat="1" ht="35.4" customHeight="1" x14ac:dyDescent="0.4">
      <c r="A179" s="37">
        <v>10</v>
      </c>
      <c r="B179" s="62" t="s">
        <v>270</v>
      </c>
      <c r="C179" s="64"/>
      <c r="D179" s="65">
        <v>138</v>
      </c>
      <c r="E179" s="51"/>
      <c r="F179" s="51">
        <f t="shared" si="61"/>
        <v>138</v>
      </c>
    </row>
    <row r="180" spans="1:6" s="7" customFormat="1" ht="27.6" customHeight="1" x14ac:dyDescent="0.4">
      <c r="A180" s="37">
        <v>11</v>
      </c>
      <c r="B180" s="62" t="s">
        <v>53</v>
      </c>
      <c r="C180" s="64"/>
      <c r="D180" s="65">
        <v>1</v>
      </c>
      <c r="E180" s="51"/>
      <c r="F180" s="51">
        <f t="shared" si="61"/>
        <v>1</v>
      </c>
    </row>
    <row r="181" spans="1:6" s="7" customFormat="1" ht="27.6" customHeight="1" x14ac:dyDescent="0.4">
      <c r="A181" s="37">
        <v>12</v>
      </c>
      <c r="B181" s="62" t="s">
        <v>271</v>
      </c>
      <c r="C181" s="64"/>
      <c r="D181" s="65">
        <v>1</v>
      </c>
      <c r="E181" s="51"/>
      <c r="F181" s="51">
        <f t="shared" si="61"/>
        <v>1</v>
      </c>
    </row>
    <row r="182" spans="1:6" s="7" customFormat="1" ht="27.6" customHeight="1" x14ac:dyDescent="0.4">
      <c r="A182" s="37">
        <v>13</v>
      </c>
      <c r="B182" s="62" t="s">
        <v>272</v>
      </c>
      <c r="C182" s="64"/>
      <c r="D182" s="65">
        <v>1</v>
      </c>
      <c r="E182" s="51"/>
      <c r="F182" s="51">
        <f t="shared" si="61"/>
        <v>1</v>
      </c>
    </row>
    <row r="183" spans="1:6" s="7" customFormat="1" ht="27.6" customHeight="1" x14ac:dyDescent="0.4">
      <c r="A183" s="66"/>
      <c r="B183" s="67" t="s">
        <v>273</v>
      </c>
      <c r="C183" s="68"/>
      <c r="D183" s="69">
        <f>SUM(D184:D185)</f>
        <v>150</v>
      </c>
      <c r="E183" s="70"/>
      <c r="F183" s="70">
        <f t="shared" si="61"/>
        <v>150</v>
      </c>
    </row>
    <row r="184" spans="1:6" s="7" customFormat="1" ht="27.6" customHeight="1" x14ac:dyDescent="0.4">
      <c r="A184" s="37">
        <v>1</v>
      </c>
      <c r="B184" s="62" t="s">
        <v>274</v>
      </c>
      <c r="C184" s="64"/>
      <c r="D184" s="65">
        <v>122</v>
      </c>
      <c r="E184" s="51"/>
      <c r="F184" s="51">
        <f t="shared" si="61"/>
        <v>122</v>
      </c>
    </row>
    <row r="185" spans="1:6" s="7" customFormat="1" ht="39" customHeight="1" x14ac:dyDescent="0.4">
      <c r="A185" s="37">
        <v>2</v>
      </c>
      <c r="B185" s="62" t="s">
        <v>452</v>
      </c>
      <c r="C185" s="64"/>
      <c r="D185" s="65">
        <v>28</v>
      </c>
      <c r="E185" s="51"/>
      <c r="F185" s="51">
        <f t="shared" si="61"/>
        <v>28</v>
      </c>
    </row>
    <row r="186" spans="1:6" s="7" customFormat="1" ht="23.4" customHeight="1" x14ac:dyDescent="0.4">
      <c r="A186" s="37"/>
      <c r="B186" s="67" t="s">
        <v>509</v>
      </c>
      <c r="C186" s="64"/>
      <c r="D186" s="69">
        <f>SUM(D187)</f>
        <v>38.200000000000003</v>
      </c>
      <c r="E186" s="51"/>
      <c r="F186" s="70">
        <f t="shared" si="61"/>
        <v>38.200000000000003</v>
      </c>
    </row>
    <row r="187" spans="1:6" s="7" customFormat="1" ht="25.8" customHeight="1" x14ac:dyDescent="0.4">
      <c r="A187" s="37">
        <v>1</v>
      </c>
      <c r="B187" s="62" t="s">
        <v>270</v>
      </c>
      <c r="C187" s="64"/>
      <c r="D187" s="65">
        <v>38.200000000000003</v>
      </c>
      <c r="E187" s="51"/>
      <c r="F187" s="51">
        <f t="shared" si="61"/>
        <v>38.200000000000003</v>
      </c>
    </row>
    <row r="188" spans="1:6" s="9" customFormat="1" ht="57" customHeight="1" x14ac:dyDescent="0.4">
      <c r="A188" s="41" t="s">
        <v>3</v>
      </c>
      <c r="B188" s="26" t="s">
        <v>70</v>
      </c>
      <c r="C188" s="19">
        <f>SUM(C189)</f>
        <v>665</v>
      </c>
      <c r="D188" s="19">
        <f t="shared" ref="D188:E188" si="63">SUM(D189)</f>
        <v>0</v>
      </c>
      <c r="E188" s="19">
        <f t="shared" si="63"/>
        <v>0</v>
      </c>
      <c r="F188" s="19">
        <f t="shared" si="61"/>
        <v>665</v>
      </c>
    </row>
    <row r="189" spans="1:6" s="7" customFormat="1" ht="27" customHeight="1" x14ac:dyDescent="0.4">
      <c r="A189" s="46">
        <v>1</v>
      </c>
      <c r="B189" s="63" t="s">
        <v>188</v>
      </c>
      <c r="C189" s="51">
        <v>665</v>
      </c>
      <c r="D189" s="51"/>
      <c r="E189" s="51"/>
      <c r="F189" s="51">
        <f t="shared" si="61"/>
        <v>665</v>
      </c>
    </row>
    <row r="190" spans="1:6" s="9" customFormat="1" ht="21.6" customHeight="1" x14ac:dyDescent="0.4">
      <c r="A190" s="46"/>
      <c r="B190" s="85"/>
      <c r="C190" s="51"/>
      <c r="D190" s="51"/>
      <c r="E190" s="10"/>
      <c r="F190" s="16"/>
    </row>
    <row r="191" spans="1:6" s="9" customFormat="1" ht="22.8" customHeight="1" x14ac:dyDescent="0.4">
      <c r="A191" s="48"/>
      <c r="B191" s="27" t="s">
        <v>47</v>
      </c>
      <c r="C191" s="16">
        <f>C192</f>
        <v>800</v>
      </c>
      <c r="D191" s="16">
        <f t="shared" ref="D191:E191" si="64">D192</f>
        <v>10130.379999999999</v>
      </c>
      <c r="E191" s="16">
        <f t="shared" si="64"/>
        <v>0</v>
      </c>
      <c r="F191" s="16">
        <f>C191+D191+E191</f>
        <v>10930.38</v>
      </c>
    </row>
    <row r="192" spans="1:6" s="9" customFormat="1" ht="22.95" customHeight="1" x14ac:dyDescent="0.4">
      <c r="A192" s="41" t="s">
        <v>11</v>
      </c>
      <c r="B192" s="26" t="s">
        <v>26</v>
      </c>
      <c r="C192" s="16">
        <f>C193+C282</f>
        <v>800</v>
      </c>
      <c r="D192" s="16">
        <f>D193+D282</f>
        <v>10130.379999999999</v>
      </c>
      <c r="E192" s="16">
        <f>E193+E282</f>
        <v>0</v>
      </c>
      <c r="F192" s="16">
        <f t="shared" ref="F192:F193" si="65">C192+D192+E192</f>
        <v>10930.38</v>
      </c>
    </row>
    <row r="193" spans="1:6" s="9" customFormat="1" ht="23.4" customHeight="1" x14ac:dyDescent="0.4">
      <c r="A193" s="41" t="s">
        <v>4</v>
      </c>
      <c r="B193" s="27" t="s">
        <v>48</v>
      </c>
      <c r="C193" s="16">
        <f>SUM(C194)+C200+C280</f>
        <v>800</v>
      </c>
      <c r="D193" s="16">
        <f>SUM(D194)+D200+D280</f>
        <v>9896.8799999999992</v>
      </c>
      <c r="E193" s="16">
        <f t="shared" ref="E193" si="66">SUM(E194)+E200+E280</f>
        <v>0</v>
      </c>
      <c r="F193" s="16">
        <f t="shared" si="65"/>
        <v>10696.88</v>
      </c>
    </row>
    <row r="194" spans="1:6" s="9" customFormat="1" ht="25.2" customHeight="1" x14ac:dyDescent="0.4">
      <c r="A194" s="71"/>
      <c r="B194" s="67" t="s">
        <v>169</v>
      </c>
      <c r="C194" s="70">
        <f>SUM(C195:C199)</f>
        <v>800</v>
      </c>
      <c r="D194" s="70">
        <f t="shared" ref="D194:E194" si="67">SUM(D195:D199)</f>
        <v>0</v>
      </c>
      <c r="E194" s="70">
        <f t="shared" si="67"/>
        <v>0</v>
      </c>
      <c r="F194" s="70">
        <f>C194+D194+E194</f>
        <v>800</v>
      </c>
    </row>
    <row r="195" spans="1:6" s="9" customFormat="1" ht="25.2" customHeight="1" x14ac:dyDescent="0.4">
      <c r="A195" s="46">
        <v>1</v>
      </c>
      <c r="B195" s="72" t="s">
        <v>19</v>
      </c>
      <c r="C195" s="65">
        <v>61</v>
      </c>
      <c r="D195" s="51"/>
      <c r="E195" s="10"/>
      <c r="F195" s="51">
        <f t="shared" ref="F195:F199" si="68">C195+D195+E195</f>
        <v>61</v>
      </c>
    </row>
    <row r="196" spans="1:6" s="9" customFormat="1" ht="25.2" customHeight="1" x14ac:dyDescent="0.4">
      <c r="A196" s="46">
        <v>2</v>
      </c>
      <c r="B196" s="72" t="s">
        <v>275</v>
      </c>
      <c r="C196" s="65">
        <v>55</v>
      </c>
      <c r="D196" s="51"/>
      <c r="E196" s="10"/>
      <c r="F196" s="51">
        <f t="shared" si="68"/>
        <v>55</v>
      </c>
    </row>
    <row r="197" spans="1:6" s="9" customFormat="1" ht="25.2" customHeight="1" x14ac:dyDescent="0.4">
      <c r="A197" s="46">
        <v>3</v>
      </c>
      <c r="B197" s="72" t="s">
        <v>276</v>
      </c>
      <c r="C197" s="65">
        <v>165</v>
      </c>
      <c r="D197" s="51"/>
      <c r="E197" s="10"/>
      <c r="F197" s="51">
        <f t="shared" si="68"/>
        <v>165</v>
      </c>
    </row>
    <row r="198" spans="1:6" s="9" customFormat="1" ht="36.6" customHeight="1" x14ac:dyDescent="0.4">
      <c r="A198" s="46">
        <v>4</v>
      </c>
      <c r="B198" s="72" t="s">
        <v>277</v>
      </c>
      <c r="C198" s="65">
        <v>221</v>
      </c>
      <c r="D198" s="51"/>
      <c r="E198" s="10"/>
      <c r="F198" s="51">
        <f t="shared" si="68"/>
        <v>221</v>
      </c>
    </row>
    <row r="199" spans="1:6" s="9" customFormat="1" ht="25.2" customHeight="1" x14ac:dyDescent="0.4">
      <c r="A199" s="46">
        <v>5</v>
      </c>
      <c r="B199" s="72" t="s">
        <v>278</v>
      </c>
      <c r="C199" s="65">
        <v>298</v>
      </c>
      <c r="D199" s="51"/>
      <c r="E199" s="10"/>
      <c r="F199" s="51">
        <f t="shared" si="68"/>
        <v>298</v>
      </c>
    </row>
    <row r="200" spans="1:6" s="9" customFormat="1" ht="22.2" customHeight="1" x14ac:dyDescent="0.4">
      <c r="A200" s="46"/>
      <c r="B200" s="67" t="s">
        <v>165</v>
      </c>
      <c r="C200" s="70"/>
      <c r="D200" s="70">
        <f>SUM(D201:D279)</f>
        <v>9847.8799999999992</v>
      </c>
      <c r="E200" s="11"/>
      <c r="F200" s="70">
        <f>C200+D200+E200</f>
        <v>9847.8799999999992</v>
      </c>
    </row>
    <row r="201" spans="1:6" s="9" customFormat="1" ht="22.2" customHeight="1" x14ac:dyDescent="0.4">
      <c r="A201" s="73">
        <v>1</v>
      </c>
      <c r="B201" s="62" t="s">
        <v>279</v>
      </c>
      <c r="C201" s="64"/>
      <c r="D201" s="65">
        <v>200</v>
      </c>
      <c r="E201" s="10"/>
      <c r="F201" s="51">
        <f t="shared" ref="F201:F264" si="69">C201+D201+E201</f>
        <v>200</v>
      </c>
    </row>
    <row r="202" spans="1:6" s="9" customFormat="1" ht="22.2" customHeight="1" x14ac:dyDescent="0.4">
      <c r="A202" s="73">
        <v>2</v>
      </c>
      <c r="B202" s="62" t="s">
        <v>280</v>
      </c>
      <c r="C202" s="64"/>
      <c r="D202" s="65">
        <v>516.4</v>
      </c>
      <c r="E202" s="10"/>
      <c r="F202" s="51">
        <f t="shared" si="69"/>
        <v>516.4</v>
      </c>
    </row>
    <row r="203" spans="1:6" s="9" customFormat="1" ht="22.2" customHeight="1" x14ac:dyDescent="0.4">
      <c r="A203" s="73">
        <v>3</v>
      </c>
      <c r="B203" s="62" t="s">
        <v>281</v>
      </c>
      <c r="C203" s="64"/>
      <c r="D203" s="65">
        <v>250</v>
      </c>
      <c r="E203" s="10"/>
      <c r="F203" s="51">
        <f t="shared" si="69"/>
        <v>250</v>
      </c>
    </row>
    <row r="204" spans="1:6" s="9" customFormat="1" ht="22.2" customHeight="1" x14ac:dyDescent="0.4">
      <c r="A204" s="73">
        <v>4</v>
      </c>
      <c r="B204" s="62" t="s">
        <v>282</v>
      </c>
      <c r="C204" s="64"/>
      <c r="D204" s="65">
        <v>110</v>
      </c>
      <c r="E204" s="10"/>
      <c r="F204" s="51">
        <f t="shared" si="69"/>
        <v>110</v>
      </c>
    </row>
    <row r="205" spans="1:6" s="9" customFormat="1" ht="22.2" customHeight="1" x14ac:dyDescent="0.4">
      <c r="A205" s="73">
        <v>5</v>
      </c>
      <c r="B205" s="62" t="s">
        <v>283</v>
      </c>
      <c r="C205" s="64"/>
      <c r="D205" s="65">
        <v>60</v>
      </c>
      <c r="E205" s="10"/>
      <c r="F205" s="51">
        <f t="shared" si="69"/>
        <v>60</v>
      </c>
    </row>
    <row r="206" spans="1:6" s="9" customFormat="1" ht="22.2" customHeight="1" x14ac:dyDescent="0.4">
      <c r="A206" s="73">
        <v>6</v>
      </c>
      <c r="B206" s="62" t="s">
        <v>284</v>
      </c>
      <c r="C206" s="64"/>
      <c r="D206" s="65">
        <v>300</v>
      </c>
      <c r="E206" s="10"/>
      <c r="F206" s="51">
        <f t="shared" si="69"/>
        <v>300</v>
      </c>
    </row>
    <row r="207" spans="1:6" s="9" customFormat="1" ht="22.2" customHeight="1" x14ac:dyDescent="0.4">
      <c r="A207" s="73">
        <v>7</v>
      </c>
      <c r="B207" s="62" t="s">
        <v>285</v>
      </c>
      <c r="C207" s="64"/>
      <c r="D207" s="65">
        <v>250</v>
      </c>
      <c r="E207" s="10"/>
      <c r="F207" s="51">
        <f t="shared" si="69"/>
        <v>250</v>
      </c>
    </row>
    <row r="208" spans="1:6" s="9" customFormat="1" ht="22.2" customHeight="1" x14ac:dyDescent="0.4">
      <c r="A208" s="73">
        <v>8</v>
      </c>
      <c r="B208" s="62" t="s">
        <v>286</v>
      </c>
      <c r="C208" s="64"/>
      <c r="D208" s="65">
        <v>300</v>
      </c>
      <c r="E208" s="10"/>
      <c r="F208" s="51">
        <f t="shared" si="69"/>
        <v>300</v>
      </c>
    </row>
    <row r="209" spans="1:6" s="9" customFormat="1" ht="22.2" customHeight="1" x14ac:dyDescent="0.4">
      <c r="A209" s="73">
        <v>9</v>
      </c>
      <c r="B209" s="62" t="s">
        <v>287</v>
      </c>
      <c r="C209" s="64"/>
      <c r="D209" s="65">
        <v>308</v>
      </c>
      <c r="E209" s="10"/>
      <c r="F209" s="51">
        <f t="shared" si="69"/>
        <v>308</v>
      </c>
    </row>
    <row r="210" spans="1:6" s="9" customFormat="1" ht="22.2" customHeight="1" x14ac:dyDescent="0.4">
      <c r="A210" s="73">
        <v>10</v>
      </c>
      <c r="B210" s="62" t="s">
        <v>288</v>
      </c>
      <c r="C210" s="64"/>
      <c r="D210" s="65">
        <v>52</v>
      </c>
      <c r="E210" s="10"/>
      <c r="F210" s="51">
        <f t="shared" si="69"/>
        <v>52</v>
      </c>
    </row>
    <row r="211" spans="1:6" s="9" customFormat="1" ht="22.2" customHeight="1" x14ac:dyDescent="0.4">
      <c r="A211" s="73">
        <v>11</v>
      </c>
      <c r="B211" s="62" t="s">
        <v>289</v>
      </c>
      <c r="C211" s="64"/>
      <c r="D211" s="65">
        <v>5.5</v>
      </c>
      <c r="E211" s="10"/>
      <c r="F211" s="51">
        <f t="shared" si="69"/>
        <v>5.5</v>
      </c>
    </row>
    <row r="212" spans="1:6" s="9" customFormat="1" ht="22.2" customHeight="1" x14ac:dyDescent="0.4">
      <c r="A212" s="73">
        <v>12</v>
      </c>
      <c r="B212" s="62" t="s">
        <v>290</v>
      </c>
      <c r="C212" s="64"/>
      <c r="D212" s="65">
        <v>24</v>
      </c>
      <c r="E212" s="10"/>
      <c r="F212" s="51">
        <f t="shared" si="69"/>
        <v>24</v>
      </c>
    </row>
    <row r="213" spans="1:6" s="9" customFormat="1" ht="22.2" customHeight="1" x14ac:dyDescent="0.4">
      <c r="A213" s="73">
        <v>13</v>
      </c>
      <c r="B213" s="62" t="s">
        <v>291</v>
      </c>
      <c r="C213" s="64"/>
      <c r="D213" s="65">
        <v>20.05</v>
      </c>
      <c r="E213" s="10"/>
      <c r="F213" s="51">
        <f t="shared" si="69"/>
        <v>20.05</v>
      </c>
    </row>
    <row r="214" spans="1:6" s="9" customFormat="1" ht="22.2" customHeight="1" x14ac:dyDescent="0.4">
      <c r="A214" s="73">
        <v>14</v>
      </c>
      <c r="B214" s="62" t="s">
        <v>292</v>
      </c>
      <c r="C214" s="64"/>
      <c r="D214" s="65">
        <v>26.58</v>
      </c>
      <c r="E214" s="10"/>
      <c r="F214" s="51">
        <f t="shared" si="69"/>
        <v>26.58</v>
      </c>
    </row>
    <row r="215" spans="1:6" s="9" customFormat="1" ht="22.2" customHeight="1" x14ac:dyDescent="0.4">
      <c r="A215" s="73">
        <v>15</v>
      </c>
      <c r="B215" s="62" t="s">
        <v>293</v>
      </c>
      <c r="C215" s="64"/>
      <c r="D215" s="65">
        <v>4.5</v>
      </c>
      <c r="E215" s="10"/>
      <c r="F215" s="51">
        <f t="shared" si="69"/>
        <v>4.5</v>
      </c>
    </row>
    <row r="216" spans="1:6" s="9" customFormat="1" ht="22.2" customHeight="1" x14ac:dyDescent="0.4">
      <c r="A216" s="73">
        <v>16</v>
      </c>
      <c r="B216" s="62" t="s">
        <v>294</v>
      </c>
      <c r="C216" s="64"/>
      <c r="D216" s="65">
        <v>19.79</v>
      </c>
      <c r="E216" s="10"/>
      <c r="F216" s="51">
        <f t="shared" si="69"/>
        <v>19.79</v>
      </c>
    </row>
    <row r="217" spans="1:6" s="9" customFormat="1" ht="22.2" customHeight="1" x14ac:dyDescent="0.4">
      <c r="A217" s="73">
        <v>17</v>
      </c>
      <c r="B217" s="62" t="s">
        <v>295</v>
      </c>
      <c r="C217" s="64"/>
      <c r="D217" s="65">
        <v>18.260000000000002</v>
      </c>
      <c r="E217" s="10"/>
      <c r="F217" s="51">
        <f t="shared" si="69"/>
        <v>18.260000000000002</v>
      </c>
    </row>
    <row r="218" spans="1:6" s="9" customFormat="1" ht="22.2" customHeight="1" x14ac:dyDescent="0.4">
      <c r="A218" s="73">
        <v>18</v>
      </c>
      <c r="B218" s="62" t="s">
        <v>296</v>
      </c>
      <c r="C218" s="64"/>
      <c r="D218" s="65">
        <v>14.62</v>
      </c>
      <c r="E218" s="10"/>
      <c r="F218" s="51">
        <f t="shared" si="69"/>
        <v>14.62</v>
      </c>
    </row>
    <row r="219" spans="1:6" s="9" customFormat="1" ht="22.2" customHeight="1" x14ac:dyDescent="0.4">
      <c r="A219" s="73">
        <v>19</v>
      </c>
      <c r="B219" s="62" t="s">
        <v>297</v>
      </c>
      <c r="C219" s="64"/>
      <c r="D219" s="65">
        <v>50</v>
      </c>
      <c r="E219" s="10"/>
      <c r="F219" s="51">
        <f t="shared" si="69"/>
        <v>50</v>
      </c>
    </row>
    <row r="220" spans="1:6" s="9" customFormat="1" ht="22.2" customHeight="1" x14ac:dyDescent="0.4">
      <c r="A220" s="73">
        <v>20</v>
      </c>
      <c r="B220" s="62" t="s">
        <v>298</v>
      </c>
      <c r="C220" s="64"/>
      <c r="D220" s="65">
        <v>20</v>
      </c>
      <c r="E220" s="10"/>
      <c r="F220" s="51">
        <f t="shared" si="69"/>
        <v>20</v>
      </c>
    </row>
    <row r="221" spans="1:6" s="9" customFormat="1" ht="22.2" customHeight="1" x14ac:dyDescent="0.4">
      <c r="A221" s="73">
        <v>21</v>
      </c>
      <c r="B221" s="62" t="s">
        <v>299</v>
      </c>
      <c r="C221" s="64"/>
      <c r="D221" s="65">
        <v>20.399999999999999</v>
      </c>
      <c r="E221" s="10"/>
      <c r="F221" s="51">
        <f t="shared" si="69"/>
        <v>20.399999999999999</v>
      </c>
    </row>
    <row r="222" spans="1:6" s="9" customFormat="1" ht="22.2" customHeight="1" x14ac:dyDescent="0.4">
      <c r="A222" s="73">
        <v>22</v>
      </c>
      <c r="B222" s="62" t="s">
        <v>300</v>
      </c>
      <c r="C222" s="64"/>
      <c r="D222" s="65">
        <v>240</v>
      </c>
      <c r="E222" s="10"/>
      <c r="F222" s="51">
        <f t="shared" si="69"/>
        <v>240</v>
      </c>
    </row>
    <row r="223" spans="1:6" s="9" customFormat="1" ht="22.2" customHeight="1" x14ac:dyDescent="0.4">
      <c r="A223" s="73">
        <v>23</v>
      </c>
      <c r="B223" s="62" t="s">
        <v>301</v>
      </c>
      <c r="C223" s="64"/>
      <c r="D223" s="65">
        <v>140</v>
      </c>
      <c r="E223" s="10"/>
      <c r="F223" s="51">
        <f t="shared" si="69"/>
        <v>140</v>
      </c>
    </row>
    <row r="224" spans="1:6" s="9" customFormat="1" ht="22.2" customHeight="1" x14ac:dyDescent="0.4">
      <c r="A224" s="73">
        <v>24</v>
      </c>
      <c r="B224" s="62" t="s">
        <v>302</v>
      </c>
      <c r="C224" s="64"/>
      <c r="D224" s="65">
        <v>76</v>
      </c>
      <c r="E224" s="10"/>
      <c r="F224" s="51">
        <f t="shared" si="69"/>
        <v>76</v>
      </c>
    </row>
    <row r="225" spans="1:6" s="9" customFormat="1" ht="22.2" customHeight="1" x14ac:dyDescent="0.4">
      <c r="A225" s="73">
        <v>25</v>
      </c>
      <c r="B225" s="62" t="s">
        <v>303</v>
      </c>
      <c r="C225" s="64"/>
      <c r="D225" s="65">
        <v>20</v>
      </c>
      <c r="E225" s="10"/>
      <c r="F225" s="51">
        <f t="shared" si="69"/>
        <v>20</v>
      </c>
    </row>
    <row r="226" spans="1:6" s="9" customFormat="1" ht="22.2" customHeight="1" x14ac:dyDescent="0.4">
      <c r="A226" s="73">
        <v>26</v>
      </c>
      <c r="B226" s="62" t="s">
        <v>304</v>
      </c>
      <c r="C226" s="64"/>
      <c r="D226" s="65">
        <v>71</v>
      </c>
      <c r="E226" s="10"/>
      <c r="F226" s="51">
        <f t="shared" si="69"/>
        <v>71</v>
      </c>
    </row>
    <row r="227" spans="1:6" s="9" customFormat="1" ht="22.2" customHeight="1" x14ac:dyDescent="0.4">
      <c r="A227" s="73">
        <v>27</v>
      </c>
      <c r="B227" s="62" t="s">
        <v>305</v>
      </c>
      <c r="C227" s="64"/>
      <c r="D227" s="65">
        <v>120</v>
      </c>
      <c r="E227" s="10"/>
      <c r="F227" s="51">
        <f t="shared" si="69"/>
        <v>120</v>
      </c>
    </row>
    <row r="228" spans="1:6" s="9" customFormat="1" ht="22.2" customHeight="1" x14ac:dyDescent="0.4">
      <c r="A228" s="73">
        <v>28</v>
      </c>
      <c r="B228" s="62" t="s">
        <v>306</v>
      </c>
      <c r="C228" s="64"/>
      <c r="D228" s="65">
        <v>30</v>
      </c>
      <c r="E228" s="10"/>
      <c r="F228" s="51">
        <f t="shared" si="69"/>
        <v>30</v>
      </c>
    </row>
    <row r="229" spans="1:6" s="9" customFormat="1" ht="22.2" customHeight="1" x14ac:dyDescent="0.4">
      <c r="A229" s="73">
        <v>29</v>
      </c>
      <c r="B229" s="62" t="s">
        <v>307</v>
      </c>
      <c r="C229" s="64"/>
      <c r="D229" s="65">
        <v>14.3</v>
      </c>
      <c r="E229" s="10"/>
      <c r="F229" s="51">
        <f t="shared" si="69"/>
        <v>14.3</v>
      </c>
    </row>
    <row r="230" spans="1:6" s="9" customFormat="1" ht="22.2" customHeight="1" x14ac:dyDescent="0.4">
      <c r="A230" s="73">
        <v>30</v>
      </c>
      <c r="B230" s="62" t="s">
        <v>308</v>
      </c>
      <c r="C230" s="64"/>
      <c r="D230" s="65">
        <v>53</v>
      </c>
      <c r="E230" s="10"/>
      <c r="F230" s="51">
        <f t="shared" si="69"/>
        <v>53</v>
      </c>
    </row>
    <row r="231" spans="1:6" s="9" customFormat="1" ht="22.2" customHeight="1" x14ac:dyDescent="0.4">
      <c r="A231" s="73">
        <v>31</v>
      </c>
      <c r="B231" s="62" t="s">
        <v>309</v>
      </c>
      <c r="C231" s="64"/>
      <c r="D231" s="65">
        <v>930</v>
      </c>
      <c r="E231" s="10"/>
      <c r="F231" s="51">
        <f t="shared" si="69"/>
        <v>930</v>
      </c>
    </row>
    <row r="232" spans="1:6" s="9" customFormat="1" ht="22.2" customHeight="1" x14ac:dyDescent="0.4">
      <c r="A232" s="73">
        <v>32</v>
      </c>
      <c r="B232" s="62" t="s">
        <v>310</v>
      </c>
      <c r="C232" s="64"/>
      <c r="D232" s="65">
        <v>600</v>
      </c>
      <c r="E232" s="10"/>
      <c r="F232" s="51">
        <f t="shared" si="69"/>
        <v>600</v>
      </c>
    </row>
    <row r="233" spans="1:6" s="9" customFormat="1" ht="22.2" customHeight="1" x14ac:dyDescent="0.4">
      <c r="A233" s="73">
        <v>33</v>
      </c>
      <c r="B233" s="62" t="s">
        <v>311</v>
      </c>
      <c r="C233" s="64"/>
      <c r="D233" s="65">
        <v>17</v>
      </c>
      <c r="E233" s="10"/>
      <c r="F233" s="51">
        <f t="shared" si="69"/>
        <v>17</v>
      </c>
    </row>
    <row r="234" spans="1:6" s="9" customFormat="1" ht="22.2" customHeight="1" x14ac:dyDescent="0.4">
      <c r="A234" s="73">
        <v>34</v>
      </c>
      <c r="B234" s="62" t="s">
        <v>312</v>
      </c>
      <c r="C234" s="64"/>
      <c r="D234" s="65">
        <v>6.8</v>
      </c>
      <c r="E234" s="10"/>
      <c r="F234" s="51">
        <f t="shared" si="69"/>
        <v>6.8</v>
      </c>
    </row>
    <row r="235" spans="1:6" s="9" customFormat="1" ht="22.2" customHeight="1" x14ac:dyDescent="0.4">
      <c r="A235" s="73">
        <v>35</v>
      </c>
      <c r="B235" s="62" t="s">
        <v>313</v>
      </c>
      <c r="C235" s="64"/>
      <c r="D235" s="65">
        <v>12.2</v>
      </c>
      <c r="E235" s="10"/>
      <c r="F235" s="51">
        <f t="shared" si="69"/>
        <v>12.2</v>
      </c>
    </row>
    <row r="236" spans="1:6" s="9" customFormat="1" ht="22.2" customHeight="1" x14ac:dyDescent="0.4">
      <c r="A236" s="73">
        <v>36</v>
      </c>
      <c r="B236" s="62" t="s">
        <v>314</v>
      </c>
      <c r="C236" s="64"/>
      <c r="D236" s="65">
        <v>36</v>
      </c>
      <c r="E236" s="10"/>
      <c r="F236" s="51">
        <f t="shared" si="69"/>
        <v>36</v>
      </c>
    </row>
    <row r="237" spans="1:6" s="9" customFormat="1" ht="22.2" customHeight="1" x14ac:dyDescent="0.4">
      <c r="A237" s="73">
        <v>37</v>
      </c>
      <c r="B237" s="62" t="s">
        <v>315</v>
      </c>
      <c r="C237" s="64"/>
      <c r="D237" s="65">
        <v>10</v>
      </c>
      <c r="E237" s="10"/>
      <c r="F237" s="51">
        <f t="shared" si="69"/>
        <v>10</v>
      </c>
    </row>
    <row r="238" spans="1:6" s="9" customFormat="1" ht="22.2" customHeight="1" x14ac:dyDescent="0.4">
      <c r="A238" s="73">
        <v>38</v>
      </c>
      <c r="B238" s="62" t="s">
        <v>226</v>
      </c>
      <c r="C238" s="64"/>
      <c r="D238" s="65">
        <v>350</v>
      </c>
      <c r="E238" s="10"/>
      <c r="F238" s="51">
        <f t="shared" si="69"/>
        <v>350</v>
      </c>
    </row>
    <row r="239" spans="1:6" s="9" customFormat="1" ht="22.2" customHeight="1" x14ac:dyDescent="0.4">
      <c r="A239" s="73">
        <v>39</v>
      </c>
      <c r="B239" s="62" t="s">
        <v>316</v>
      </c>
      <c r="C239" s="64"/>
      <c r="D239" s="65">
        <v>92</v>
      </c>
      <c r="E239" s="10"/>
      <c r="F239" s="51">
        <f t="shared" si="69"/>
        <v>92</v>
      </c>
    </row>
    <row r="240" spans="1:6" s="9" customFormat="1" ht="22.2" customHeight="1" x14ac:dyDescent="0.4">
      <c r="A240" s="73">
        <v>40</v>
      </c>
      <c r="B240" s="62" t="s">
        <v>317</v>
      </c>
      <c r="C240" s="64"/>
      <c r="D240" s="65">
        <v>60</v>
      </c>
      <c r="E240" s="10"/>
      <c r="F240" s="51">
        <f t="shared" si="69"/>
        <v>60</v>
      </c>
    </row>
    <row r="241" spans="1:6" s="9" customFormat="1" ht="22.2" customHeight="1" x14ac:dyDescent="0.4">
      <c r="A241" s="73">
        <v>41</v>
      </c>
      <c r="B241" s="62" t="s">
        <v>318</v>
      </c>
      <c r="C241" s="64"/>
      <c r="D241" s="65">
        <v>80</v>
      </c>
      <c r="E241" s="10"/>
      <c r="F241" s="51">
        <f t="shared" si="69"/>
        <v>80</v>
      </c>
    </row>
    <row r="242" spans="1:6" s="9" customFormat="1" ht="22.2" customHeight="1" x14ac:dyDescent="0.4">
      <c r="A242" s="73">
        <v>42</v>
      </c>
      <c r="B242" s="62" t="s">
        <v>319</v>
      </c>
      <c r="C242" s="64"/>
      <c r="D242" s="65">
        <v>8</v>
      </c>
      <c r="E242" s="10"/>
      <c r="F242" s="51">
        <f t="shared" si="69"/>
        <v>8</v>
      </c>
    </row>
    <row r="243" spans="1:6" s="9" customFormat="1" ht="22.2" customHeight="1" x14ac:dyDescent="0.4">
      <c r="A243" s="73">
        <v>43</v>
      </c>
      <c r="B243" s="62" t="s">
        <v>320</v>
      </c>
      <c r="C243" s="64"/>
      <c r="D243" s="65">
        <v>4</v>
      </c>
      <c r="E243" s="10"/>
      <c r="F243" s="51">
        <f t="shared" si="69"/>
        <v>4</v>
      </c>
    </row>
    <row r="244" spans="1:6" s="9" customFormat="1" ht="22.2" customHeight="1" x14ac:dyDescent="0.4">
      <c r="A244" s="73">
        <v>44</v>
      </c>
      <c r="B244" s="62" t="s">
        <v>321</v>
      </c>
      <c r="C244" s="64"/>
      <c r="D244" s="65">
        <v>30.79</v>
      </c>
      <c r="E244" s="10"/>
      <c r="F244" s="51">
        <f t="shared" si="69"/>
        <v>30.79</v>
      </c>
    </row>
    <row r="245" spans="1:6" s="9" customFormat="1" ht="22.2" customHeight="1" x14ac:dyDescent="0.4">
      <c r="A245" s="73">
        <v>45</v>
      </c>
      <c r="B245" s="62" t="s">
        <v>322</v>
      </c>
      <c r="C245" s="64"/>
      <c r="D245" s="65">
        <v>8</v>
      </c>
      <c r="E245" s="10"/>
      <c r="F245" s="51">
        <f t="shared" si="69"/>
        <v>8</v>
      </c>
    </row>
    <row r="246" spans="1:6" s="9" customFormat="1" ht="22.2" customHeight="1" x14ac:dyDescent="0.4">
      <c r="A246" s="73">
        <v>46</v>
      </c>
      <c r="B246" s="62" t="s">
        <v>323</v>
      </c>
      <c r="C246" s="64"/>
      <c r="D246" s="65">
        <v>40</v>
      </c>
      <c r="E246" s="10"/>
      <c r="F246" s="51">
        <f t="shared" si="69"/>
        <v>40</v>
      </c>
    </row>
    <row r="247" spans="1:6" s="9" customFormat="1" ht="22.2" customHeight="1" x14ac:dyDescent="0.4">
      <c r="A247" s="73">
        <v>47</v>
      </c>
      <c r="B247" s="62" t="s">
        <v>324</v>
      </c>
      <c r="C247" s="64"/>
      <c r="D247" s="65">
        <v>10</v>
      </c>
      <c r="E247" s="10"/>
      <c r="F247" s="51">
        <f t="shared" si="69"/>
        <v>10</v>
      </c>
    </row>
    <row r="248" spans="1:6" s="9" customFormat="1" ht="22.2" customHeight="1" x14ac:dyDescent="0.4">
      <c r="A248" s="73">
        <v>48</v>
      </c>
      <c r="B248" s="62" t="s">
        <v>325</v>
      </c>
      <c r="C248" s="64"/>
      <c r="D248" s="65">
        <v>320</v>
      </c>
      <c r="E248" s="10"/>
      <c r="F248" s="51">
        <f t="shared" si="69"/>
        <v>320</v>
      </c>
    </row>
    <row r="249" spans="1:6" s="9" customFormat="1" ht="22.2" customHeight="1" x14ac:dyDescent="0.4">
      <c r="A249" s="73">
        <v>49</v>
      </c>
      <c r="B249" s="62" t="s">
        <v>326</v>
      </c>
      <c r="C249" s="64"/>
      <c r="D249" s="65">
        <v>9</v>
      </c>
      <c r="E249" s="10"/>
      <c r="F249" s="51">
        <f t="shared" si="69"/>
        <v>9</v>
      </c>
    </row>
    <row r="250" spans="1:6" s="9" customFormat="1" ht="22.2" customHeight="1" x14ac:dyDescent="0.4">
      <c r="A250" s="73">
        <v>50</v>
      </c>
      <c r="B250" s="62" t="s">
        <v>327</v>
      </c>
      <c r="C250" s="64"/>
      <c r="D250" s="65">
        <v>403.3</v>
      </c>
      <c r="E250" s="10"/>
      <c r="F250" s="51">
        <f t="shared" si="69"/>
        <v>403.3</v>
      </c>
    </row>
    <row r="251" spans="1:6" s="9" customFormat="1" ht="22.2" customHeight="1" x14ac:dyDescent="0.4">
      <c r="A251" s="73">
        <v>51</v>
      </c>
      <c r="B251" s="62" t="s">
        <v>328</v>
      </c>
      <c r="C251" s="64"/>
      <c r="D251" s="65">
        <v>400</v>
      </c>
      <c r="E251" s="10"/>
      <c r="F251" s="51">
        <f t="shared" si="69"/>
        <v>400</v>
      </c>
    </row>
    <row r="252" spans="1:6" s="9" customFormat="1" ht="22.2" customHeight="1" x14ac:dyDescent="0.4">
      <c r="A252" s="73">
        <v>52</v>
      </c>
      <c r="B252" s="62" t="s">
        <v>329</v>
      </c>
      <c r="C252" s="64"/>
      <c r="D252" s="65">
        <v>20</v>
      </c>
      <c r="E252" s="10"/>
      <c r="F252" s="51">
        <f t="shared" si="69"/>
        <v>20</v>
      </c>
    </row>
    <row r="253" spans="1:6" s="9" customFormat="1" ht="22.2" customHeight="1" x14ac:dyDescent="0.4">
      <c r="A253" s="73">
        <v>53</v>
      </c>
      <c r="B253" s="62" t="s">
        <v>330</v>
      </c>
      <c r="C253" s="64"/>
      <c r="D253" s="65">
        <v>24</v>
      </c>
      <c r="E253" s="10"/>
      <c r="F253" s="51">
        <f t="shared" si="69"/>
        <v>24</v>
      </c>
    </row>
    <row r="254" spans="1:6" s="9" customFormat="1" ht="22.2" customHeight="1" x14ac:dyDescent="0.4">
      <c r="A254" s="73">
        <v>54</v>
      </c>
      <c r="B254" s="62" t="s">
        <v>331</v>
      </c>
      <c r="C254" s="64"/>
      <c r="D254" s="65">
        <v>18</v>
      </c>
      <c r="E254" s="10"/>
      <c r="F254" s="51">
        <f t="shared" si="69"/>
        <v>18</v>
      </c>
    </row>
    <row r="255" spans="1:6" s="9" customFormat="1" ht="22.2" customHeight="1" x14ac:dyDescent="0.4">
      <c r="A255" s="73">
        <v>55</v>
      </c>
      <c r="B255" s="62" t="s">
        <v>332</v>
      </c>
      <c r="C255" s="64"/>
      <c r="D255" s="65">
        <v>28</v>
      </c>
      <c r="E255" s="10"/>
      <c r="F255" s="51">
        <f t="shared" si="69"/>
        <v>28</v>
      </c>
    </row>
    <row r="256" spans="1:6" s="9" customFormat="1" ht="22.2" customHeight="1" x14ac:dyDescent="0.4">
      <c r="A256" s="73">
        <v>56</v>
      </c>
      <c r="B256" s="62" t="s">
        <v>333</v>
      </c>
      <c r="C256" s="64"/>
      <c r="D256" s="65">
        <v>40</v>
      </c>
      <c r="E256" s="10"/>
      <c r="F256" s="51">
        <f t="shared" si="69"/>
        <v>40</v>
      </c>
    </row>
    <row r="257" spans="1:6" s="9" customFormat="1" ht="22.2" customHeight="1" x14ac:dyDescent="0.4">
      <c r="A257" s="73">
        <v>57</v>
      </c>
      <c r="B257" s="62" t="s">
        <v>334</v>
      </c>
      <c r="C257" s="64"/>
      <c r="D257" s="65">
        <v>5.2</v>
      </c>
      <c r="E257" s="10"/>
      <c r="F257" s="51">
        <f t="shared" si="69"/>
        <v>5.2</v>
      </c>
    </row>
    <row r="258" spans="1:6" s="9" customFormat="1" ht="22.2" customHeight="1" x14ac:dyDescent="0.4">
      <c r="A258" s="73">
        <v>58</v>
      </c>
      <c r="B258" s="62" t="s">
        <v>335</v>
      </c>
      <c r="C258" s="64"/>
      <c r="D258" s="65">
        <v>3</v>
      </c>
      <c r="E258" s="10"/>
      <c r="F258" s="51">
        <f t="shared" si="69"/>
        <v>3</v>
      </c>
    </row>
    <row r="259" spans="1:6" s="9" customFormat="1" ht="22.2" customHeight="1" x14ac:dyDescent="0.4">
      <c r="A259" s="73">
        <v>59</v>
      </c>
      <c r="B259" s="62" t="s">
        <v>336</v>
      </c>
      <c r="C259" s="64"/>
      <c r="D259" s="65">
        <v>3.5</v>
      </c>
      <c r="E259" s="10"/>
      <c r="F259" s="51">
        <f t="shared" si="69"/>
        <v>3.5</v>
      </c>
    </row>
    <row r="260" spans="1:6" s="9" customFormat="1" ht="22.2" customHeight="1" x14ac:dyDescent="0.4">
      <c r="A260" s="73">
        <v>60</v>
      </c>
      <c r="B260" s="62" t="s">
        <v>337</v>
      </c>
      <c r="C260" s="64"/>
      <c r="D260" s="65">
        <v>14</v>
      </c>
      <c r="E260" s="10"/>
      <c r="F260" s="51">
        <f t="shared" si="69"/>
        <v>14</v>
      </c>
    </row>
    <row r="261" spans="1:6" s="9" customFormat="1" ht="22.2" customHeight="1" x14ac:dyDescent="0.4">
      <c r="A261" s="73">
        <v>61</v>
      </c>
      <c r="B261" s="62" t="s">
        <v>338</v>
      </c>
      <c r="C261" s="64"/>
      <c r="D261" s="65">
        <v>36</v>
      </c>
      <c r="E261" s="10"/>
      <c r="F261" s="51">
        <f t="shared" si="69"/>
        <v>36</v>
      </c>
    </row>
    <row r="262" spans="1:6" s="9" customFormat="1" ht="22.2" customHeight="1" x14ac:dyDescent="0.4">
      <c r="A262" s="73">
        <v>62</v>
      </c>
      <c r="B262" s="62" t="s">
        <v>19</v>
      </c>
      <c r="C262" s="64"/>
      <c r="D262" s="65">
        <v>59</v>
      </c>
      <c r="E262" s="10"/>
      <c r="F262" s="51">
        <f t="shared" si="69"/>
        <v>59</v>
      </c>
    </row>
    <row r="263" spans="1:6" s="9" customFormat="1" ht="22.2" customHeight="1" x14ac:dyDescent="0.4">
      <c r="A263" s="73">
        <v>63</v>
      </c>
      <c r="B263" s="62" t="s">
        <v>339</v>
      </c>
      <c r="C263" s="64"/>
      <c r="D263" s="65">
        <v>55</v>
      </c>
      <c r="E263" s="10"/>
      <c r="F263" s="51">
        <f t="shared" si="69"/>
        <v>55</v>
      </c>
    </row>
    <row r="264" spans="1:6" s="9" customFormat="1" ht="22.2" customHeight="1" x14ac:dyDescent="0.4">
      <c r="A264" s="73">
        <v>64</v>
      </c>
      <c r="B264" s="62" t="s">
        <v>340</v>
      </c>
      <c r="C264" s="64"/>
      <c r="D264" s="65">
        <v>35</v>
      </c>
      <c r="E264" s="10"/>
      <c r="F264" s="51">
        <f t="shared" si="69"/>
        <v>35</v>
      </c>
    </row>
    <row r="265" spans="1:6" s="9" customFormat="1" ht="22.2" customHeight="1" x14ac:dyDescent="0.4">
      <c r="A265" s="73">
        <v>65</v>
      </c>
      <c r="B265" s="62" t="s">
        <v>341</v>
      </c>
      <c r="C265" s="64"/>
      <c r="D265" s="65">
        <v>750</v>
      </c>
      <c r="E265" s="10"/>
      <c r="F265" s="51">
        <f t="shared" ref="F265:F281" si="70">C265+D265+E265</f>
        <v>750</v>
      </c>
    </row>
    <row r="266" spans="1:6" s="9" customFormat="1" ht="22.2" customHeight="1" x14ac:dyDescent="0.4">
      <c r="A266" s="73">
        <v>66</v>
      </c>
      <c r="B266" s="62" t="s">
        <v>342</v>
      </c>
      <c r="C266" s="64"/>
      <c r="D266" s="65">
        <v>1588.79</v>
      </c>
      <c r="E266" s="10"/>
      <c r="F266" s="51">
        <f t="shared" si="70"/>
        <v>1588.79</v>
      </c>
    </row>
    <row r="267" spans="1:6" s="9" customFormat="1" ht="22.2" customHeight="1" x14ac:dyDescent="0.4">
      <c r="A267" s="73">
        <v>67</v>
      </c>
      <c r="B267" s="62" t="s">
        <v>343</v>
      </c>
      <c r="C267" s="64"/>
      <c r="D267" s="65">
        <v>36.5</v>
      </c>
      <c r="E267" s="10"/>
      <c r="F267" s="51">
        <f t="shared" si="70"/>
        <v>36.5</v>
      </c>
    </row>
    <row r="268" spans="1:6" s="9" customFormat="1" ht="22.2" customHeight="1" x14ac:dyDescent="0.4">
      <c r="A268" s="73">
        <v>68</v>
      </c>
      <c r="B268" s="62" t="s">
        <v>344</v>
      </c>
      <c r="C268" s="64"/>
      <c r="D268" s="65">
        <v>13</v>
      </c>
      <c r="E268" s="10"/>
      <c r="F268" s="51">
        <f t="shared" si="70"/>
        <v>13</v>
      </c>
    </row>
    <row r="269" spans="1:6" s="9" customFormat="1" ht="22.2" customHeight="1" x14ac:dyDescent="0.4">
      <c r="A269" s="73">
        <v>69</v>
      </c>
      <c r="B269" s="62" t="s">
        <v>345</v>
      </c>
      <c r="C269" s="64"/>
      <c r="D269" s="65">
        <v>8.4</v>
      </c>
      <c r="E269" s="10"/>
      <c r="F269" s="51">
        <f t="shared" si="70"/>
        <v>8.4</v>
      </c>
    </row>
    <row r="270" spans="1:6" s="9" customFormat="1" ht="22.2" customHeight="1" x14ac:dyDescent="0.4">
      <c r="A270" s="73">
        <v>70</v>
      </c>
      <c r="B270" s="62" t="s">
        <v>346</v>
      </c>
      <c r="C270" s="64"/>
      <c r="D270" s="65">
        <v>74</v>
      </c>
      <c r="E270" s="10"/>
      <c r="F270" s="51">
        <f t="shared" si="70"/>
        <v>74</v>
      </c>
    </row>
    <row r="271" spans="1:6" s="9" customFormat="1" ht="22.2" customHeight="1" x14ac:dyDescent="0.4">
      <c r="A271" s="73">
        <v>71</v>
      </c>
      <c r="B271" s="62" t="s">
        <v>347</v>
      </c>
      <c r="C271" s="64"/>
      <c r="D271" s="65">
        <v>3</v>
      </c>
      <c r="E271" s="10"/>
      <c r="F271" s="51">
        <f t="shared" si="70"/>
        <v>3</v>
      </c>
    </row>
    <row r="272" spans="1:6" s="9" customFormat="1" ht="22.2" customHeight="1" x14ac:dyDescent="0.4">
      <c r="A272" s="73">
        <v>72</v>
      </c>
      <c r="B272" s="62" t="s">
        <v>348</v>
      </c>
      <c r="C272" s="64"/>
      <c r="D272" s="65">
        <v>17</v>
      </c>
      <c r="E272" s="10"/>
      <c r="F272" s="51">
        <f t="shared" si="70"/>
        <v>17</v>
      </c>
    </row>
    <row r="273" spans="1:6" s="9" customFormat="1" ht="22.2" customHeight="1" x14ac:dyDescent="0.4">
      <c r="A273" s="73">
        <v>73</v>
      </c>
      <c r="B273" s="62" t="s">
        <v>349</v>
      </c>
      <c r="C273" s="64"/>
      <c r="D273" s="65">
        <v>17</v>
      </c>
      <c r="E273" s="10"/>
      <c r="F273" s="51">
        <f t="shared" si="70"/>
        <v>17</v>
      </c>
    </row>
    <row r="274" spans="1:6" s="9" customFormat="1" ht="22.2" customHeight="1" x14ac:dyDescent="0.4">
      <c r="A274" s="73">
        <v>74</v>
      </c>
      <c r="B274" s="62" t="s">
        <v>415</v>
      </c>
      <c r="C274" s="64"/>
      <c r="D274" s="65">
        <v>7</v>
      </c>
      <c r="E274" s="10"/>
      <c r="F274" s="51">
        <f t="shared" si="70"/>
        <v>7</v>
      </c>
    </row>
    <row r="275" spans="1:6" s="9" customFormat="1" ht="22.2" customHeight="1" x14ac:dyDescent="0.4">
      <c r="A275" s="73">
        <v>75</v>
      </c>
      <c r="B275" s="62" t="s">
        <v>416</v>
      </c>
      <c r="C275" s="64"/>
      <c r="D275" s="65">
        <v>22</v>
      </c>
      <c r="E275" s="10"/>
      <c r="F275" s="51">
        <f t="shared" si="70"/>
        <v>22</v>
      </c>
    </row>
    <row r="276" spans="1:6" s="9" customFormat="1" ht="22.2" customHeight="1" x14ac:dyDescent="0.4">
      <c r="A276" s="73">
        <v>76</v>
      </c>
      <c r="B276" s="62" t="s">
        <v>417</v>
      </c>
      <c r="C276" s="64"/>
      <c r="D276" s="65">
        <v>25</v>
      </c>
      <c r="E276" s="10"/>
      <c r="F276" s="51">
        <f t="shared" si="70"/>
        <v>25</v>
      </c>
    </row>
    <row r="277" spans="1:6" s="9" customFormat="1" ht="22.2" customHeight="1" x14ac:dyDescent="0.4">
      <c r="A277" s="73">
        <v>77</v>
      </c>
      <c r="B277" s="62" t="s">
        <v>419</v>
      </c>
      <c r="C277" s="64"/>
      <c r="D277" s="65">
        <v>14</v>
      </c>
      <c r="E277" s="10"/>
      <c r="F277" s="51">
        <f t="shared" si="70"/>
        <v>14</v>
      </c>
    </row>
    <row r="278" spans="1:6" s="9" customFormat="1" ht="22.2" customHeight="1" x14ac:dyDescent="0.4">
      <c r="A278" s="73">
        <v>78</v>
      </c>
      <c r="B278" s="62" t="s">
        <v>418</v>
      </c>
      <c r="C278" s="64"/>
      <c r="D278" s="65">
        <v>150</v>
      </c>
      <c r="E278" s="10"/>
      <c r="F278" s="51">
        <f t="shared" si="70"/>
        <v>150</v>
      </c>
    </row>
    <row r="279" spans="1:6" s="9" customFormat="1" ht="22.2" customHeight="1" x14ac:dyDescent="0.4">
      <c r="A279" s="73">
        <v>79</v>
      </c>
      <c r="B279" s="62" t="s">
        <v>420</v>
      </c>
      <c r="C279" s="64"/>
      <c r="D279" s="65">
        <v>20</v>
      </c>
      <c r="E279" s="10"/>
      <c r="F279" s="51">
        <f t="shared" si="70"/>
        <v>20</v>
      </c>
    </row>
    <row r="280" spans="1:6" s="9" customFormat="1" ht="22.2" customHeight="1" x14ac:dyDescent="0.4">
      <c r="A280" s="89"/>
      <c r="B280" s="98" t="s">
        <v>440</v>
      </c>
      <c r="C280" s="69"/>
      <c r="D280" s="69">
        <f>SUM(D281)</f>
        <v>49</v>
      </c>
      <c r="E280" s="69"/>
      <c r="F280" s="70">
        <f t="shared" si="70"/>
        <v>49</v>
      </c>
    </row>
    <row r="281" spans="1:6" s="9" customFormat="1" ht="28.2" customHeight="1" x14ac:dyDescent="0.4">
      <c r="A281" s="73">
        <v>80</v>
      </c>
      <c r="B281" s="62" t="s">
        <v>441</v>
      </c>
      <c r="C281" s="64"/>
      <c r="D281" s="65">
        <v>49</v>
      </c>
      <c r="E281" s="10"/>
      <c r="F281" s="51">
        <f t="shared" si="70"/>
        <v>49</v>
      </c>
    </row>
    <row r="282" spans="1:6" s="9" customFormat="1" ht="57.6" customHeight="1" x14ac:dyDescent="0.4">
      <c r="A282" s="74" t="s">
        <v>350</v>
      </c>
      <c r="B282" s="75" t="s">
        <v>70</v>
      </c>
      <c r="C282" s="76"/>
      <c r="D282" s="77">
        <f>SUM(D283:D286)</f>
        <v>233.5</v>
      </c>
      <c r="E282" s="77"/>
      <c r="F282" s="70">
        <f>C282+D282+E282</f>
        <v>233.5</v>
      </c>
    </row>
    <row r="283" spans="1:6" s="9" customFormat="1" ht="24.6" customHeight="1" x14ac:dyDescent="0.4">
      <c r="A283" s="73">
        <v>1</v>
      </c>
      <c r="B283" s="62" t="s">
        <v>351</v>
      </c>
      <c r="C283" s="64"/>
      <c r="D283" s="65">
        <v>165</v>
      </c>
      <c r="E283" s="10"/>
      <c r="F283" s="51">
        <f t="shared" ref="F283:F286" si="71">C283+D283+E283</f>
        <v>165</v>
      </c>
    </row>
    <row r="284" spans="1:6" s="9" customFormat="1" ht="23.4" customHeight="1" x14ac:dyDescent="0.4">
      <c r="A284" s="73">
        <v>2</v>
      </c>
      <c r="B284" s="62" t="s">
        <v>421</v>
      </c>
      <c r="C284" s="64"/>
      <c r="D284" s="65">
        <v>44</v>
      </c>
      <c r="E284" s="10"/>
      <c r="F284" s="51">
        <f t="shared" si="71"/>
        <v>44</v>
      </c>
    </row>
    <row r="285" spans="1:6" s="9" customFormat="1" ht="21" customHeight="1" x14ac:dyDescent="0.4">
      <c r="A285" s="73">
        <v>3</v>
      </c>
      <c r="B285" s="62" t="s">
        <v>422</v>
      </c>
      <c r="C285" s="64"/>
      <c r="D285" s="65">
        <v>4.5</v>
      </c>
      <c r="E285" s="10"/>
      <c r="F285" s="51">
        <f t="shared" si="71"/>
        <v>4.5</v>
      </c>
    </row>
    <row r="286" spans="1:6" s="9" customFormat="1" ht="20.399999999999999" customHeight="1" x14ac:dyDescent="0.4">
      <c r="A286" s="73">
        <v>4</v>
      </c>
      <c r="B286" s="62" t="s">
        <v>423</v>
      </c>
      <c r="C286" s="64"/>
      <c r="D286" s="65">
        <v>20</v>
      </c>
      <c r="E286" s="10"/>
      <c r="F286" s="51">
        <f t="shared" si="71"/>
        <v>20</v>
      </c>
    </row>
    <row r="287" spans="1:6" s="9" customFormat="1" x14ac:dyDescent="0.4">
      <c r="A287" s="46"/>
      <c r="B287" s="85"/>
      <c r="C287" s="51"/>
      <c r="D287" s="51"/>
      <c r="E287" s="10"/>
      <c r="F287" s="16"/>
    </row>
    <row r="288" spans="1:6" s="9" customFormat="1" ht="22.95" customHeight="1" x14ac:dyDescent="0.4">
      <c r="A288" s="48"/>
      <c r="B288" s="15" t="s">
        <v>16</v>
      </c>
      <c r="C288" s="16">
        <f>C289</f>
        <v>800</v>
      </c>
      <c r="D288" s="16">
        <f t="shared" ref="D288:E288" si="72">D289</f>
        <v>781.43</v>
      </c>
      <c r="E288" s="16">
        <f t="shared" si="72"/>
        <v>0</v>
      </c>
      <c r="F288" s="16">
        <f t="shared" ref="F288:F289" si="73">C288+D288+E288</f>
        <v>1581.4299999999998</v>
      </c>
    </row>
    <row r="289" spans="1:6" s="9" customFormat="1" ht="22.95" customHeight="1" x14ac:dyDescent="0.4">
      <c r="A289" s="41" t="s">
        <v>11</v>
      </c>
      <c r="B289" s="26" t="s">
        <v>26</v>
      </c>
      <c r="C289" s="16">
        <f>C290+C314+C316</f>
        <v>800</v>
      </c>
      <c r="D289" s="16">
        <f>D290+D314+D316</f>
        <v>781.43</v>
      </c>
      <c r="E289" s="16">
        <f>E290+E314+E316</f>
        <v>0</v>
      </c>
      <c r="F289" s="16">
        <f t="shared" si="73"/>
        <v>1581.4299999999998</v>
      </c>
    </row>
    <row r="290" spans="1:6" s="9" customFormat="1" ht="22.95" customHeight="1" x14ac:dyDescent="0.4">
      <c r="A290" s="41" t="s">
        <v>4</v>
      </c>
      <c r="B290" s="27" t="s">
        <v>48</v>
      </c>
      <c r="C290" s="16">
        <f>SUM(C291:C299)+C300+C303+C305+C312</f>
        <v>519.79999999999995</v>
      </c>
      <c r="D290" s="16">
        <f>SUM(D291:D298)+D303+D300+D305+D312</f>
        <v>781.43</v>
      </c>
      <c r="E290" s="16">
        <f>SUM(E291:E298)+E303+E300+E305+E312</f>
        <v>0</v>
      </c>
      <c r="F290" s="16">
        <f>C290+D290+E290</f>
        <v>1301.23</v>
      </c>
    </row>
    <row r="291" spans="1:6" s="9" customFormat="1" ht="24" customHeight="1" x14ac:dyDescent="0.4">
      <c r="A291" s="46">
        <v>1</v>
      </c>
      <c r="B291" s="63" t="s">
        <v>51</v>
      </c>
      <c r="C291" s="51">
        <v>224.77</v>
      </c>
      <c r="D291" s="51"/>
      <c r="E291" s="51"/>
      <c r="F291" s="51">
        <f t="shared" ref="F291:F313" si="74">C291+D291+E291</f>
        <v>224.77</v>
      </c>
    </row>
    <row r="292" spans="1:6" s="9" customFormat="1" ht="22.8" customHeight="1" x14ac:dyDescent="0.4">
      <c r="A292" s="78">
        <v>2</v>
      </c>
      <c r="B292" s="62" t="s">
        <v>352</v>
      </c>
      <c r="C292" s="65">
        <v>23.8</v>
      </c>
      <c r="D292" s="51"/>
      <c r="E292" s="51"/>
      <c r="F292" s="51">
        <f t="shared" si="74"/>
        <v>23.8</v>
      </c>
    </row>
    <row r="293" spans="1:6" s="9" customFormat="1" ht="23.4" customHeight="1" x14ac:dyDescent="0.4">
      <c r="A293" s="46">
        <v>3</v>
      </c>
      <c r="B293" s="62" t="s">
        <v>352</v>
      </c>
      <c r="C293" s="65">
        <v>23.8</v>
      </c>
      <c r="D293" s="51"/>
      <c r="E293" s="51"/>
      <c r="F293" s="51">
        <f t="shared" si="74"/>
        <v>23.8</v>
      </c>
    </row>
    <row r="294" spans="1:6" s="9" customFormat="1" ht="22.8" customHeight="1" x14ac:dyDescent="0.4">
      <c r="A294" s="78">
        <v>4</v>
      </c>
      <c r="B294" s="62" t="s">
        <v>353</v>
      </c>
      <c r="C294" s="65">
        <v>35.700000000000003</v>
      </c>
      <c r="D294" s="51"/>
      <c r="E294" s="51"/>
      <c r="F294" s="51">
        <f t="shared" si="74"/>
        <v>35.700000000000003</v>
      </c>
    </row>
    <row r="295" spans="1:6" s="9" customFormat="1" ht="19.8" customHeight="1" x14ac:dyDescent="0.4">
      <c r="A295" s="46">
        <v>5</v>
      </c>
      <c r="B295" s="62" t="s">
        <v>354</v>
      </c>
      <c r="C295" s="65">
        <v>95.2</v>
      </c>
      <c r="D295" s="51"/>
      <c r="E295" s="51"/>
      <c r="F295" s="51">
        <f t="shared" si="74"/>
        <v>95.2</v>
      </c>
    </row>
    <row r="296" spans="1:6" s="9" customFormat="1" ht="24" customHeight="1" x14ac:dyDescent="0.4">
      <c r="A296" s="78">
        <v>6</v>
      </c>
      <c r="B296" s="62" t="s">
        <v>355</v>
      </c>
      <c r="C296" s="65">
        <v>11.9</v>
      </c>
      <c r="D296" s="51"/>
      <c r="E296" s="51"/>
      <c r="F296" s="51">
        <f t="shared" si="74"/>
        <v>11.9</v>
      </c>
    </row>
    <row r="297" spans="1:6" s="9" customFormat="1" ht="23.4" customHeight="1" x14ac:dyDescent="0.4">
      <c r="A297" s="46">
        <v>7</v>
      </c>
      <c r="B297" s="62" t="s">
        <v>356</v>
      </c>
      <c r="C297" s="65">
        <v>23.21</v>
      </c>
      <c r="D297" s="51"/>
      <c r="E297" s="51"/>
      <c r="F297" s="51">
        <f t="shared" si="74"/>
        <v>23.21</v>
      </c>
    </row>
    <row r="298" spans="1:6" s="9" customFormat="1" ht="23.4" customHeight="1" x14ac:dyDescent="0.4">
      <c r="A298" s="78">
        <v>8</v>
      </c>
      <c r="B298" s="62" t="s">
        <v>357</v>
      </c>
      <c r="C298" s="65">
        <v>16.420000000000002</v>
      </c>
      <c r="D298" s="51"/>
      <c r="E298" s="51"/>
      <c r="F298" s="51">
        <f t="shared" si="74"/>
        <v>16.420000000000002</v>
      </c>
    </row>
    <row r="299" spans="1:6" s="9" customFormat="1" ht="39" customHeight="1" x14ac:dyDescent="0.4">
      <c r="A299" s="46">
        <v>9</v>
      </c>
      <c r="B299" s="62" t="s">
        <v>502</v>
      </c>
      <c r="C299" s="65">
        <v>65</v>
      </c>
      <c r="D299" s="51"/>
      <c r="E299" s="51"/>
      <c r="F299" s="51">
        <f t="shared" si="74"/>
        <v>65</v>
      </c>
    </row>
    <row r="300" spans="1:6" s="9" customFormat="1" ht="21.6" customHeight="1" x14ac:dyDescent="0.4">
      <c r="A300" s="46"/>
      <c r="B300" s="67" t="s">
        <v>237</v>
      </c>
      <c r="C300" s="70">
        <f>SUM(C301:C302)</f>
        <v>0</v>
      </c>
      <c r="D300" s="70">
        <f>SUM(D301:D302)</f>
        <v>57.599999999999994</v>
      </c>
      <c r="E300" s="70"/>
      <c r="F300" s="70">
        <f t="shared" si="74"/>
        <v>57.599999999999994</v>
      </c>
    </row>
    <row r="301" spans="1:6" s="9" customFormat="1" ht="39.6" customHeight="1" x14ac:dyDescent="0.4">
      <c r="A301" s="46">
        <v>1</v>
      </c>
      <c r="B301" s="62" t="s">
        <v>358</v>
      </c>
      <c r="C301" s="64"/>
      <c r="D301" s="65">
        <v>26.63</v>
      </c>
      <c r="E301" s="79"/>
      <c r="F301" s="51">
        <f t="shared" si="74"/>
        <v>26.63</v>
      </c>
    </row>
    <row r="302" spans="1:6" s="9" customFormat="1" ht="24.6" customHeight="1" x14ac:dyDescent="0.4">
      <c r="A302" s="46">
        <v>2</v>
      </c>
      <c r="B302" s="62" t="s">
        <v>359</v>
      </c>
      <c r="C302" s="64"/>
      <c r="D302" s="65">
        <v>30.97</v>
      </c>
      <c r="E302" s="79"/>
      <c r="F302" s="51">
        <f t="shared" si="74"/>
        <v>30.97</v>
      </c>
    </row>
    <row r="303" spans="1:6" s="9" customFormat="1" ht="19.8" customHeight="1" x14ac:dyDescent="0.4">
      <c r="A303" s="99"/>
      <c r="B303" s="100" t="s">
        <v>440</v>
      </c>
      <c r="C303" s="101">
        <f>SUM(C304)</f>
        <v>0</v>
      </c>
      <c r="D303" s="102">
        <f>SUM(D304)</f>
        <v>217.77</v>
      </c>
      <c r="E303" s="102">
        <f t="shared" ref="E303" si="75">SUM(E304)</f>
        <v>0</v>
      </c>
      <c r="F303" s="70">
        <f t="shared" si="74"/>
        <v>217.77</v>
      </c>
    </row>
    <row r="304" spans="1:6" s="9" customFormat="1" ht="25.2" customHeight="1" x14ac:dyDescent="0.4">
      <c r="A304" s="46">
        <v>1</v>
      </c>
      <c r="B304" s="63" t="s">
        <v>442</v>
      </c>
      <c r="C304" s="65"/>
      <c r="D304" s="65">
        <v>217.77</v>
      </c>
      <c r="E304" s="51"/>
      <c r="F304" s="51">
        <f t="shared" si="74"/>
        <v>217.77</v>
      </c>
    </row>
    <row r="305" spans="1:6" s="9" customFormat="1" ht="32.4" customHeight="1" x14ac:dyDescent="0.4">
      <c r="A305" s="46"/>
      <c r="B305" s="67" t="s">
        <v>511</v>
      </c>
      <c r="C305" s="65">
        <f>SUM(C306:C311)</f>
        <v>0</v>
      </c>
      <c r="D305" s="69">
        <f>SUM(D306:D311)</f>
        <v>480</v>
      </c>
      <c r="E305" s="51"/>
      <c r="F305" s="51">
        <f t="shared" si="74"/>
        <v>480</v>
      </c>
    </row>
    <row r="306" spans="1:6" s="9" customFormat="1" ht="22.8" customHeight="1" x14ac:dyDescent="0.4">
      <c r="A306" s="46">
        <v>1</v>
      </c>
      <c r="B306" s="63" t="s">
        <v>494</v>
      </c>
      <c r="C306" s="65"/>
      <c r="D306" s="65">
        <v>220.3</v>
      </c>
      <c r="E306" s="51"/>
      <c r="F306" s="51">
        <f t="shared" si="74"/>
        <v>220.3</v>
      </c>
    </row>
    <row r="307" spans="1:6" s="9" customFormat="1" ht="32.4" customHeight="1" x14ac:dyDescent="0.4">
      <c r="A307" s="46">
        <v>2</v>
      </c>
      <c r="B307" s="63" t="s">
        <v>495</v>
      </c>
      <c r="C307" s="65"/>
      <c r="D307" s="65">
        <v>42.54</v>
      </c>
      <c r="E307" s="51"/>
      <c r="F307" s="51">
        <f t="shared" si="74"/>
        <v>42.54</v>
      </c>
    </row>
    <row r="308" spans="1:6" s="9" customFormat="1" ht="24" customHeight="1" x14ac:dyDescent="0.4">
      <c r="A308" s="46">
        <v>3</v>
      </c>
      <c r="B308" s="63" t="s">
        <v>496</v>
      </c>
      <c r="C308" s="65"/>
      <c r="D308" s="65">
        <v>12.5</v>
      </c>
      <c r="E308" s="51"/>
      <c r="F308" s="51">
        <f t="shared" si="74"/>
        <v>12.5</v>
      </c>
    </row>
    <row r="309" spans="1:6" s="9" customFormat="1" ht="25.2" customHeight="1" x14ac:dyDescent="0.4">
      <c r="A309" s="46">
        <v>4</v>
      </c>
      <c r="B309" s="63" t="s">
        <v>497</v>
      </c>
      <c r="C309" s="65"/>
      <c r="D309" s="65">
        <v>38.32</v>
      </c>
      <c r="E309" s="51"/>
      <c r="F309" s="51">
        <f t="shared" si="74"/>
        <v>38.32</v>
      </c>
    </row>
    <row r="310" spans="1:6" s="9" customFormat="1" ht="23.4" customHeight="1" x14ac:dyDescent="0.4">
      <c r="A310" s="46">
        <v>5</v>
      </c>
      <c r="B310" s="63" t="s">
        <v>498</v>
      </c>
      <c r="C310" s="65"/>
      <c r="D310" s="65">
        <v>140</v>
      </c>
      <c r="E310" s="51"/>
      <c r="F310" s="51">
        <f t="shared" si="74"/>
        <v>140</v>
      </c>
    </row>
    <row r="311" spans="1:6" s="9" customFormat="1" ht="23.4" customHeight="1" x14ac:dyDescent="0.4">
      <c r="A311" s="78">
        <v>6</v>
      </c>
      <c r="B311" s="103" t="s">
        <v>499</v>
      </c>
      <c r="C311" s="104"/>
      <c r="D311" s="104">
        <v>26.34</v>
      </c>
      <c r="E311" s="79"/>
      <c r="F311" s="51">
        <f t="shared" si="74"/>
        <v>26.34</v>
      </c>
    </row>
    <row r="312" spans="1:6" s="9" customFormat="1" ht="22.8" customHeight="1" x14ac:dyDescent="0.4">
      <c r="A312" s="46"/>
      <c r="B312" s="67" t="s">
        <v>500</v>
      </c>
      <c r="C312" s="65">
        <f>SUM(C313)</f>
        <v>0</v>
      </c>
      <c r="D312" s="69">
        <f>SUM(D313)</f>
        <v>26.06</v>
      </c>
      <c r="E312" s="51"/>
      <c r="F312" s="70">
        <f t="shared" si="74"/>
        <v>26.06</v>
      </c>
    </row>
    <row r="313" spans="1:6" s="9" customFormat="1" ht="25.2" customHeight="1" x14ac:dyDescent="0.4">
      <c r="A313" s="46">
        <v>1</v>
      </c>
      <c r="B313" s="63" t="s">
        <v>501</v>
      </c>
      <c r="C313" s="64"/>
      <c r="D313" s="65">
        <v>26.06</v>
      </c>
      <c r="E313" s="51"/>
      <c r="F313" s="51">
        <f t="shared" si="74"/>
        <v>26.06</v>
      </c>
    </row>
    <row r="314" spans="1:6" s="9" customFormat="1" ht="72" customHeight="1" x14ac:dyDescent="0.4">
      <c r="A314" s="44" t="s">
        <v>9</v>
      </c>
      <c r="B314" s="25" t="s">
        <v>24</v>
      </c>
      <c r="C314" s="20">
        <f>SUM(C315)</f>
        <v>53.45</v>
      </c>
      <c r="D314" s="20">
        <f t="shared" ref="D314:E314" si="76">SUM(D315)</f>
        <v>0</v>
      </c>
      <c r="E314" s="20">
        <f t="shared" si="76"/>
        <v>0</v>
      </c>
      <c r="F314" s="20">
        <f t="shared" ref="F314:F321" si="77">C314+D314+E314</f>
        <v>53.45</v>
      </c>
    </row>
    <row r="315" spans="1:6" s="9" customFormat="1" ht="76.2" customHeight="1" x14ac:dyDescent="0.4">
      <c r="A315" s="46">
        <v>1</v>
      </c>
      <c r="B315" s="63" t="s">
        <v>50</v>
      </c>
      <c r="C315" s="51">
        <v>53.45</v>
      </c>
      <c r="D315" s="51"/>
      <c r="E315" s="10"/>
      <c r="F315" s="51">
        <f t="shared" si="77"/>
        <v>53.45</v>
      </c>
    </row>
    <row r="316" spans="1:6" s="9" customFormat="1" ht="58.8" customHeight="1" x14ac:dyDescent="0.4">
      <c r="A316" s="43" t="s">
        <v>3</v>
      </c>
      <c r="B316" s="26" t="s">
        <v>70</v>
      </c>
      <c r="C316" s="16">
        <f>SUM(C317:C321)</f>
        <v>226.75</v>
      </c>
      <c r="D316" s="16">
        <f>SUM(D317:D321)</f>
        <v>0</v>
      </c>
      <c r="E316" s="16">
        <f>SUM(E317:E321)</f>
        <v>0</v>
      </c>
      <c r="F316" s="16">
        <f t="shared" si="77"/>
        <v>226.75</v>
      </c>
    </row>
    <row r="317" spans="1:6" s="9" customFormat="1" ht="51.6" customHeight="1" x14ac:dyDescent="0.4">
      <c r="A317" s="46">
        <v>1</v>
      </c>
      <c r="B317" s="63" t="s">
        <v>49</v>
      </c>
      <c r="C317" s="51">
        <v>15.77</v>
      </c>
      <c r="D317" s="51"/>
      <c r="E317" s="10"/>
      <c r="F317" s="51">
        <f t="shared" si="77"/>
        <v>15.77</v>
      </c>
    </row>
    <row r="318" spans="1:6" s="9" customFormat="1" ht="58.95" customHeight="1" x14ac:dyDescent="0.4">
      <c r="A318" s="46">
        <v>2</v>
      </c>
      <c r="B318" s="63" t="s">
        <v>241</v>
      </c>
      <c r="C318" s="51">
        <v>28.56</v>
      </c>
      <c r="D318" s="51"/>
      <c r="E318" s="10"/>
      <c r="F318" s="51">
        <f t="shared" si="77"/>
        <v>28.56</v>
      </c>
    </row>
    <row r="319" spans="1:6" s="9" customFormat="1" ht="81" customHeight="1" x14ac:dyDescent="0.4">
      <c r="A319" s="46">
        <v>3</v>
      </c>
      <c r="B319" s="63" t="s">
        <v>240</v>
      </c>
      <c r="C319" s="51">
        <v>42.49</v>
      </c>
      <c r="D319" s="51"/>
      <c r="E319" s="10"/>
      <c r="F319" s="51">
        <f t="shared" si="77"/>
        <v>42.49</v>
      </c>
    </row>
    <row r="320" spans="1:6" s="9" customFormat="1" ht="19.8" customHeight="1" x14ac:dyDescent="0.4">
      <c r="A320" s="46">
        <v>4</v>
      </c>
      <c r="B320" s="63" t="s">
        <v>211</v>
      </c>
      <c r="C320" s="51">
        <v>111.86</v>
      </c>
      <c r="D320" s="51"/>
      <c r="E320" s="10"/>
      <c r="F320" s="51">
        <f t="shared" si="77"/>
        <v>111.86</v>
      </c>
    </row>
    <row r="321" spans="1:6" s="9" customFormat="1" ht="43.2" customHeight="1" x14ac:dyDescent="0.4">
      <c r="A321" s="46">
        <v>5</v>
      </c>
      <c r="B321" s="63" t="s">
        <v>443</v>
      </c>
      <c r="C321" s="51">
        <v>28.07</v>
      </c>
      <c r="D321" s="51"/>
      <c r="E321" s="10"/>
      <c r="F321" s="51">
        <f t="shared" si="77"/>
        <v>28.07</v>
      </c>
    </row>
    <row r="322" spans="1:6" s="9" customFormat="1" x14ac:dyDescent="0.4">
      <c r="A322" s="46"/>
      <c r="B322" s="63"/>
      <c r="C322" s="51"/>
      <c r="D322" s="51"/>
      <c r="E322" s="10"/>
      <c r="F322" s="16"/>
    </row>
    <row r="323" spans="1:6" s="9" customFormat="1" ht="37.200000000000003" customHeight="1" x14ac:dyDescent="0.4">
      <c r="A323" s="48"/>
      <c r="B323" s="15" t="s">
        <v>160</v>
      </c>
      <c r="C323" s="16">
        <f>C324</f>
        <v>800</v>
      </c>
      <c r="D323" s="16">
        <f t="shared" ref="D323:E323" si="78">D324</f>
        <v>1398.998</v>
      </c>
      <c r="E323" s="16">
        <f t="shared" si="78"/>
        <v>0</v>
      </c>
      <c r="F323" s="16">
        <f>C323+D323+E323</f>
        <v>2198.998</v>
      </c>
    </row>
    <row r="324" spans="1:6" s="9" customFormat="1" ht="23.4" customHeight="1" x14ac:dyDescent="0.4">
      <c r="A324" s="41" t="s">
        <v>11</v>
      </c>
      <c r="B324" s="26" t="s">
        <v>26</v>
      </c>
      <c r="C324" s="16">
        <f>C325+C345</f>
        <v>800</v>
      </c>
      <c r="D324" s="16">
        <f>D325+D345</f>
        <v>1398.998</v>
      </c>
      <c r="E324" s="16">
        <f>E325+E345</f>
        <v>0</v>
      </c>
      <c r="F324" s="16">
        <f>C324+D324+E324</f>
        <v>2198.998</v>
      </c>
    </row>
    <row r="325" spans="1:6" s="9" customFormat="1" ht="25.95" customHeight="1" x14ac:dyDescent="0.4">
      <c r="A325" s="41" t="s">
        <v>4</v>
      </c>
      <c r="B325" s="27" t="s">
        <v>48</v>
      </c>
      <c r="C325" s="16">
        <f>SUM(C326:C333)</f>
        <v>743</v>
      </c>
      <c r="D325" s="16">
        <f>SUM(D326:D334)+D335</f>
        <v>1398.998</v>
      </c>
      <c r="E325" s="16">
        <f>SUM(E326:E334)+E335</f>
        <v>0</v>
      </c>
      <c r="F325" s="16">
        <f>C325+D325+E325</f>
        <v>2141.998</v>
      </c>
    </row>
    <row r="326" spans="1:6" s="9" customFormat="1" ht="19.8" customHeight="1" x14ac:dyDescent="0.4">
      <c r="A326" s="46">
        <v>1</v>
      </c>
      <c r="B326" s="63" t="s">
        <v>161</v>
      </c>
      <c r="C326" s="51">
        <v>77</v>
      </c>
      <c r="D326" s="51"/>
      <c r="E326" s="10"/>
      <c r="F326" s="51">
        <f t="shared" ref="F326:F347" si="79">C326+D326+E326</f>
        <v>77</v>
      </c>
    </row>
    <row r="327" spans="1:6" s="9" customFormat="1" ht="36" customHeight="1" x14ac:dyDescent="0.4">
      <c r="A327" s="46">
        <v>2</v>
      </c>
      <c r="B327" s="63" t="s">
        <v>162</v>
      </c>
      <c r="C327" s="51">
        <v>550</v>
      </c>
      <c r="D327" s="51"/>
      <c r="E327" s="10"/>
      <c r="F327" s="51">
        <f t="shared" si="79"/>
        <v>550</v>
      </c>
    </row>
    <row r="328" spans="1:6" s="9" customFormat="1" ht="24.6" customHeight="1" x14ac:dyDescent="0.4">
      <c r="A328" s="46">
        <v>3</v>
      </c>
      <c r="B328" s="63" t="s">
        <v>204</v>
      </c>
      <c r="C328" s="51">
        <v>116</v>
      </c>
      <c r="D328" s="51"/>
      <c r="E328" s="10"/>
      <c r="F328" s="51">
        <f t="shared" si="79"/>
        <v>116</v>
      </c>
    </row>
    <row r="329" spans="1:6" s="9" customFormat="1" ht="22.2" customHeight="1" x14ac:dyDescent="0.4">
      <c r="A329" s="46">
        <v>4</v>
      </c>
      <c r="B329" s="63" t="s">
        <v>205</v>
      </c>
      <c r="C329" s="51"/>
      <c r="D329" s="51">
        <v>6</v>
      </c>
      <c r="E329" s="10"/>
      <c r="F329" s="51">
        <f t="shared" si="79"/>
        <v>6</v>
      </c>
    </row>
    <row r="330" spans="1:6" s="9" customFormat="1" ht="23.4" customHeight="1" x14ac:dyDescent="0.4">
      <c r="A330" s="46">
        <v>5</v>
      </c>
      <c r="B330" s="63" t="s">
        <v>206</v>
      </c>
      <c r="C330" s="51"/>
      <c r="D330" s="51">
        <v>13</v>
      </c>
      <c r="E330" s="10"/>
      <c r="F330" s="51">
        <f t="shared" si="79"/>
        <v>13</v>
      </c>
    </row>
    <row r="331" spans="1:6" s="9" customFormat="1" ht="20.399999999999999" customHeight="1" x14ac:dyDescent="0.4">
      <c r="A331" s="46">
        <v>6</v>
      </c>
      <c r="B331" s="63" t="s">
        <v>207</v>
      </c>
      <c r="C331" s="51"/>
      <c r="D331" s="51">
        <v>4.5</v>
      </c>
      <c r="E331" s="10"/>
      <c r="F331" s="51">
        <f t="shared" si="79"/>
        <v>4.5</v>
      </c>
    </row>
    <row r="332" spans="1:6" s="9" customFormat="1" ht="24.6" customHeight="1" x14ac:dyDescent="0.4">
      <c r="A332" s="46">
        <v>7</v>
      </c>
      <c r="B332" s="63" t="s">
        <v>242</v>
      </c>
      <c r="C332" s="51"/>
      <c r="D332" s="51">
        <v>59</v>
      </c>
      <c r="E332" s="10"/>
      <c r="F332" s="51">
        <f t="shared" si="79"/>
        <v>59</v>
      </c>
    </row>
    <row r="333" spans="1:6" s="9" customFormat="1" ht="24.6" customHeight="1" x14ac:dyDescent="0.4">
      <c r="A333" s="46">
        <v>8</v>
      </c>
      <c r="B333" s="63" t="s">
        <v>208</v>
      </c>
      <c r="C333" s="51"/>
      <c r="D333" s="51">
        <v>231.5</v>
      </c>
      <c r="E333" s="10"/>
      <c r="F333" s="51">
        <f t="shared" si="79"/>
        <v>231.5</v>
      </c>
    </row>
    <row r="334" spans="1:6" s="9" customFormat="1" ht="24.6" customHeight="1" x14ac:dyDescent="0.4">
      <c r="A334" s="46">
        <v>9</v>
      </c>
      <c r="B334" s="63" t="s">
        <v>453</v>
      </c>
      <c r="C334" s="51"/>
      <c r="D334" s="51">
        <v>85</v>
      </c>
      <c r="E334" s="10"/>
      <c r="F334" s="51">
        <f t="shared" si="79"/>
        <v>85</v>
      </c>
    </row>
    <row r="335" spans="1:6" s="9" customFormat="1" ht="36.6" customHeight="1" x14ac:dyDescent="0.4">
      <c r="A335" s="46"/>
      <c r="B335" s="67" t="s">
        <v>511</v>
      </c>
      <c r="C335" s="51"/>
      <c r="D335" s="70">
        <f>SUM(D336:D344)</f>
        <v>999.99800000000005</v>
      </c>
      <c r="E335" s="10"/>
      <c r="F335" s="70">
        <f t="shared" si="79"/>
        <v>999.99800000000005</v>
      </c>
    </row>
    <row r="336" spans="1:6" s="9" customFormat="1" ht="24.6" customHeight="1" x14ac:dyDescent="0.4">
      <c r="A336" s="46">
        <v>1</v>
      </c>
      <c r="B336" s="63" t="s">
        <v>512</v>
      </c>
      <c r="C336" s="51"/>
      <c r="D336" s="51">
        <v>62.68</v>
      </c>
      <c r="E336" s="10"/>
      <c r="F336" s="51">
        <f t="shared" si="79"/>
        <v>62.68</v>
      </c>
    </row>
    <row r="337" spans="1:6" s="9" customFormat="1" ht="23.4" customHeight="1" x14ac:dyDescent="0.4">
      <c r="A337" s="46">
        <v>2</v>
      </c>
      <c r="B337" s="63" t="s">
        <v>513</v>
      </c>
      <c r="C337" s="51"/>
      <c r="D337" s="51">
        <v>393.3</v>
      </c>
      <c r="E337" s="10"/>
      <c r="F337" s="51">
        <f t="shared" si="79"/>
        <v>393.3</v>
      </c>
    </row>
    <row r="338" spans="1:6" s="9" customFormat="1" ht="24" customHeight="1" x14ac:dyDescent="0.4">
      <c r="A338" s="46">
        <v>3</v>
      </c>
      <c r="B338" s="63" t="s">
        <v>514</v>
      </c>
      <c r="C338" s="51"/>
      <c r="D338" s="51">
        <v>81.638000000000005</v>
      </c>
      <c r="E338" s="10"/>
      <c r="F338" s="51">
        <f t="shared" si="79"/>
        <v>81.638000000000005</v>
      </c>
    </row>
    <row r="339" spans="1:6" s="9" customFormat="1" ht="24" customHeight="1" x14ac:dyDescent="0.4">
      <c r="A339" s="46">
        <v>4</v>
      </c>
      <c r="B339" s="63" t="s">
        <v>515</v>
      </c>
      <c r="C339" s="51"/>
      <c r="D339" s="51">
        <v>34.29</v>
      </c>
      <c r="E339" s="10"/>
      <c r="F339" s="51">
        <f t="shared" si="79"/>
        <v>34.29</v>
      </c>
    </row>
    <row r="340" spans="1:6" s="9" customFormat="1" ht="24" customHeight="1" x14ac:dyDescent="0.4">
      <c r="A340" s="46">
        <v>5</v>
      </c>
      <c r="B340" s="63" t="s">
        <v>516</v>
      </c>
      <c r="C340" s="51"/>
      <c r="D340" s="51">
        <v>33.700000000000003</v>
      </c>
      <c r="E340" s="10"/>
      <c r="F340" s="51">
        <f t="shared" si="79"/>
        <v>33.700000000000003</v>
      </c>
    </row>
    <row r="341" spans="1:6" s="9" customFormat="1" ht="24" customHeight="1" x14ac:dyDescent="0.4">
      <c r="A341" s="46">
        <v>6</v>
      </c>
      <c r="B341" s="63" t="s">
        <v>517</v>
      </c>
      <c r="C341" s="51"/>
      <c r="D341" s="51">
        <v>6.18</v>
      </c>
      <c r="E341" s="10"/>
      <c r="F341" s="51">
        <f t="shared" si="79"/>
        <v>6.18</v>
      </c>
    </row>
    <row r="342" spans="1:6" s="9" customFormat="1" ht="24" customHeight="1" x14ac:dyDescent="0.4">
      <c r="A342" s="46">
        <v>7</v>
      </c>
      <c r="B342" s="63" t="s">
        <v>518</v>
      </c>
      <c r="C342" s="51"/>
      <c r="D342" s="51">
        <v>29.61</v>
      </c>
      <c r="E342" s="10"/>
      <c r="F342" s="51">
        <f t="shared" si="79"/>
        <v>29.61</v>
      </c>
    </row>
    <row r="343" spans="1:6" s="9" customFormat="1" ht="24" customHeight="1" x14ac:dyDescent="0.4">
      <c r="A343" s="46">
        <v>8</v>
      </c>
      <c r="B343" s="63" t="s">
        <v>519</v>
      </c>
      <c r="C343" s="51"/>
      <c r="D343" s="51">
        <v>108.92</v>
      </c>
      <c r="E343" s="10"/>
      <c r="F343" s="51">
        <f t="shared" si="79"/>
        <v>108.92</v>
      </c>
    </row>
    <row r="344" spans="1:6" s="9" customFormat="1" ht="24" customHeight="1" x14ac:dyDescent="0.4">
      <c r="A344" s="46">
        <v>9</v>
      </c>
      <c r="B344" s="63" t="s">
        <v>520</v>
      </c>
      <c r="C344" s="51"/>
      <c r="D344" s="51">
        <v>249.68</v>
      </c>
      <c r="E344" s="10"/>
      <c r="F344" s="51">
        <f t="shared" si="79"/>
        <v>249.68</v>
      </c>
    </row>
    <row r="345" spans="1:6" s="9" customFormat="1" ht="55.2" customHeight="1" x14ac:dyDescent="0.4">
      <c r="A345" s="41" t="s">
        <v>3</v>
      </c>
      <c r="B345" s="26" t="s">
        <v>70</v>
      </c>
      <c r="C345" s="60">
        <f>SUM(C346:C347)</f>
        <v>57</v>
      </c>
      <c r="D345" s="60">
        <f t="shared" ref="D345:E345" si="80">SUM(D346:D347)</f>
        <v>0</v>
      </c>
      <c r="E345" s="60">
        <f t="shared" si="80"/>
        <v>0</v>
      </c>
      <c r="F345" s="19">
        <f t="shared" si="79"/>
        <v>57</v>
      </c>
    </row>
    <row r="346" spans="1:6" s="9" customFormat="1" ht="25.8" customHeight="1" x14ac:dyDescent="0.4">
      <c r="A346" s="37">
        <v>1</v>
      </c>
      <c r="B346" s="72" t="s">
        <v>424</v>
      </c>
      <c r="C346" s="65">
        <v>15</v>
      </c>
      <c r="D346" s="51"/>
      <c r="E346" s="10"/>
      <c r="F346" s="51">
        <f t="shared" si="79"/>
        <v>15</v>
      </c>
    </row>
    <row r="347" spans="1:6" s="9" customFormat="1" ht="25.8" customHeight="1" x14ac:dyDescent="0.4">
      <c r="A347" s="37">
        <v>2</v>
      </c>
      <c r="B347" s="72" t="s">
        <v>425</v>
      </c>
      <c r="C347" s="65">
        <v>42</v>
      </c>
      <c r="D347" s="51"/>
      <c r="E347" s="10"/>
      <c r="F347" s="51">
        <f t="shared" si="79"/>
        <v>42</v>
      </c>
    </row>
    <row r="348" spans="1:6" s="9" customFormat="1" ht="19.2" customHeight="1" x14ac:dyDescent="0.4">
      <c r="A348" s="46"/>
      <c r="B348" s="63"/>
      <c r="C348" s="51"/>
      <c r="D348" s="51"/>
      <c r="E348" s="10"/>
      <c r="F348" s="51"/>
    </row>
    <row r="349" spans="1:6" s="9" customFormat="1" ht="33.6" customHeight="1" x14ac:dyDescent="0.4">
      <c r="A349" s="71"/>
      <c r="B349" s="49" t="s">
        <v>168</v>
      </c>
      <c r="C349" s="16">
        <f>C350</f>
        <v>800</v>
      </c>
      <c r="D349" s="16">
        <f t="shared" ref="D349:E349" si="81">D350</f>
        <v>7762.29</v>
      </c>
      <c r="E349" s="16">
        <f t="shared" si="81"/>
        <v>0</v>
      </c>
      <c r="F349" s="16">
        <f>C349+D349+E349</f>
        <v>8562.2900000000009</v>
      </c>
    </row>
    <row r="350" spans="1:6" s="9" customFormat="1" ht="22.2" customHeight="1" x14ac:dyDescent="0.4">
      <c r="A350" s="41" t="s">
        <v>11</v>
      </c>
      <c r="B350" s="26" t="s">
        <v>26</v>
      </c>
      <c r="C350" s="16">
        <f>C351+C438</f>
        <v>800</v>
      </c>
      <c r="D350" s="16">
        <f>D351+D438</f>
        <v>7762.29</v>
      </c>
      <c r="E350" s="16">
        <f>E351+E438</f>
        <v>0</v>
      </c>
      <c r="F350" s="16">
        <f>C350+D350+E350</f>
        <v>8562.2900000000009</v>
      </c>
    </row>
    <row r="351" spans="1:6" s="9" customFormat="1" ht="23.4" customHeight="1" x14ac:dyDescent="0.4">
      <c r="A351" s="41" t="s">
        <v>4</v>
      </c>
      <c r="B351" s="27" t="s">
        <v>48</v>
      </c>
      <c r="C351" s="16">
        <f>SUM(C352:C354)</f>
        <v>800</v>
      </c>
      <c r="D351" s="16">
        <f>D354+D434</f>
        <v>5959.09</v>
      </c>
      <c r="E351" s="16">
        <f t="shared" ref="E351" si="82">SUM(E352:E354)</f>
        <v>0</v>
      </c>
      <c r="F351" s="16">
        <f>C351+D351+E351</f>
        <v>6759.09</v>
      </c>
    </row>
    <row r="352" spans="1:6" s="9" customFormat="1" ht="26.4" customHeight="1" x14ac:dyDescent="0.4">
      <c r="A352" s="37">
        <v>1</v>
      </c>
      <c r="B352" s="50" t="s">
        <v>234</v>
      </c>
      <c r="C352" s="51">
        <v>700</v>
      </c>
      <c r="D352" s="51"/>
      <c r="E352" s="70"/>
      <c r="F352" s="51">
        <f>C352+D352+E352</f>
        <v>700</v>
      </c>
    </row>
    <row r="353" spans="1:6" s="9" customFormat="1" ht="26.4" customHeight="1" x14ac:dyDescent="0.4">
      <c r="A353" s="37">
        <v>2</v>
      </c>
      <c r="B353" s="50" t="s">
        <v>235</v>
      </c>
      <c r="C353" s="51">
        <v>100</v>
      </c>
      <c r="D353" s="51"/>
      <c r="E353" s="70"/>
      <c r="F353" s="51">
        <f t="shared" ref="F353:F444" si="83">C353+D353+E353</f>
        <v>100</v>
      </c>
    </row>
    <row r="354" spans="1:6" s="9" customFormat="1" ht="22.8" customHeight="1" x14ac:dyDescent="0.4">
      <c r="A354" s="71"/>
      <c r="B354" s="67" t="s">
        <v>169</v>
      </c>
      <c r="C354" s="70"/>
      <c r="D354" s="70">
        <f>SUM(D355:D433)</f>
        <v>4438.1000000000004</v>
      </c>
      <c r="E354" s="11"/>
      <c r="F354" s="70">
        <f>C354+D354+E354</f>
        <v>4438.1000000000004</v>
      </c>
    </row>
    <row r="355" spans="1:6" s="9" customFormat="1" ht="26.4" customHeight="1" x14ac:dyDescent="0.4">
      <c r="A355" s="46">
        <v>1</v>
      </c>
      <c r="B355" s="80" t="s">
        <v>360</v>
      </c>
      <c r="C355" s="64"/>
      <c r="D355" s="65">
        <v>1</v>
      </c>
      <c r="E355" s="10"/>
      <c r="F355" s="51">
        <f t="shared" si="83"/>
        <v>1</v>
      </c>
    </row>
    <row r="356" spans="1:6" s="9" customFormat="1" ht="26.4" customHeight="1" x14ac:dyDescent="0.4">
      <c r="A356" s="46">
        <v>2</v>
      </c>
      <c r="B356" s="80" t="s">
        <v>361</v>
      </c>
      <c r="C356" s="64"/>
      <c r="D356" s="65">
        <v>0</v>
      </c>
      <c r="E356" s="10"/>
      <c r="F356" s="51">
        <f t="shared" si="83"/>
        <v>0</v>
      </c>
    </row>
    <row r="357" spans="1:6" s="9" customFormat="1" ht="26.4" customHeight="1" x14ac:dyDescent="0.4">
      <c r="A357" s="46">
        <v>3</v>
      </c>
      <c r="B357" s="80" t="s">
        <v>362</v>
      </c>
      <c r="C357" s="64"/>
      <c r="D357" s="65">
        <v>0</v>
      </c>
      <c r="E357" s="10"/>
      <c r="F357" s="51">
        <f t="shared" si="83"/>
        <v>0</v>
      </c>
    </row>
    <row r="358" spans="1:6" s="9" customFormat="1" ht="22.2" customHeight="1" x14ac:dyDescent="0.4">
      <c r="A358" s="46">
        <v>4</v>
      </c>
      <c r="B358" s="80" t="s">
        <v>363</v>
      </c>
      <c r="C358" s="64"/>
      <c r="D358" s="65">
        <v>0</v>
      </c>
      <c r="E358" s="10"/>
      <c r="F358" s="51">
        <f t="shared" si="83"/>
        <v>0</v>
      </c>
    </row>
    <row r="359" spans="1:6" s="9" customFormat="1" ht="28.2" customHeight="1" x14ac:dyDescent="0.4">
      <c r="A359" s="46">
        <v>5</v>
      </c>
      <c r="B359" s="80" t="s">
        <v>364</v>
      </c>
      <c r="C359" s="64"/>
      <c r="D359" s="65">
        <v>22</v>
      </c>
      <c r="E359" s="10"/>
      <c r="F359" s="51">
        <f t="shared" si="83"/>
        <v>22</v>
      </c>
    </row>
    <row r="360" spans="1:6" s="9" customFormat="1" ht="28.2" customHeight="1" x14ac:dyDescent="0.4">
      <c r="A360" s="46">
        <v>6</v>
      </c>
      <c r="B360" s="80" t="s">
        <v>365</v>
      </c>
      <c r="C360" s="64"/>
      <c r="D360" s="65">
        <v>145</v>
      </c>
      <c r="E360" s="10"/>
      <c r="F360" s="51">
        <f t="shared" si="83"/>
        <v>145</v>
      </c>
    </row>
    <row r="361" spans="1:6" s="9" customFormat="1" ht="28.2" customHeight="1" x14ac:dyDescent="0.4">
      <c r="A361" s="46">
        <v>7</v>
      </c>
      <c r="B361" s="80" t="s">
        <v>366</v>
      </c>
      <c r="C361" s="64"/>
      <c r="D361" s="65">
        <v>3</v>
      </c>
      <c r="E361" s="10"/>
      <c r="F361" s="51">
        <f t="shared" si="83"/>
        <v>3</v>
      </c>
    </row>
    <row r="362" spans="1:6" s="9" customFormat="1" ht="28.2" customHeight="1" x14ac:dyDescent="0.4">
      <c r="A362" s="46">
        <v>8</v>
      </c>
      <c r="B362" s="80" t="s">
        <v>367</v>
      </c>
      <c r="C362" s="64"/>
      <c r="D362" s="65">
        <v>48</v>
      </c>
      <c r="E362" s="10"/>
      <c r="F362" s="51">
        <f t="shared" si="83"/>
        <v>48</v>
      </c>
    </row>
    <row r="363" spans="1:6" s="9" customFormat="1" ht="28.2" customHeight="1" x14ac:dyDescent="0.4">
      <c r="A363" s="46">
        <v>9</v>
      </c>
      <c r="B363" s="80" t="s">
        <v>368</v>
      </c>
      <c r="C363" s="64"/>
      <c r="D363" s="65">
        <v>6</v>
      </c>
      <c r="E363" s="10"/>
      <c r="F363" s="51">
        <f t="shared" si="83"/>
        <v>6</v>
      </c>
    </row>
    <row r="364" spans="1:6" s="9" customFormat="1" ht="28.2" customHeight="1" x14ac:dyDescent="0.4">
      <c r="A364" s="46">
        <v>10</v>
      </c>
      <c r="B364" s="80" t="s">
        <v>369</v>
      </c>
      <c r="C364" s="64"/>
      <c r="D364" s="65">
        <v>43</v>
      </c>
      <c r="E364" s="10"/>
      <c r="F364" s="51">
        <f t="shared" si="83"/>
        <v>43</v>
      </c>
    </row>
    <row r="365" spans="1:6" s="9" customFormat="1" ht="28.2" customHeight="1" x14ac:dyDescent="0.4">
      <c r="A365" s="46">
        <v>11</v>
      </c>
      <c r="B365" s="80" t="s">
        <v>370</v>
      </c>
      <c r="C365" s="64"/>
      <c r="D365" s="65">
        <v>24</v>
      </c>
      <c r="E365" s="10"/>
      <c r="F365" s="51">
        <f t="shared" si="83"/>
        <v>24</v>
      </c>
    </row>
    <row r="366" spans="1:6" s="9" customFormat="1" ht="28.2" customHeight="1" x14ac:dyDescent="0.4">
      <c r="A366" s="46">
        <v>12</v>
      </c>
      <c r="B366" s="80" t="s">
        <v>371</v>
      </c>
      <c r="C366" s="64"/>
      <c r="D366" s="65">
        <v>96</v>
      </c>
      <c r="E366" s="10"/>
      <c r="F366" s="51">
        <f t="shared" si="83"/>
        <v>96</v>
      </c>
    </row>
    <row r="367" spans="1:6" s="9" customFormat="1" ht="30.6" customHeight="1" x14ac:dyDescent="0.4">
      <c r="A367" s="46">
        <v>13</v>
      </c>
      <c r="B367" s="80" t="s">
        <v>372</v>
      </c>
      <c r="C367" s="64"/>
      <c r="D367" s="65">
        <v>42</v>
      </c>
      <c r="E367" s="10"/>
      <c r="F367" s="51">
        <f t="shared" si="83"/>
        <v>42</v>
      </c>
    </row>
    <row r="368" spans="1:6" s="9" customFormat="1" ht="22.2" customHeight="1" x14ac:dyDescent="0.4">
      <c r="A368" s="46">
        <v>14</v>
      </c>
      <c r="B368" s="80" t="s">
        <v>373</v>
      </c>
      <c r="C368" s="64"/>
      <c r="D368" s="65">
        <v>18</v>
      </c>
      <c r="E368" s="10"/>
      <c r="F368" s="51">
        <f t="shared" si="83"/>
        <v>18</v>
      </c>
    </row>
    <row r="369" spans="1:6" s="9" customFormat="1" ht="28.2" customHeight="1" x14ac:dyDescent="0.4">
      <c r="A369" s="46">
        <v>15</v>
      </c>
      <c r="B369" s="80" t="s">
        <v>374</v>
      </c>
      <c r="C369" s="64"/>
      <c r="D369" s="65">
        <v>16</v>
      </c>
      <c r="E369" s="10"/>
      <c r="F369" s="51">
        <f t="shared" si="83"/>
        <v>16</v>
      </c>
    </row>
    <row r="370" spans="1:6" s="9" customFormat="1" ht="22.8" customHeight="1" x14ac:dyDescent="0.4">
      <c r="A370" s="46">
        <v>16</v>
      </c>
      <c r="B370" s="80" t="s">
        <v>375</v>
      </c>
      <c r="C370" s="64"/>
      <c r="D370" s="65">
        <v>26</v>
      </c>
      <c r="E370" s="10"/>
      <c r="F370" s="51">
        <f t="shared" si="83"/>
        <v>26</v>
      </c>
    </row>
    <row r="371" spans="1:6" s="9" customFormat="1" ht="28.2" customHeight="1" x14ac:dyDescent="0.4">
      <c r="A371" s="46">
        <v>17</v>
      </c>
      <c r="B371" s="80" t="s">
        <v>376</v>
      </c>
      <c r="C371" s="64"/>
      <c r="D371" s="65">
        <v>3</v>
      </c>
      <c r="E371" s="10"/>
      <c r="F371" s="51">
        <f t="shared" si="83"/>
        <v>3</v>
      </c>
    </row>
    <row r="372" spans="1:6" s="9" customFormat="1" ht="28.2" customHeight="1" x14ac:dyDescent="0.4">
      <c r="A372" s="46">
        <v>18</v>
      </c>
      <c r="B372" s="80" t="s">
        <v>377</v>
      </c>
      <c r="C372" s="64"/>
      <c r="D372" s="65">
        <v>7</v>
      </c>
      <c r="E372" s="10"/>
      <c r="F372" s="51">
        <f t="shared" si="83"/>
        <v>7</v>
      </c>
    </row>
    <row r="373" spans="1:6" s="9" customFormat="1" ht="28.2" customHeight="1" x14ac:dyDescent="0.4">
      <c r="A373" s="46">
        <v>19</v>
      </c>
      <c r="B373" s="80" t="s">
        <v>378</v>
      </c>
      <c r="C373" s="64"/>
      <c r="D373" s="65">
        <v>22</v>
      </c>
      <c r="E373" s="10"/>
      <c r="F373" s="51">
        <f t="shared" si="83"/>
        <v>22</v>
      </c>
    </row>
    <row r="374" spans="1:6" s="9" customFormat="1" ht="28.2" customHeight="1" x14ac:dyDescent="0.4">
      <c r="A374" s="46">
        <v>20</v>
      </c>
      <c r="B374" s="80" t="s">
        <v>379</v>
      </c>
      <c r="C374" s="64"/>
      <c r="D374" s="65">
        <v>6</v>
      </c>
      <c r="E374" s="10"/>
      <c r="F374" s="51">
        <f t="shared" si="83"/>
        <v>6</v>
      </c>
    </row>
    <row r="375" spans="1:6" s="9" customFormat="1" ht="28.2" customHeight="1" x14ac:dyDescent="0.4">
      <c r="A375" s="46">
        <v>21</v>
      </c>
      <c r="B375" s="80" t="s">
        <v>380</v>
      </c>
      <c r="C375" s="64"/>
      <c r="D375" s="65">
        <v>7</v>
      </c>
      <c r="E375" s="10"/>
      <c r="F375" s="51">
        <f t="shared" si="83"/>
        <v>7</v>
      </c>
    </row>
    <row r="376" spans="1:6" s="9" customFormat="1" ht="25.8" customHeight="1" x14ac:dyDescent="0.4">
      <c r="A376" s="46">
        <v>22</v>
      </c>
      <c r="B376" s="80" t="s">
        <v>381</v>
      </c>
      <c r="C376" s="64"/>
      <c r="D376" s="65">
        <v>15</v>
      </c>
      <c r="E376" s="10"/>
      <c r="F376" s="51">
        <f t="shared" si="83"/>
        <v>15</v>
      </c>
    </row>
    <row r="377" spans="1:6" s="9" customFormat="1" ht="25.8" customHeight="1" x14ac:dyDescent="0.4">
      <c r="A377" s="46">
        <v>23</v>
      </c>
      <c r="B377" s="80" t="s">
        <v>382</v>
      </c>
      <c r="C377" s="64"/>
      <c r="D377" s="65">
        <v>5</v>
      </c>
      <c r="E377" s="10"/>
      <c r="F377" s="51">
        <f t="shared" si="83"/>
        <v>5</v>
      </c>
    </row>
    <row r="378" spans="1:6" s="9" customFormat="1" ht="25.8" customHeight="1" x14ac:dyDescent="0.4">
      <c r="A378" s="46">
        <v>24</v>
      </c>
      <c r="B378" s="80" t="s">
        <v>383</v>
      </c>
      <c r="C378" s="64"/>
      <c r="D378" s="65">
        <v>360</v>
      </c>
      <c r="E378" s="10"/>
      <c r="F378" s="51">
        <f t="shared" si="83"/>
        <v>360</v>
      </c>
    </row>
    <row r="379" spans="1:6" s="9" customFormat="1" ht="25.8" customHeight="1" x14ac:dyDescent="0.4">
      <c r="A379" s="46">
        <v>25</v>
      </c>
      <c r="B379" s="80" t="s">
        <v>384</v>
      </c>
      <c r="C379" s="64"/>
      <c r="D379" s="65">
        <v>302.39999999999998</v>
      </c>
      <c r="E379" s="10"/>
      <c r="F379" s="51">
        <f t="shared" si="83"/>
        <v>302.39999999999998</v>
      </c>
    </row>
    <row r="380" spans="1:6" s="9" customFormat="1" ht="25.8" customHeight="1" x14ac:dyDescent="0.4">
      <c r="A380" s="46">
        <v>26</v>
      </c>
      <c r="B380" s="80" t="s">
        <v>385</v>
      </c>
      <c r="C380" s="64"/>
      <c r="D380" s="65">
        <v>12</v>
      </c>
      <c r="E380" s="10"/>
      <c r="F380" s="51">
        <f t="shared" si="83"/>
        <v>12</v>
      </c>
    </row>
    <row r="381" spans="1:6" s="9" customFormat="1" ht="25.8" customHeight="1" x14ac:dyDescent="0.4">
      <c r="A381" s="46">
        <v>27</v>
      </c>
      <c r="B381" s="80" t="s">
        <v>386</v>
      </c>
      <c r="C381" s="64"/>
      <c r="D381" s="65">
        <v>100</v>
      </c>
      <c r="E381" s="10"/>
      <c r="F381" s="51">
        <f t="shared" si="83"/>
        <v>100</v>
      </c>
    </row>
    <row r="382" spans="1:6" s="9" customFormat="1" ht="25.8" customHeight="1" x14ac:dyDescent="0.4">
      <c r="A382" s="46">
        <v>28</v>
      </c>
      <c r="B382" s="80" t="s">
        <v>387</v>
      </c>
      <c r="C382" s="64"/>
      <c r="D382" s="65">
        <v>4</v>
      </c>
      <c r="E382" s="10"/>
      <c r="F382" s="51">
        <f t="shared" si="83"/>
        <v>4</v>
      </c>
    </row>
    <row r="383" spans="1:6" s="9" customFormat="1" ht="25.8" customHeight="1" x14ac:dyDescent="0.4">
      <c r="A383" s="46">
        <v>29</v>
      </c>
      <c r="B383" s="80" t="s">
        <v>388</v>
      </c>
      <c r="C383" s="64"/>
      <c r="D383" s="65">
        <v>9</v>
      </c>
      <c r="E383" s="10"/>
      <c r="F383" s="51">
        <f t="shared" si="83"/>
        <v>9</v>
      </c>
    </row>
    <row r="384" spans="1:6" s="9" customFormat="1" ht="25.8" customHeight="1" x14ac:dyDescent="0.4">
      <c r="A384" s="46">
        <v>30</v>
      </c>
      <c r="B384" s="80" t="s">
        <v>389</v>
      </c>
      <c r="C384" s="64"/>
      <c r="D384" s="65">
        <v>75</v>
      </c>
      <c r="E384" s="10"/>
      <c r="F384" s="51">
        <f t="shared" si="83"/>
        <v>75</v>
      </c>
    </row>
    <row r="385" spans="1:6" s="9" customFormat="1" ht="25.8" customHeight="1" x14ac:dyDescent="0.4">
      <c r="A385" s="46">
        <v>31</v>
      </c>
      <c r="B385" s="80" t="s">
        <v>390</v>
      </c>
      <c r="C385" s="64"/>
      <c r="D385" s="65">
        <v>20</v>
      </c>
      <c r="E385" s="10"/>
      <c r="F385" s="51">
        <f t="shared" si="83"/>
        <v>20</v>
      </c>
    </row>
    <row r="386" spans="1:6" s="3" customFormat="1" ht="25.8" customHeight="1" x14ac:dyDescent="0.4">
      <c r="A386" s="46">
        <v>32</v>
      </c>
      <c r="B386" s="80" t="s">
        <v>391</v>
      </c>
      <c r="C386" s="64"/>
      <c r="D386" s="65">
        <v>0</v>
      </c>
      <c r="E386" s="10"/>
      <c r="F386" s="51">
        <f t="shared" si="83"/>
        <v>0</v>
      </c>
    </row>
    <row r="387" spans="1:6" s="3" customFormat="1" ht="25.8" customHeight="1" x14ac:dyDescent="0.4">
      <c r="A387" s="46">
        <v>33</v>
      </c>
      <c r="B387" s="80" t="s">
        <v>392</v>
      </c>
      <c r="C387" s="64"/>
      <c r="D387" s="65">
        <v>0</v>
      </c>
      <c r="E387" s="10"/>
      <c r="F387" s="51">
        <f t="shared" si="83"/>
        <v>0</v>
      </c>
    </row>
    <row r="388" spans="1:6" s="9" customFormat="1" ht="25.8" customHeight="1" x14ac:dyDescent="0.4">
      <c r="A388" s="46">
        <v>34</v>
      </c>
      <c r="B388" s="80" t="s">
        <v>393</v>
      </c>
      <c r="C388" s="64"/>
      <c r="D388" s="65">
        <v>5</v>
      </c>
      <c r="E388" s="10"/>
      <c r="F388" s="51">
        <f t="shared" si="83"/>
        <v>5</v>
      </c>
    </row>
    <row r="389" spans="1:6" s="9" customFormat="1" ht="25.8" customHeight="1" x14ac:dyDescent="0.4">
      <c r="A389" s="46">
        <v>35</v>
      </c>
      <c r="B389" s="80" t="s">
        <v>394</v>
      </c>
      <c r="C389" s="64"/>
      <c r="D389" s="65">
        <v>0</v>
      </c>
      <c r="E389" s="10"/>
      <c r="F389" s="51">
        <f t="shared" si="83"/>
        <v>0</v>
      </c>
    </row>
    <row r="390" spans="1:6" s="9" customFormat="1" ht="25.8" customHeight="1" x14ac:dyDescent="0.4">
      <c r="A390" s="46">
        <v>36</v>
      </c>
      <c r="B390" s="80" t="s">
        <v>395</v>
      </c>
      <c r="C390" s="64"/>
      <c r="D390" s="65">
        <v>21</v>
      </c>
      <c r="E390" s="10"/>
      <c r="F390" s="51">
        <f t="shared" si="83"/>
        <v>21</v>
      </c>
    </row>
    <row r="391" spans="1:6" s="9" customFormat="1" ht="25.8" customHeight="1" x14ac:dyDescent="0.4">
      <c r="A391" s="46">
        <v>37</v>
      </c>
      <c r="B391" s="80" t="s">
        <v>396</v>
      </c>
      <c r="C391" s="64"/>
      <c r="D391" s="65">
        <v>14</v>
      </c>
      <c r="E391" s="10"/>
      <c r="F391" s="51">
        <f t="shared" si="83"/>
        <v>14</v>
      </c>
    </row>
    <row r="392" spans="1:6" s="9" customFormat="1" ht="25.8" customHeight="1" x14ac:dyDescent="0.4">
      <c r="A392" s="46">
        <v>38</v>
      </c>
      <c r="B392" s="80" t="s">
        <v>397</v>
      </c>
      <c r="C392" s="64"/>
      <c r="D392" s="65">
        <v>33.5</v>
      </c>
      <c r="E392" s="10"/>
      <c r="F392" s="51">
        <f t="shared" si="83"/>
        <v>33.5</v>
      </c>
    </row>
    <row r="393" spans="1:6" s="9" customFormat="1" ht="20.399999999999999" customHeight="1" x14ac:dyDescent="0.4">
      <c r="A393" s="46">
        <v>39</v>
      </c>
      <c r="B393" s="80" t="s">
        <v>398</v>
      </c>
      <c r="C393" s="64"/>
      <c r="D393" s="65">
        <v>0</v>
      </c>
      <c r="E393" s="10"/>
      <c r="F393" s="51">
        <f t="shared" si="83"/>
        <v>0</v>
      </c>
    </row>
    <row r="394" spans="1:6" s="9" customFormat="1" ht="25.8" customHeight="1" x14ac:dyDescent="0.4">
      <c r="A394" s="46">
        <v>40</v>
      </c>
      <c r="B394" s="80" t="s">
        <v>399</v>
      </c>
      <c r="C394" s="64"/>
      <c r="D394" s="65">
        <v>4</v>
      </c>
      <c r="E394" s="10"/>
      <c r="F394" s="51">
        <f t="shared" si="83"/>
        <v>4</v>
      </c>
    </row>
    <row r="395" spans="1:6" s="9" customFormat="1" ht="25.8" customHeight="1" x14ac:dyDescent="0.4">
      <c r="A395" s="46">
        <v>41</v>
      </c>
      <c r="B395" s="80" t="s">
        <v>306</v>
      </c>
      <c r="C395" s="64"/>
      <c r="D395" s="65">
        <v>20</v>
      </c>
      <c r="E395" s="10"/>
      <c r="F395" s="51">
        <f t="shared" si="83"/>
        <v>20</v>
      </c>
    </row>
    <row r="396" spans="1:6" s="9" customFormat="1" ht="25.8" customHeight="1" x14ac:dyDescent="0.4">
      <c r="A396" s="46">
        <v>42</v>
      </c>
      <c r="B396" s="80" t="s">
        <v>400</v>
      </c>
      <c r="C396" s="64"/>
      <c r="D396" s="65">
        <v>220</v>
      </c>
      <c r="E396" s="10"/>
      <c r="F396" s="51">
        <f t="shared" si="83"/>
        <v>220</v>
      </c>
    </row>
    <row r="397" spans="1:6" s="9" customFormat="1" ht="25.8" customHeight="1" x14ac:dyDescent="0.4">
      <c r="A397" s="46">
        <v>43</v>
      </c>
      <c r="B397" s="80" t="s">
        <v>401</v>
      </c>
      <c r="C397" s="64"/>
      <c r="D397" s="65">
        <v>18</v>
      </c>
      <c r="E397" s="10"/>
      <c r="F397" s="51">
        <f t="shared" si="83"/>
        <v>18</v>
      </c>
    </row>
    <row r="398" spans="1:6" s="9" customFormat="1" ht="25.8" customHeight="1" x14ac:dyDescent="0.4">
      <c r="A398" s="46">
        <v>44</v>
      </c>
      <c r="B398" s="80" t="s">
        <v>402</v>
      </c>
      <c r="C398" s="64"/>
      <c r="D398" s="65">
        <v>12</v>
      </c>
      <c r="E398" s="10"/>
      <c r="F398" s="51">
        <f t="shared" si="83"/>
        <v>12</v>
      </c>
    </row>
    <row r="399" spans="1:6" s="9" customFormat="1" ht="25.8" customHeight="1" x14ac:dyDescent="0.4">
      <c r="A399" s="46">
        <v>45</v>
      </c>
      <c r="B399" s="80" t="s">
        <v>403</v>
      </c>
      <c r="C399" s="64"/>
      <c r="D399" s="65">
        <v>169</v>
      </c>
      <c r="E399" s="10"/>
      <c r="F399" s="51">
        <f t="shared" si="83"/>
        <v>169</v>
      </c>
    </row>
    <row r="400" spans="1:6" s="9" customFormat="1" ht="25.8" customHeight="1" x14ac:dyDescent="0.4">
      <c r="A400" s="46">
        <v>46</v>
      </c>
      <c r="B400" s="105" t="s">
        <v>454</v>
      </c>
      <c r="C400" s="64"/>
      <c r="D400" s="106">
        <v>6.8</v>
      </c>
      <c r="E400" s="10"/>
      <c r="F400" s="51">
        <f t="shared" si="83"/>
        <v>6.8</v>
      </c>
    </row>
    <row r="401" spans="1:6" s="9" customFormat="1" ht="19.8" customHeight="1" x14ac:dyDescent="0.4">
      <c r="A401" s="46">
        <v>47</v>
      </c>
      <c r="B401" s="105" t="s">
        <v>455</v>
      </c>
      <c r="C401" s="64"/>
      <c r="D401" s="106">
        <v>4.4000000000000004</v>
      </c>
      <c r="E401" s="10"/>
      <c r="F401" s="51">
        <f t="shared" si="83"/>
        <v>4.4000000000000004</v>
      </c>
    </row>
    <row r="402" spans="1:6" s="9" customFormat="1" ht="19.2" customHeight="1" x14ac:dyDescent="0.4">
      <c r="A402" s="46">
        <v>48</v>
      </c>
      <c r="B402" s="105" t="s">
        <v>456</v>
      </c>
      <c r="C402" s="64"/>
      <c r="D402" s="106">
        <v>170</v>
      </c>
      <c r="E402" s="10"/>
      <c r="F402" s="51">
        <f t="shared" si="83"/>
        <v>170</v>
      </c>
    </row>
    <row r="403" spans="1:6" s="9" customFormat="1" ht="21" customHeight="1" x14ac:dyDescent="0.4">
      <c r="A403" s="46">
        <v>49</v>
      </c>
      <c r="B403" s="105" t="s">
        <v>457</v>
      </c>
      <c r="C403" s="64"/>
      <c r="D403" s="106">
        <v>50</v>
      </c>
      <c r="E403" s="10"/>
      <c r="F403" s="51">
        <f t="shared" si="83"/>
        <v>50</v>
      </c>
    </row>
    <row r="404" spans="1:6" s="9" customFormat="1" ht="17.399999999999999" customHeight="1" x14ac:dyDescent="0.4">
      <c r="A404" s="46">
        <v>50</v>
      </c>
      <c r="B404" s="105" t="s">
        <v>458</v>
      </c>
      <c r="C404" s="64"/>
      <c r="D404" s="106">
        <v>75</v>
      </c>
      <c r="E404" s="10"/>
      <c r="F404" s="51">
        <f t="shared" si="83"/>
        <v>75</v>
      </c>
    </row>
    <row r="405" spans="1:6" s="9" customFormat="1" ht="21" customHeight="1" x14ac:dyDescent="0.4">
      <c r="A405" s="46">
        <v>51</v>
      </c>
      <c r="B405" s="105" t="s">
        <v>459</v>
      </c>
      <c r="C405" s="64"/>
      <c r="D405" s="106">
        <v>19</v>
      </c>
      <c r="E405" s="10"/>
      <c r="F405" s="51">
        <f t="shared" si="83"/>
        <v>19</v>
      </c>
    </row>
    <row r="406" spans="1:6" s="9" customFormat="1" ht="18" customHeight="1" x14ac:dyDescent="0.4">
      <c r="A406" s="46">
        <v>52</v>
      </c>
      <c r="B406" s="105" t="s">
        <v>460</v>
      </c>
      <c r="C406" s="64"/>
      <c r="D406" s="106">
        <v>191</v>
      </c>
      <c r="E406" s="10"/>
      <c r="F406" s="51">
        <f t="shared" si="83"/>
        <v>191</v>
      </c>
    </row>
    <row r="407" spans="1:6" s="9" customFormat="1" ht="21" customHeight="1" x14ac:dyDescent="0.4">
      <c r="A407" s="46">
        <v>53</v>
      </c>
      <c r="B407" s="105" t="s">
        <v>461</v>
      </c>
      <c r="C407" s="64"/>
      <c r="D407" s="106">
        <v>155</v>
      </c>
      <c r="E407" s="10"/>
      <c r="F407" s="51">
        <f t="shared" si="83"/>
        <v>155</v>
      </c>
    </row>
    <row r="408" spans="1:6" s="9" customFormat="1" ht="25.8" customHeight="1" x14ac:dyDescent="0.4">
      <c r="A408" s="46">
        <v>54</v>
      </c>
      <c r="B408" s="105" t="s">
        <v>462</v>
      </c>
      <c r="C408" s="64"/>
      <c r="D408" s="106">
        <v>28</v>
      </c>
      <c r="E408" s="10"/>
      <c r="F408" s="51">
        <f t="shared" si="83"/>
        <v>28</v>
      </c>
    </row>
    <row r="409" spans="1:6" s="9" customFormat="1" ht="25.8" customHeight="1" x14ac:dyDescent="0.4">
      <c r="A409" s="46">
        <v>55</v>
      </c>
      <c r="B409" s="105" t="s">
        <v>463</v>
      </c>
      <c r="C409" s="64"/>
      <c r="D409" s="106">
        <v>72</v>
      </c>
      <c r="E409" s="10"/>
      <c r="F409" s="51">
        <f t="shared" si="83"/>
        <v>72</v>
      </c>
    </row>
    <row r="410" spans="1:6" s="9" customFormat="1" ht="25.8" customHeight="1" x14ac:dyDescent="0.4">
      <c r="A410" s="46">
        <v>56</v>
      </c>
      <c r="B410" s="105" t="s">
        <v>464</v>
      </c>
      <c r="C410" s="64"/>
      <c r="D410" s="106">
        <v>72</v>
      </c>
      <c r="E410" s="10"/>
      <c r="F410" s="51">
        <f t="shared" si="83"/>
        <v>72</v>
      </c>
    </row>
    <row r="411" spans="1:6" s="9" customFormat="1" ht="25.8" customHeight="1" x14ac:dyDescent="0.4">
      <c r="A411" s="46">
        <v>57</v>
      </c>
      <c r="B411" s="105" t="s">
        <v>465</v>
      </c>
      <c r="C411" s="64"/>
      <c r="D411" s="106">
        <v>9</v>
      </c>
      <c r="E411" s="10"/>
      <c r="F411" s="51">
        <f t="shared" si="83"/>
        <v>9</v>
      </c>
    </row>
    <row r="412" spans="1:6" s="9" customFormat="1" ht="25.8" customHeight="1" x14ac:dyDescent="0.4">
      <c r="A412" s="46">
        <v>58</v>
      </c>
      <c r="B412" s="105" t="s">
        <v>466</v>
      </c>
      <c r="C412" s="64"/>
      <c r="D412" s="106">
        <v>114</v>
      </c>
      <c r="E412" s="10"/>
      <c r="F412" s="51">
        <f t="shared" si="83"/>
        <v>114</v>
      </c>
    </row>
    <row r="413" spans="1:6" s="9" customFormat="1" ht="34.799999999999997" customHeight="1" x14ac:dyDescent="0.4">
      <c r="A413" s="46">
        <v>59</v>
      </c>
      <c r="B413" s="105" t="s">
        <v>467</v>
      </c>
      <c r="C413" s="64"/>
      <c r="D413" s="106">
        <v>78</v>
      </c>
      <c r="E413" s="10"/>
      <c r="F413" s="51">
        <f t="shared" si="83"/>
        <v>78</v>
      </c>
    </row>
    <row r="414" spans="1:6" s="9" customFormat="1" ht="25.8" customHeight="1" x14ac:dyDescent="0.4">
      <c r="A414" s="46">
        <v>60</v>
      </c>
      <c r="B414" s="105" t="s">
        <v>468</v>
      </c>
      <c r="C414" s="64"/>
      <c r="D414" s="106">
        <v>52</v>
      </c>
      <c r="E414" s="10"/>
      <c r="F414" s="51">
        <f t="shared" si="83"/>
        <v>52</v>
      </c>
    </row>
    <row r="415" spans="1:6" s="9" customFormat="1" ht="25.8" customHeight="1" x14ac:dyDescent="0.4">
      <c r="A415" s="46">
        <v>61</v>
      </c>
      <c r="B415" s="105" t="s">
        <v>469</v>
      </c>
      <c r="C415" s="64"/>
      <c r="D415" s="106">
        <v>60</v>
      </c>
      <c r="E415" s="10"/>
      <c r="F415" s="51">
        <f t="shared" si="83"/>
        <v>60</v>
      </c>
    </row>
    <row r="416" spans="1:6" s="9" customFormat="1" ht="40.200000000000003" customHeight="1" x14ac:dyDescent="0.4">
      <c r="A416" s="46">
        <v>62</v>
      </c>
      <c r="B416" s="105" t="s">
        <v>470</v>
      </c>
      <c r="C416" s="64"/>
      <c r="D416" s="106">
        <v>43</v>
      </c>
      <c r="E416" s="10"/>
      <c r="F416" s="51">
        <f t="shared" si="83"/>
        <v>43</v>
      </c>
    </row>
    <row r="417" spans="1:6" s="9" customFormat="1" ht="25.8" customHeight="1" x14ac:dyDescent="0.4">
      <c r="A417" s="46">
        <v>63</v>
      </c>
      <c r="B417" s="105" t="s">
        <v>471</v>
      </c>
      <c r="C417" s="64"/>
      <c r="D417" s="106">
        <v>29</v>
      </c>
      <c r="E417" s="10"/>
      <c r="F417" s="51">
        <f t="shared" si="83"/>
        <v>29</v>
      </c>
    </row>
    <row r="418" spans="1:6" s="9" customFormat="1" ht="25.8" customHeight="1" x14ac:dyDescent="0.4">
      <c r="A418" s="46">
        <v>64</v>
      </c>
      <c r="B418" s="105" t="s">
        <v>472</v>
      </c>
      <c r="C418" s="64"/>
      <c r="D418" s="106">
        <v>14</v>
      </c>
      <c r="E418" s="10"/>
      <c r="F418" s="51">
        <f t="shared" si="83"/>
        <v>14</v>
      </c>
    </row>
    <row r="419" spans="1:6" s="9" customFormat="1" ht="25.8" customHeight="1" x14ac:dyDescent="0.4">
      <c r="A419" s="46">
        <v>65</v>
      </c>
      <c r="B419" s="105" t="s">
        <v>473</v>
      </c>
      <c r="C419" s="64"/>
      <c r="D419" s="106">
        <v>102</v>
      </c>
      <c r="E419" s="10"/>
      <c r="F419" s="51">
        <f t="shared" si="83"/>
        <v>102</v>
      </c>
    </row>
    <row r="420" spans="1:6" s="9" customFormat="1" ht="34.799999999999997" customHeight="1" x14ac:dyDescent="0.4">
      <c r="A420" s="46">
        <v>66</v>
      </c>
      <c r="B420" s="105" t="s">
        <v>474</v>
      </c>
      <c r="C420" s="64"/>
      <c r="D420" s="106">
        <v>860</v>
      </c>
      <c r="E420" s="10"/>
      <c r="F420" s="51">
        <f t="shared" si="83"/>
        <v>860</v>
      </c>
    </row>
    <row r="421" spans="1:6" s="9" customFormat="1" ht="25.8" customHeight="1" x14ac:dyDescent="0.4">
      <c r="A421" s="46">
        <v>67</v>
      </c>
      <c r="B421" s="105" t="s">
        <v>475</v>
      </c>
      <c r="C421" s="64"/>
      <c r="D421" s="106">
        <v>22</v>
      </c>
      <c r="E421" s="10"/>
      <c r="F421" s="51">
        <f t="shared" si="83"/>
        <v>22</v>
      </c>
    </row>
    <row r="422" spans="1:6" s="9" customFormat="1" ht="25.8" customHeight="1" x14ac:dyDescent="0.4">
      <c r="A422" s="46">
        <v>68</v>
      </c>
      <c r="B422" s="105" t="s">
        <v>476</v>
      </c>
      <c r="C422" s="64"/>
      <c r="D422" s="106">
        <v>19</v>
      </c>
      <c r="E422" s="10"/>
      <c r="F422" s="51">
        <f t="shared" si="83"/>
        <v>19</v>
      </c>
    </row>
    <row r="423" spans="1:6" s="9" customFormat="1" ht="25.8" customHeight="1" x14ac:dyDescent="0.4">
      <c r="A423" s="46">
        <v>69</v>
      </c>
      <c r="B423" s="105" t="s">
        <v>477</v>
      </c>
      <c r="C423" s="64"/>
      <c r="D423" s="106">
        <v>18</v>
      </c>
      <c r="E423" s="10"/>
      <c r="F423" s="51">
        <f t="shared" si="83"/>
        <v>18</v>
      </c>
    </row>
    <row r="424" spans="1:6" s="9" customFormat="1" ht="21" customHeight="1" x14ac:dyDescent="0.4">
      <c r="A424" s="46">
        <v>70</v>
      </c>
      <c r="B424" s="105" t="s">
        <v>398</v>
      </c>
      <c r="C424" s="64"/>
      <c r="D424" s="106">
        <v>35</v>
      </c>
      <c r="E424" s="10"/>
      <c r="F424" s="51">
        <f t="shared" si="83"/>
        <v>35</v>
      </c>
    </row>
    <row r="425" spans="1:6" s="9" customFormat="1" ht="25.8" customHeight="1" x14ac:dyDescent="0.4">
      <c r="A425" s="46">
        <v>71</v>
      </c>
      <c r="B425" s="105" t="s">
        <v>478</v>
      </c>
      <c r="C425" s="64"/>
      <c r="D425" s="106">
        <v>27</v>
      </c>
      <c r="E425" s="10"/>
      <c r="F425" s="51">
        <f t="shared" si="83"/>
        <v>27</v>
      </c>
    </row>
    <row r="426" spans="1:6" s="9" customFormat="1" ht="23.4" customHeight="1" x14ac:dyDescent="0.4">
      <c r="A426" s="46">
        <v>72</v>
      </c>
      <c r="B426" s="105" t="s">
        <v>479</v>
      </c>
      <c r="C426" s="64"/>
      <c r="D426" s="106">
        <v>37</v>
      </c>
      <c r="E426" s="10"/>
      <c r="F426" s="51">
        <f t="shared" si="83"/>
        <v>37</v>
      </c>
    </row>
    <row r="427" spans="1:6" s="9" customFormat="1" ht="25.8" customHeight="1" x14ac:dyDescent="0.4">
      <c r="A427" s="46">
        <v>73</v>
      </c>
      <c r="B427" s="105" t="s">
        <v>480</v>
      </c>
      <c r="C427" s="64"/>
      <c r="D427" s="106">
        <v>16</v>
      </c>
      <c r="E427" s="10"/>
      <c r="F427" s="51">
        <f t="shared" si="83"/>
        <v>16</v>
      </c>
    </row>
    <row r="428" spans="1:6" s="9" customFormat="1" ht="25.8" customHeight="1" x14ac:dyDescent="0.4">
      <c r="A428" s="46">
        <v>74</v>
      </c>
      <c r="B428" s="105" t="s">
        <v>481</v>
      </c>
      <c r="C428" s="64"/>
      <c r="D428" s="106">
        <v>27</v>
      </c>
      <c r="E428" s="10"/>
      <c r="F428" s="51">
        <f t="shared" si="83"/>
        <v>27</v>
      </c>
    </row>
    <row r="429" spans="1:6" s="9" customFormat="1" ht="25.8" customHeight="1" x14ac:dyDescent="0.4">
      <c r="A429" s="46">
        <v>75</v>
      </c>
      <c r="B429" s="105" t="s">
        <v>482</v>
      </c>
      <c r="C429" s="64"/>
      <c r="D429" s="106">
        <v>11</v>
      </c>
      <c r="E429" s="10"/>
      <c r="F429" s="51">
        <f t="shared" si="83"/>
        <v>11</v>
      </c>
    </row>
    <row r="430" spans="1:6" s="9" customFormat="1" ht="25.8" customHeight="1" x14ac:dyDescent="0.4">
      <c r="A430" s="46">
        <v>76</v>
      </c>
      <c r="B430" s="105" t="s">
        <v>483</v>
      </c>
      <c r="C430" s="64"/>
      <c r="D430" s="106">
        <v>10</v>
      </c>
      <c r="E430" s="10"/>
      <c r="F430" s="51">
        <f t="shared" si="83"/>
        <v>10</v>
      </c>
    </row>
    <row r="431" spans="1:6" s="9" customFormat="1" ht="25.8" customHeight="1" x14ac:dyDescent="0.4">
      <c r="A431" s="46">
        <v>77</v>
      </c>
      <c r="B431" s="105" t="s">
        <v>484</v>
      </c>
      <c r="C431" s="64"/>
      <c r="D431" s="106">
        <v>40</v>
      </c>
      <c r="E431" s="10"/>
      <c r="F431" s="51">
        <f t="shared" si="83"/>
        <v>40</v>
      </c>
    </row>
    <row r="432" spans="1:6" s="9" customFormat="1" ht="25.8" customHeight="1" x14ac:dyDescent="0.4">
      <c r="A432" s="46">
        <v>78</v>
      </c>
      <c r="B432" s="105" t="s">
        <v>485</v>
      </c>
      <c r="C432" s="64"/>
      <c r="D432" s="106">
        <v>15</v>
      </c>
      <c r="E432" s="10"/>
      <c r="F432" s="51">
        <f t="shared" si="83"/>
        <v>15</v>
      </c>
    </row>
    <row r="433" spans="1:6" s="9" customFormat="1" ht="25.8" customHeight="1" x14ac:dyDescent="0.4">
      <c r="A433" s="46">
        <v>79</v>
      </c>
      <c r="B433" s="105" t="s">
        <v>486</v>
      </c>
      <c r="C433" s="64"/>
      <c r="D433" s="106">
        <v>3</v>
      </c>
      <c r="E433" s="10"/>
      <c r="F433" s="51">
        <f t="shared" si="83"/>
        <v>3</v>
      </c>
    </row>
    <row r="434" spans="1:6" s="9" customFormat="1" ht="25.8" customHeight="1" x14ac:dyDescent="0.4">
      <c r="A434" s="46"/>
      <c r="B434" s="67" t="s">
        <v>487</v>
      </c>
      <c r="C434" s="64"/>
      <c r="D434" s="65">
        <f>SUM(D435:D437)</f>
        <v>1520.99</v>
      </c>
      <c r="E434" s="10"/>
      <c r="F434" s="51"/>
    </row>
    <row r="435" spans="1:6" s="9" customFormat="1" ht="25.8" customHeight="1" x14ac:dyDescent="0.4">
      <c r="A435" s="46">
        <v>80</v>
      </c>
      <c r="B435" s="63" t="s">
        <v>488</v>
      </c>
      <c r="C435" s="64"/>
      <c r="D435" s="106">
        <v>320.99</v>
      </c>
      <c r="E435" s="10"/>
      <c r="F435" s="51">
        <f t="shared" si="83"/>
        <v>320.99</v>
      </c>
    </row>
    <row r="436" spans="1:6" s="9" customFormat="1" ht="25.8" customHeight="1" x14ac:dyDescent="0.4">
      <c r="A436" s="46">
        <v>81</v>
      </c>
      <c r="B436" s="105" t="s">
        <v>489</v>
      </c>
      <c r="C436" s="64"/>
      <c r="D436" s="106">
        <v>990</v>
      </c>
      <c r="E436" s="10"/>
      <c r="F436" s="51">
        <f t="shared" si="83"/>
        <v>990</v>
      </c>
    </row>
    <row r="437" spans="1:6" s="9" customFormat="1" ht="25.8" customHeight="1" x14ac:dyDescent="0.4">
      <c r="A437" s="46">
        <v>82</v>
      </c>
      <c r="B437" s="105" t="s">
        <v>490</v>
      </c>
      <c r="C437" s="64"/>
      <c r="D437" s="106">
        <v>210</v>
      </c>
      <c r="E437" s="10"/>
      <c r="F437" s="51">
        <f t="shared" si="83"/>
        <v>210</v>
      </c>
    </row>
    <row r="438" spans="1:6" s="9" customFormat="1" ht="70.2" customHeight="1" x14ac:dyDescent="0.4">
      <c r="A438" s="71" t="s">
        <v>9</v>
      </c>
      <c r="B438" s="75" t="s">
        <v>24</v>
      </c>
      <c r="C438" s="76"/>
      <c r="D438" s="77">
        <f>SUM(D439:D444)</f>
        <v>1803.2</v>
      </c>
      <c r="E438" s="10"/>
      <c r="F438" s="70">
        <f t="shared" si="83"/>
        <v>1803.2</v>
      </c>
    </row>
    <row r="439" spans="1:6" s="9" customFormat="1" ht="91.2" customHeight="1" x14ac:dyDescent="0.4">
      <c r="A439" s="46">
        <v>1</v>
      </c>
      <c r="B439" s="80" t="s">
        <v>404</v>
      </c>
      <c r="C439" s="64"/>
      <c r="D439" s="65">
        <v>900</v>
      </c>
      <c r="E439" s="10"/>
      <c r="F439" s="51">
        <f t="shared" si="83"/>
        <v>900</v>
      </c>
    </row>
    <row r="440" spans="1:6" s="9" customFormat="1" ht="39.6" customHeight="1" x14ac:dyDescent="0.4">
      <c r="A440" s="46">
        <v>2</v>
      </c>
      <c r="B440" s="80" t="s">
        <v>405</v>
      </c>
      <c r="C440" s="64"/>
      <c r="D440" s="65">
        <v>313</v>
      </c>
      <c r="E440" s="10"/>
      <c r="F440" s="51">
        <f t="shared" si="83"/>
        <v>313</v>
      </c>
    </row>
    <row r="441" spans="1:6" s="9" customFormat="1" ht="55.2" customHeight="1" x14ac:dyDescent="0.4">
      <c r="A441" s="46">
        <v>3</v>
      </c>
      <c r="B441" s="80" t="s">
        <v>406</v>
      </c>
      <c r="C441" s="64"/>
      <c r="D441" s="65">
        <v>300</v>
      </c>
      <c r="E441" s="10"/>
      <c r="F441" s="51">
        <f t="shared" si="83"/>
        <v>300</v>
      </c>
    </row>
    <row r="442" spans="1:6" s="9" customFormat="1" ht="24.6" customHeight="1" x14ac:dyDescent="0.4">
      <c r="A442" s="46">
        <v>4</v>
      </c>
      <c r="B442" s="62" t="s">
        <v>407</v>
      </c>
      <c r="C442" s="64"/>
      <c r="D442" s="65">
        <v>4.5</v>
      </c>
      <c r="E442" s="10"/>
      <c r="F442" s="51">
        <f t="shared" si="83"/>
        <v>4.5</v>
      </c>
    </row>
    <row r="443" spans="1:6" s="9" customFormat="1" ht="37.200000000000003" customHeight="1" x14ac:dyDescent="0.4">
      <c r="A443" s="46">
        <v>5</v>
      </c>
      <c r="B443" s="62" t="s">
        <v>408</v>
      </c>
      <c r="C443" s="64"/>
      <c r="D443" s="65">
        <v>35.700000000000003</v>
      </c>
      <c r="E443" s="10"/>
      <c r="F443" s="51">
        <f t="shared" si="83"/>
        <v>35.700000000000003</v>
      </c>
    </row>
    <row r="444" spans="1:6" s="9" customFormat="1" ht="53.4" customHeight="1" x14ac:dyDescent="0.4">
      <c r="A444" s="46">
        <v>6</v>
      </c>
      <c r="B444" s="62" t="s">
        <v>491</v>
      </c>
      <c r="C444" s="51"/>
      <c r="D444" s="51">
        <v>250</v>
      </c>
      <c r="E444" s="10"/>
      <c r="F444" s="51">
        <f t="shared" si="83"/>
        <v>250</v>
      </c>
    </row>
    <row r="445" spans="1:6" s="9" customFormat="1" x14ac:dyDescent="0.4">
      <c r="A445" s="46"/>
      <c r="B445" s="62"/>
      <c r="C445" s="51"/>
      <c r="D445" s="51"/>
      <c r="E445" s="10"/>
      <c r="F445" s="51"/>
    </row>
    <row r="446" spans="1:6" s="9" customFormat="1" ht="22.2" customHeight="1" x14ac:dyDescent="0.4">
      <c r="A446" s="37"/>
      <c r="B446" s="27" t="s">
        <v>213</v>
      </c>
      <c r="C446" s="16">
        <f>C447</f>
        <v>1851</v>
      </c>
      <c r="D446" s="16">
        <f t="shared" ref="D446:E446" si="84">D447</f>
        <v>0</v>
      </c>
      <c r="E446" s="16">
        <f t="shared" si="84"/>
        <v>0</v>
      </c>
      <c r="F446" s="19">
        <f t="shared" ref="F446:F457" si="85">C446+D446+E446</f>
        <v>1851</v>
      </c>
    </row>
    <row r="447" spans="1:6" s="9" customFormat="1" ht="22.2" customHeight="1" x14ac:dyDescent="0.4">
      <c r="A447" s="41" t="s">
        <v>11</v>
      </c>
      <c r="B447" s="26" t="s">
        <v>26</v>
      </c>
      <c r="C447" s="16">
        <f>C448</f>
        <v>1851</v>
      </c>
      <c r="D447" s="16">
        <f t="shared" ref="D447:E447" si="86">D448</f>
        <v>0</v>
      </c>
      <c r="E447" s="16">
        <f t="shared" si="86"/>
        <v>0</v>
      </c>
      <c r="F447" s="19">
        <f t="shared" si="85"/>
        <v>1851</v>
      </c>
    </row>
    <row r="448" spans="1:6" s="9" customFormat="1" ht="22.2" customHeight="1" x14ac:dyDescent="0.4">
      <c r="A448" s="41" t="s">
        <v>4</v>
      </c>
      <c r="B448" s="27" t="s">
        <v>48</v>
      </c>
      <c r="C448" s="16">
        <f>SUM(C449:C457)</f>
        <v>1851</v>
      </c>
      <c r="D448" s="16">
        <f t="shared" ref="D448:E448" si="87">SUM(D449:D457)</f>
        <v>0</v>
      </c>
      <c r="E448" s="16">
        <f t="shared" si="87"/>
        <v>0</v>
      </c>
      <c r="F448" s="19">
        <f t="shared" si="85"/>
        <v>1851</v>
      </c>
    </row>
    <row r="449" spans="1:6" s="9" customFormat="1" ht="22.2" customHeight="1" x14ac:dyDescent="0.4">
      <c r="A449" s="37">
        <v>1</v>
      </c>
      <c r="B449" s="50" t="s">
        <v>214</v>
      </c>
      <c r="C449" s="51">
        <v>95</v>
      </c>
      <c r="D449" s="51"/>
      <c r="E449" s="10"/>
      <c r="F449" s="51">
        <f t="shared" si="85"/>
        <v>95</v>
      </c>
    </row>
    <row r="450" spans="1:6" s="9" customFormat="1" ht="22.2" customHeight="1" x14ac:dyDescent="0.4">
      <c r="A450" s="37">
        <v>2</v>
      </c>
      <c r="B450" s="50" t="s">
        <v>215</v>
      </c>
      <c r="C450" s="51">
        <v>685</v>
      </c>
      <c r="D450" s="51"/>
      <c r="E450" s="10"/>
      <c r="F450" s="51">
        <f t="shared" si="85"/>
        <v>685</v>
      </c>
    </row>
    <row r="451" spans="1:6" s="9" customFormat="1" ht="24.6" customHeight="1" x14ac:dyDescent="0.4">
      <c r="A451" s="37">
        <v>3</v>
      </c>
      <c r="B451" s="50" t="s">
        <v>216</v>
      </c>
      <c r="C451" s="51">
        <v>19</v>
      </c>
      <c r="D451" s="51"/>
      <c r="E451" s="10"/>
      <c r="F451" s="51">
        <f t="shared" si="85"/>
        <v>19</v>
      </c>
    </row>
    <row r="452" spans="1:6" s="9" customFormat="1" ht="21.6" customHeight="1" x14ac:dyDescent="0.4">
      <c r="A452" s="37">
        <v>4</v>
      </c>
      <c r="B452" s="50" t="s">
        <v>217</v>
      </c>
      <c r="C452" s="51">
        <v>261</v>
      </c>
      <c r="D452" s="51"/>
      <c r="E452" s="10"/>
      <c r="F452" s="51">
        <f t="shared" si="85"/>
        <v>261</v>
      </c>
    </row>
    <row r="453" spans="1:6" s="9" customFormat="1" ht="23.4" customHeight="1" x14ac:dyDescent="0.4">
      <c r="A453" s="37">
        <v>5</v>
      </c>
      <c r="B453" s="50" t="s">
        <v>243</v>
      </c>
      <c r="C453" s="51">
        <v>18</v>
      </c>
      <c r="D453" s="51"/>
      <c r="E453" s="10"/>
      <c r="F453" s="51">
        <f t="shared" si="85"/>
        <v>18</v>
      </c>
    </row>
    <row r="454" spans="1:6" s="9" customFormat="1" ht="28.2" customHeight="1" x14ac:dyDescent="0.4">
      <c r="A454" s="37">
        <v>6</v>
      </c>
      <c r="B454" s="50" t="s">
        <v>218</v>
      </c>
      <c r="C454" s="51">
        <v>185</v>
      </c>
      <c r="D454" s="51"/>
      <c r="E454" s="10"/>
      <c r="F454" s="51">
        <f t="shared" si="85"/>
        <v>185</v>
      </c>
    </row>
    <row r="455" spans="1:6" s="9" customFormat="1" ht="25.8" customHeight="1" x14ac:dyDescent="0.4">
      <c r="A455" s="37">
        <v>7</v>
      </c>
      <c r="B455" s="63" t="s">
        <v>219</v>
      </c>
      <c r="C455" s="51">
        <v>204</v>
      </c>
      <c r="D455" s="51"/>
      <c r="E455" s="10"/>
      <c r="F455" s="51">
        <f t="shared" si="85"/>
        <v>204</v>
      </c>
    </row>
    <row r="456" spans="1:6" s="9" customFormat="1" ht="25.8" customHeight="1" x14ac:dyDescent="0.4">
      <c r="A456" s="37">
        <v>8</v>
      </c>
      <c r="B456" s="63" t="s">
        <v>220</v>
      </c>
      <c r="C456" s="51">
        <v>179</v>
      </c>
      <c r="D456" s="51"/>
      <c r="E456" s="10"/>
      <c r="F456" s="51">
        <f t="shared" si="85"/>
        <v>179</v>
      </c>
    </row>
    <row r="457" spans="1:6" s="9" customFormat="1" ht="25.8" customHeight="1" x14ac:dyDescent="0.4">
      <c r="A457" s="37">
        <v>9</v>
      </c>
      <c r="B457" s="63" t="s">
        <v>221</v>
      </c>
      <c r="C457" s="51">
        <v>205</v>
      </c>
      <c r="D457" s="51"/>
      <c r="E457" s="10"/>
      <c r="F457" s="51">
        <f t="shared" si="85"/>
        <v>205</v>
      </c>
    </row>
    <row r="458" spans="1:6" s="9" customFormat="1" x14ac:dyDescent="0.4">
      <c r="A458" s="37"/>
      <c r="B458" s="63"/>
      <c r="C458" s="51"/>
      <c r="D458" s="51"/>
      <c r="E458" s="10"/>
      <c r="F458" s="51"/>
    </row>
    <row r="459" spans="1:6" s="9" customFormat="1" ht="21" customHeight="1" x14ac:dyDescent="0.4">
      <c r="A459" s="37"/>
      <c r="B459" s="86" t="s">
        <v>222</v>
      </c>
      <c r="C459" s="19">
        <f>C460</f>
        <v>3000</v>
      </c>
      <c r="D459" s="19">
        <f t="shared" ref="D459:E459" si="88">D460</f>
        <v>0</v>
      </c>
      <c r="E459" s="19">
        <f t="shared" si="88"/>
        <v>0</v>
      </c>
      <c r="F459" s="16">
        <f>C459+D459+E459</f>
        <v>3000</v>
      </c>
    </row>
    <row r="460" spans="1:6" s="9" customFormat="1" ht="21" customHeight="1" x14ac:dyDescent="0.4">
      <c r="A460" s="41" t="s">
        <v>11</v>
      </c>
      <c r="B460" s="26" t="s">
        <v>26</v>
      </c>
      <c r="C460" s="19">
        <f>C461</f>
        <v>3000</v>
      </c>
      <c r="D460" s="19">
        <f t="shared" ref="D460:E460" si="89">D461</f>
        <v>0</v>
      </c>
      <c r="E460" s="19">
        <f t="shared" si="89"/>
        <v>0</v>
      </c>
      <c r="F460" s="16">
        <f>C460+D460+E460</f>
        <v>3000</v>
      </c>
    </row>
    <row r="461" spans="1:6" s="9" customFormat="1" ht="21" customHeight="1" x14ac:dyDescent="0.4">
      <c r="A461" s="41" t="s">
        <v>4</v>
      </c>
      <c r="B461" s="27" t="s">
        <v>48</v>
      </c>
      <c r="C461" s="19">
        <f>SUM(C462)</f>
        <v>3000</v>
      </c>
      <c r="D461" s="19">
        <f t="shared" ref="D461:E461" si="90">SUM(D462)</f>
        <v>0</v>
      </c>
      <c r="E461" s="19">
        <f t="shared" si="90"/>
        <v>0</v>
      </c>
      <c r="F461" s="16">
        <f>C461+D461+E461</f>
        <v>3000</v>
      </c>
    </row>
    <row r="462" spans="1:6" s="9" customFormat="1" ht="21" customHeight="1" x14ac:dyDescent="0.4">
      <c r="A462" s="37">
        <v>1</v>
      </c>
      <c r="B462" s="62" t="s">
        <v>409</v>
      </c>
      <c r="C462" s="51">
        <v>3000</v>
      </c>
      <c r="D462" s="51"/>
      <c r="E462" s="10"/>
      <c r="F462" s="51">
        <f>C462+D462+E462</f>
        <v>3000</v>
      </c>
    </row>
    <row r="463" spans="1:6" s="9" customFormat="1" x14ac:dyDescent="0.4">
      <c r="A463" s="37"/>
      <c r="B463" s="63"/>
      <c r="C463" s="51"/>
      <c r="D463" s="51"/>
      <c r="E463" s="10"/>
      <c r="F463" s="51"/>
    </row>
    <row r="464" spans="1:6" s="9" customFormat="1" ht="21" customHeight="1" x14ac:dyDescent="0.4">
      <c r="A464" s="37"/>
      <c r="B464" s="86" t="s">
        <v>223</v>
      </c>
      <c r="C464" s="19">
        <f>C465</f>
        <v>200</v>
      </c>
      <c r="D464" s="19">
        <f t="shared" ref="D464:E464" si="91">D465</f>
        <v>0</v>
      </c>
      <c r="E464" s="19">
        <f t="shared" si="91"/>
        <v>0</v>
      </c>
      <c r="F464" s="16">
        <f>C464+D464+E464</f>
        <v>200</v>
      </c>
    </row>
    <row r="465" spans="1:6" s="9" customFormat="1" ht="21" customHeight="1" x14ac:dyDescent="0.4">
      <c r="A465" s="41" t="s">
        <v>11</v>
      </c>
      <c r="B465" s="26" t="s">
        <v>26</v>
      </c>
      <c r="C465" s="19">
        <f>C466</f>
        <v>200</v>
      </c>
      <c r="D465" s="19">
        <f t="shared" ref="D465:E465" si="92">D466</f>
        <v>0</v>
      </c>
      <c r="E465" s="19">
        <f t="shared" si="92"/>
        <v>0</v>
      </c>
      <c r="F465" s="16">
        <f>C465+D465+E465</f>
        <v>200</v>
      </c>
    </row>
    <row r="466" spans="1:6" s="9" customFormat="1" ht="21" customHeight="1" x14ac:dyDescent="0.4">
      <c r="A466" s="41" t="s">
        <v>4</v>
      </c>
      <c r="B466" s="27" t="s">
        <v>48</v>
      </c>
      <c r="C466" s="19">
        <f>SUM(C467)</f>
        <v>200</v>
      </c>
      <c r="D466" s="19">
        <f t="shared" ref="D466:E466" si="93">SUM(D467)</f>
        <v>0</v>
      </c>
      <c r="E466" s="19">
        <f t="shared" si="93"/>
        <v>0</v>
      </c>
      <c r="F466" s="16">
        <f>C466+D466+E466</f>
        <v>200</v>
      </c>
    </row>
    <row r="467" spans="1:6" s="9" customFormat="1" ht="21" customHeight="1" x14ac:dyDescent="0.4">
      <c r="A467" s="37">
        <v>1</v>
      </c>
      <c r="B467" s="62" t="s">
        <v>410</v>
      </c>
      <c r="C467" s="51">
        <v>200</v>
      </c>
      <c r="D467" s="51"/>
      <c r="E467" s="10"/>
      <c r="F467" s="51">
        <f>C467+D467+E467</f>
        <v>200</v>
      </c>
    </row>
    <row r="468" spans="1:6" s="9" customFormat="1" x14ac:dyDescent="0.4">
      <c r="A468" s="37"/>
      <c r="B468" s="63"/>
      <c r="C468" s="51"/>
      <c r="D468" s="51"/>
      <c r="E468" s="10"/>
      <c r="F468" s="51"/>
    </row>
    <row r="469" spans="1:6" s="9" customFormat="1" ht="21.6" customHeight="1" x14ac:dyDescent="0.4">
      <c r="A469" s="37"/>
      <c r="B469" s="86" t="s">
        <v>224</v>
      </c>
      <c r="C469" s="19">
        <f>C470</f>
        <v>200</v>
      </c>
      <c r="D469" s="19">
        <f t="shared" ref="D469:E469" si="94">D470</f>
        <v>0</v>
      </c>
      <c r="E469" s="19">
        <f t="shared" si="94"/>
        <v>0</v>
      </c>
      <c r="F469" s="19">
        <f>C469+D469+E469</f>
        <v>200</v>
      </c>
    </row>
    <row r="470" spans="1:6" s="9" customFormat="1" ht="21.6" customHeight="1" x14ac:dyDescent="0.4">
      <c r="A470" s="41" t="s">
        <v>11</v>
      </c>
      <c r="B470" s="26" t="s">
        <v>26</v>
      </c>
      <c r="C470" s="19">
        <f>C471</f>
        <v>200</v>
      </c>
      <c r="D470" s="19">
        <f t="shared" ref="D470:E470" si="95">D471</f>
        <v>0</v>
      </c>
      <c r="E470" s="19">
        <f t="shared" si="95"/>
        <v>0</v>
      </c>
      <c r="F470" s="19">
        <f>C470+D470+E470</f>
        <v>200</v>
      </c>
    </row>
    <row r="471" spans="1:6" s="9" customFormat="1" ht="21.6" customHeight="1" x14ac:dyDescent="0.4">
      <c r="A471" s="41" t="s">
        <v>4</v>
      </c>
      <c r="B471" s="27" t="s">
        <v>48</v>
      </c>
      <c r="C471" s="19">
        <f>SUM(C472)</f>
        <v>200</v>
      </c>
      <c r="D471" s="19">
        <f>SUM(D472)</f>
        <v>0</v>
      </c>
      <c r="E471" s="19">
        <f>SUM(E472)</f>
        <v>0</v>
      </c>
      <c r="F471" s="19">
        <f>C471+D471+E471</f>
        <v>200</v>
      </c>
    </row>
    <row r="472" spans="1:6" s="9" customFormat="1" ht="21.6" customHeight="1" x14ac:dyDescent="0.4">
      <c r="A472" s="37">
        <v>1</v>
      </c>
      <c r="B472" s="50" t="s">
        <v>169</v>
      </c>
      <c r="C472" s="51">
        <v>200</v>
      </c>
      <c r="D472" s="51"/>
      <c r="E472" s="51"/>
      <c r="F472" s="51">
        <f>C472+D472+E472</f>
        <v>200</v>
      </c>
    </row>
    <row r="473" spans="1:6" s="9" customFormat="1" x14ac:dyDescent="0.4">
      <c r="A473" s="37"/>
      <c r="B473" s="63"/>
      <c r="C473" s="51"/>
      <c r="D473" s="51"/>
      <c r="E473" s="10"/>
      <c r="F473" s="51"/>
    </row>
    <row r="474" spans="1:6" s="9" customFormat="1" ht="22.2" customHeight="1" x14ac:dyDescent="0.4">
      <c r="A474" s="37"/>
      <c r="B474" s="86" t="s">
        <v>225</v>
      </c>
      <c r="C474" s="19">
        <f>C475</f>
        <v>200</v>
      </c>
      <c r="D474" s="19">
        <f t="shared" ref="D474:E474" si="96">D475</f>
        <v>0</v>
      </c>
      <c r="E474" s="19">
        <f t="shared" si="96"/>
        <v>0</v>
      </c>
      <c r="F474" s="19">
        <f>C474+D474+E474</f>
        <v>200</v>
      </c>
    </row>
    <row r="475" spans="1:6" s="9" customFormat="1" ht="21" customHeight="1" x14ac:dyDescent="0.4">
      <c r="A475" s="41" t="s">
        <v>11</v>
      </c>
      <c r="B475" s="26" t="s">
        <v>26</v>
      </c>
      <c r="C475" s="19">
        <f>C476</f>
        <v>200</v>
      </c>
      <c r="D475" s="19">
        <f t="shared" ref="D475:E475" si="97">D476</f>
        <v>0</v>
      </c>
      <c r="E475" s="19">
        <f t="shared" si="97"/>
        <v>0</v>
      </c>
      <c r="F475" s="19">
        <f t="shared" ref="F475:F476" si="98">C475+D475+E475</f>
        <v>200</v>
      </c>
    </row>
    <row r="476" spans="1:6" s="9" customFormat="1" ht="22.8" customHeight="1" x14ac:dyDescent="0.4">
      <c r="A476" s="41" t="s">
        <v>4</v>
      </c>
      <c r="B476" s="27" t="s">
        <v>48</v>
      </c>
      <c r="C476" s="19">
        <f>SUM(C477)</f>
        <v>200</v>
      </c>
      <c r="D476" s="19">
        <f t="shared" ref="D476:E476" si="99">SUM(D477)</f>
        <v>0</v>
      </c>
      <c r="E476" s="19">
        <f t="shared" si="99"/>
        <v>0</v>
      </c>
      <c r="F476" s="19">
        <f t="shared" si="98"/>
        <v>200</v>
      </c>
    </row>
    <row r="477" spans="1:6" s="9" customFormat="1" ht="21.6" customHeight="1" x14ac:dyDescent="0.4">
      <c r="A477" s="37">
        <v>1</v>
      </c>
      <c r="B477" s="50" t="s">
        <v>169</v>
      </c>
      <c r="C477" s="51">
        <v>200</v>
      </c>
      <c r="D477" s="51"/>
      <c r="E477" s="51"/>
      <c r="F477" s="51">
        <f>C477+D477+E477</f>
        <v>200</v>
      </c>
    </row>
    <row r="478" spans="1:6" s="9" customFormat="1" x14ac:dyDescent="0.4">
      <c r="A478" s="37"/>
      <c r="B478" s="63"/>
      <c r="C478" s="51"/>
      <c r="D478" s="51"/>
      <c r="E478" s="10"/>
      <c r="F478" s="51"/>
    </row>
    <row r="479" spans="1:6" s="9" customFormat="1" ht="24.6" customHeight="1" x14ac:dyDescent="0.4">
      <c r="A479" s="37"/>
      <c r="B479" s="86" t="s">
        <v>227</v>
      </c>
      <c r="C479" s="19">
        <f>C480</f>
        <v>366.6</v>
      </c>
      <c r="D479" s="19">
        <f t="shared" ref="D479:E479" si="100">D480</f>
        <v>0</v>
      </c>
      <c r="E479" s="19">
        <f t="shared" si="100"/>
        <v>0</v>
      </c>
      <c r="F479" s="19">
        <f>C479+D479+E479</f>
        <v>366.6</v>
      </c>
    </row>
    <row r="480" spans="1:6" s="9" customFormat="1" ht="19.8" customHeight="1" x14ac:dyDescent="0.4">
      <c r="A480" s="41" t="s">
        <v>11</v>
      </c>
      <c r="B480" s="26" t="s">
        <v>26</v>
      </c>
      <c r="C480" s="19">
        <f>C481</f>
        <v>366.6</v>
      </c>
      <c r="D480" s="19">
        <f t="shared" ref="D480:E480" si="101">D481</f>
        <v>0</v>
      </c>
      <c r="E480" s="19">
        <f t="shared" si="101"/>
        <v>0</v>
      </c>
      <c r="F480" s="19">
        <f t="shared" ref="F480:F481" si="102">C480+D480+E480</f>
        <v>366.6</v>
      </c>
    </row>
    <row r="481" spans="1:6" s="9" customFormat="1" ht="19.8" customHeight="1" x14ac:dyDescent="0.4">
      <c r="A481" s="41" t="s">
        <v>4</v>
      </c>
      <c r="B481" s="27" t="s">
        <v>48</v>
      </c>
      <c r="C481" s="19">
        <f>SUM(C483:C484)</f>
        <v>366.6</v>
      </c>
      <c r="D481" s="19">
        <f t="shared" ref="D481:E481" si="103">SUM(D483:D484)</f>
        <v>0</v>
      </c>
      <c r="E481" s="19">
        <f t="shared" si="103"/>
        <v>0</v>
      </c>
      <c r="F481" s="19">
        <f t="shared" si="102"/>
        <v>366.6</v>
      </c>
    </row>
    <row r="482" spans="1:6" s="9" customFormat="1" x14ac:dyDescent="0.4">
      <c r="A482" s="37"/>
      <c r="B482" s="50" t="s">
        <v>169</v>
      </c>
      <c r="C482" s="51"/>
      <c r="D482" s="51"/>
      <c r="E482" s="51"/>
      <c r="F482" s="51"/>
    </row>
    <row r="483" spans="1:6" s="9" customFormat="1" ht="23.4" customHeight="1" x14ac:dyDescent="0.4">
      <c r="A483" s="37">
        <v>1</v>
      </c>
      <c r="B483" s="63" t="s">
        <v>411</v>
      </c>
      <c r="C483" s="51">
        <v>200</v>
      </c>
      <c r="D483" s="51"/>
      <c r="E483" s="10"/>
      <c r="F483" s="51">
        <f>C483+D483+E483</f>
        <v>200</v>
      </c>
    </row>
    <row r="484" spans="1:6" s="9" customFormat="1" ht="36.6" customHeight="1" x14ac:dyDescent="0.4">
      <c r="A484" s="37">
        <v>2</v>
      </c>
      <c r="B484" s="63" t="s">
        <v>493</v>
      </c>
      <c r="C484" s="51">
        <v>166.6</v>
      </c>
      <c r="D484" s="51"/>
      <c r="E484" s="10"/>
      <c r="F484" s="51">
        <f>C484+D484+E484</f>
        <v>166.6</v>
      </c>
    </row>
    <row r="485" spans="1:6" s="9" customFormat="1" ht="18.600000000000001" customHeight="1" x14ac:dyDescent="0.4">
      <c r="A485" s="37"/>
      <c r="B485" s="63"/>
      <c r="C485" s="51"/>
      <c r="D485" s="51"/>
      <c r="E485" s="10"/>
      <c r="F485" s="51"/>
    </row>
    <row r="486" spans="1:6" s="9" customFormat="1" ht="22.8" customHeight="1" x14ac:dyDescent="0.4">
      <c r="A486" s="37"/>
      <c r="B486" s="86" t="s">
        <v>228</v>
      </c>
      <c r="C486" s="19">
        <f>C487</f>
        <v>200</v>
      </c>
      <c r="D486" s="19">
        <f t="shared" ref="D486:E487" si="104">D487</f>
        <v>0</v>
      </c>
      <c r="E486" s="19">
        <f t="shared" si="104"/>
        <v>0</v>
      </c>
      <c r="F486" s="19">
        <f>C486+D486+E486</f>
        <v>200</v>
      </c>
    </row>
    <row r="487" spans="1:6" s="9" customFormat="1" ht="22.8" customHeight="1" x14ac:dyDescent="0.4">
      <c r="A487" s="41" t="s">
        <v>11</v>
      </c>
      <c r="B487" s="26" t="s">
        <v>26</v>
      </c>
      <c r="C487" s="19">
        <f>C488</f>
        <v>200</v>
      </c>
      <c r="D487" s="19">
        <f t="shared" si="104"/>
        <v>0</v>
      </c>
      <c r="E487" s="19">
        <f t="shared" si="104"/>
        <v>0</v>
      </c>
      <c r="F487" s="19">
        <f t="shared" ref="F487:F489" si="105">C487+D487+E487</f>
        <v>200</v>
      </c>
    </row>
    <row r="488" spans="1:6" s="9" customFormat="1" ht="22.8" customHeight="1" x14ac:dyDescent="0.4">
      <c r="A488" s="41" t="s">
        <v>4</v>
      </c>
      <c r="B488" s="27" t="s">
        <v>48</v>
      </c>
      <c r="C488" s="19">
        <f>SUM(C489)</f>
        <v>200</v>
      </c>
      <c r="D488" s="19">
        <f t="shared" ref="D488:E488" si="106">SUM(D489)</f>
        <v>0</v>
      </c>
      <c r="E488" s="19">
        <f t="shared" si="106"/>
        <v>0</v>
      </c>
      <c r="F488" s="19">
        <f t="shared" si="105"/>
        <v>200</v>
      </c>
    </row>
    <row r="489" spans="1:6" s="9" customFormat="1" ht="19.8" customHeight="1" x14ac:dyDescent="0.4">
      <c r="A489" s="37">
        <v>1</v>
      </c>
      <c r="B489" s="50" t="s">
        <v>169</v>
      </c>
      <c r="C489" s="51">
        <v>200</v>
      </c>
      <c r="D489" s="51"/>
      <c r="E489" s="51"/>
      <c r="F489" s="51">
        <f t="shared" si="105"/>
        <v>200</v>
      </c>
    </row>
    <row r="490" spans="1:6" s="9" customFormat="1" x14ac:dyDescent="0.4">
      <c r="A490" s="37"/>
      <c r="B490" s="50"/>
      <c r="C490" s="51"/>
      <c r="D490" s="51"/>
      <c r="E490" s="51"/>
      <c r="F490" s="19"/>
    </row>
    <row r="491" spans="1:6" s="9" customFormat="1" ht="32.4" customHeight="1" x14ac:dyDescent="0.4">
      <c r="A491" s="37"/>
      <c r="B491" s="86" t="s">
        <v>229</v>
      </c>
      <c r="C491" s="19">
        <f>C492</f>
        <v>200</v>
      </c>
      <c r="D491" s="19">
        <f t="shared" ref="D491:E492" si="107">D492</f>
        <v>0</v>
      </c>
      <c r="E491" s="19">
        <f t="shared" si="107"/>
        <v>0</v>
      </c>
      <c r="F491" s="19">
        <f t="shared" ref="F491:F498" si="108">C491+D491+E491</f>
        <v>200</v>
      </c>
    </row>
    <row r="492" spans="1:6" s="9" customFormat="1" ht="25.8" customHeight="1" x14ac:dyDescent="0.4">
      <c r="A492" s="41" t="s">
        <v>11</v>
      </c>
      <c r="B492" s="26" t="s">
        <v>26</v>
      </c>
      <c r="C492" s="19">
        <f>C493</f>
        <v>200</v>
      </c>
      <c r="D492" s="19">
        <f t="shared" si="107"/>
        <v>0</v>
      </c>
      <c r="E492" s="19">
        <f t="shared" si="107"/>
        <v>0</v>
      </c>
      <c r="F492" s="19">
        <f t="shared" si="108"/>
        <v>200</v>
      </c>
    </row>
    <row r="493" spans="1:6" s="9" customFormat="1" ht="25.8" customHeight="1" x14ac:dyDescent="0.4">
      <c r="A493" s="41" t="s">
        <v>4</v>
      </c>
      <c r="B493" s="27" t="s">
        <v>48</v>
      </c>
      <c r="C493" s="19">
        <f>SUM(C494:C498)</f>
        <v>200</v>
      </c>
      <c r="D493" s="19">
        <f t="shared" ref="D493:E493" si="109">SUM(D494:D498)</f>
        <v>0</v>
      </c>
      <c r="E493" s="19">
        <f t="shared" si="109"/>
        <v>0</v>
      </c>
      <c r="F493" s="19">
        <f t="shared" si="108"/>
        <v>200</v>
      </c>
    </row>
    <row r="494" spans="1:6" s="9" customFormat="1" ht="22.8" customHeight="1" x14ac:dyDescent="0.4">
      <c r="A494" s="37">
        <v>1</v>
      </c>
      <c r="B494" s="50" t="s">
        <v>435</v>
      </c>
      <c r="C494" s="51">
        <v>38.67</v>
      </c>
      <c r="D494" s="51"/>
      <c r="E494" s="51"/>
      <c r="F494" s="51">
        <f t="shared" si="108"/>
        <v>38.67</v>
      </c>
    </row>
    <row r="495" spans="1:6" s="9" customFormat="1" ht="22.8" customHeight="1" x14ac:dyDescent="0.4">
      <c r="A495" s="37">
        <v>2</v>
      </c>
      <c r="B495" s="62" t="s">
        <v>436</v>
      </c>
      <c r="C495" s="51">
        <v>20.94</v>
      </c>
      <c r="D495" s="51"/>
      <c r="E495" s="51"/>
      <c r="F495" s="51">
        <f t="shared" si="108"/>
        <v>20.94</v>
      </c>
    </row>
    <row r="496" spans="1:6" s="9" customFormat="1" ht="22.8" customHeight="1" x14ac:dyDescent="0.4">
      <c r="A496" s="37">
        <v>3</v>
      </c>
      <c r="B496" s="62" t="s">
        <v>437</v>
      </c>
      <c r="C496" s="51">
        <v>62.06</v>
      </c>
      <c r="D496" s="51"/>
      <c r="E496" s="51"/>
      <c r="F496" s="51">
        <f t="shared" si="108"/>
        <v>62.06</v>
      </c>
    </row>
    <row r="497" spans="1:6" s="9" customFormat="1" ht="22.8" customHeight="1" x14ac:dyDescent="0.4">
      <c r="A497" s="37">
        <v>4</v>
      </c>
      <c r="B497" s="62" t="s">
        <v>438</v>
      </c>
      <c r="C497" s="51">
        <v>70.47</v>
      </c>
      <c r="D497" s="51"/>
      <c r="E497" s="51"/>
      <c r="F497" s="51">
        <f t="shared" si="108"/>
        <v>70.47</v>
      </c>
    </row>
    <row r="498" spans="1:6" s="9" customFormat="1" ht="22.8" customHeight="1" x14ac:dyDescent="0.4">
      <c r="A498" s="37">
        <v>5</v>
      </c>
      <c r="B498" s="62" t="s">
        <v>439</v>
      </c>
      <c r="C498" s="51">
        <v>7.86</v>
      </c>
      <c r="D498" s="51"/>
      <c r="E498" s="51"/>
      <c r="F498" s="51">
        <f t="shared" si="108"/>
        <v>7.86</v>
      </c>
    </row>
    <row r="499" spans="1:6" s="9" customFormat="1" ht="24" customHeight="1" x14ac:dyDescent="0.4">
      <c r="A499" s="37"/>
      <c r="B499" s="50"/>
      <c r="C499" s="51"/>
      <c r="D499" s="51"/>
      <c r="E499" s="51"/>
      <c r="F499" s="19"/>
    </row>
    <row r="500" spans="1:6" s="9" customFormat="1" ht="39" customHeight="1" x14ac:dyDescent="0.4">
      <c r="A500" s="37"/>
      <c r="B500" s="15" t="s">
        <v>244</v>
      </c>
      <c r="C500" s="16">
        <f>C501</f>
        <v>200</v>
      </c>
      <c r="D500" s="16">
        <f t="shared" ref="D500:E501" si="110">D501</f>
        <v>0</v>
      </c>
      <c r="E500" s="16">
        <f t="shared" si="110"/>
        <v>0</v>
      </c>
      <c r="F500" s="19">
        <f t="shared" ref="F500:F504" si="111">C500+D500+E500</f>
        <v>200</v>
      </c>
    </row>
    <row r="501" spans="1:6" s="9" customFormat="1" ht="27" customHeight="1" x14ac:dyDescent="0.4">
      <c r="A501" s="41" t="s">
        <v>11</v>
      </c>
      <c r="B501" s="26" t="s">
        <v>26</v>
      </c>
      <c r="C501" s="19">
        <f>C502</f>
        <v>200</v>
      </c>
      <c r="D501" s="19">
        <f t="shared" si="110"/>
        <v>0</v>
      </c>
      <c r="E501" s="19">
        <f t="shared" si="110"/>
        <v>0</v>
      </c>
      <c r="F501" s="19">
        <f t="shared" si="111"/>
        <v>200</v>
      </c>
    </row>
    <row r="502" spans="1:6" s="9" customFormat="1" ht="22.8" customHeight="1" x14ac:dyDescent="0.4">
      <c r="A502" s="41" t="s">
        <v>4</v>
      </c>
      <c r="B502" s="27" t="s">
        <v>48</v>
      </c>
      <c r="C502" s="19">
        <f>SUM(C503)</f>
        <v>200</v>
      </c>
      <c r="D502" s="19">
        <f t="shared" ref="D502:E502" si="112">SUM(D503)</f>
        <v>0</v>
      </c>
      <c r="E502" s="19">
        <f t="shared" si="112"/>
        <v>0</v>
      </c>
      <c r="F502" s="19">
        <f t="shared" si="111"/>
        <v>200</v>
      </c>
    </row>
    <row r="503" spans="1:6" s="9" customFormat="1" ht="22.2" customHeight="1" x14ac:dyDescent="0.4">
      <c r="A503" s="37"/>
      <c r="B503" s="50" t="s">
        <v>169</v>
      </c>
      <c r="C503" s="51">
        <f>SUM(C504)</f>
        <v>200</v>
      </c>
      <c r="D503" s="51"/>
      <c r="E503" s="51"/>
      <c r="F503" s="51">
        <f t="shared" si="111"/>
        <v>200</v>
      </c>
    </row>
    <row r="504" spans="1:6" s="9" customFormat="1" ht="22.2" customHeight="1" x14ac:dyDescent="0.4">
      <c r="A504" s="37">
        <v>1</v>
      </c>
      <c r="B504" s="62" t="s">
        <v>412</v>
      </c>
      <c r="C504" s="51">
        <v>200</v>
      </c>
      <c r="D504" s="51"/>
      <c r="E504" s="51"/>
      <c r="F504" s="51">
        <f t="shared" si="111"/>
        <v>200</v>
      </c>
    </row>
    <row r="505" spans="1:6" s="9" customFormat="1" x14ac:dyDescent="0.4">
      <c r="A505" s="37"/>
      <c r="B505" s="63"/>
      <c r="C505" s="51"/>
      <c r="D505" s="51"/>
      <c r="E505" s="10"/>
      <c r="F505" s="19"/>
    </row>
    <row r="506" spans="1:6" s="9" customFormat="1" ht="35.4" customHeight="1" x14ac:dyDescent="0.4">
      <c r="A506" s="37"/>
      <c r="B506" s="15" t="s">
        <v>245</v>
      </c>
      <c r="C506" s="19">
        <f>C507</f>
        <v>200</v>
      </c>
      <c r="D506" s="19">
        <f t="shared" ref="D506:E507" si="113">D507</f>
        <v>0</v>
      </c>
      <c r="E506" s="19">
        <f t="shared" si="113"/>
        <v>0</v>
      </c>
      <c r="F506" s="19">
        <f t="shared" ref="F506:F509" si="114">C506+D506+E506</f>
        <v>200</v>
      </c>
    </row>
    <row r="507" spans="1:6" s="9" customFormat="1" ht="21" customHeight="1" x14ac:dyDescent="0.4">
      <c r="A507" s="41" t="s">
        <v>11</v>
      </c>
      <c r="B507" s="26" t="s">
        <v>26</v>
      </c>
      <c r="C507" s="19">
        <f>C508</f>
        <v>200</v>
      </c>
      <c r="D507" s="19">
        <f t="shared" si="113"/>
        <v>0</v>
      </c>
      <c r="E507" s="19">
        <f t="shared" si="113"/>
        <v>0</v>
      </c>
      <c r="F507" s="19">
        <f t="shared" si="114"/>
        <v>200</v>
      </c>
    </row>
    <row r="508" spans="1:6" s="9" customFormat="1" ht="22.2" customHeight="1" x14ac:dyDescent="0.4">
      <c r="A508" s="41" t="s">
        <v>4</v>
      </c>
      <c r="B508" s="27" t="s">
        <v>48</v>
      </c>
      <c r="C508" s="19">
        <f>SUM(C509)</f>
        <v>200</v>
      </c>
      <c r="D508" s="19">
        <f t="shared" ref="D508:E508" si="115">SUM(D509)</f>
        <v>0</v>
      </c>
      <c r="E508" s="19">
        <f t="shared" si="115"/>
        <v>0</v>
      </c>
      <c r="F508" s="19">
        <f t="shared" si="114"/>
        <v>200</v>
      </c>
    </row>
    <row r="509" spans="1:6" s="9" customFormat="1" ht="19.2" customHeight="1" x14ac:dyDescent="0.4">
      <c r="A509" s="37">
        <v>1</v>
      </c>
      <c r="B509" s="50" t="s">
        <v>169</v>
      </c>
      <c r="C509" s="51">
        <v>200</v>
      </c>
      <c r="D509" s="51"/>
      <c r="E509" s="51"/>
      <c r="F509" s="51">
        <f t="shared" si="114"/>
        <v>200</v>
      </c>
    </row>
    <row r="510" spans="1:6" s="9" customFormat="1" x14ac:dyDescent="0.4">
      <c r="A510" s="37"/>
      <c r="B510" s="63"/>
      <c r="C510" s="51"/>
      <c r="D510" s="51"/>
      <c r="E510" s="10"/>
      <c r="F510" s="19"/>
    </row>
    <row r="511" spans="1:6" s="9" customFormat="1" ht="22.2" customHeight="1" x14ac:dyDescent="0.4">
      <c r="A511" s="37"/>
      <c r="B511" s="86" t="s">
        <v>230</v>
      </c>
      <c r="C511" s="19">
        <f>C512</f>
        <v>200</v>
      </c>
      <c r="D511" s="19">
        <f t="shared" ref="D511:E512" si="116">D512</f>
        <v>0</v>
      </c>
      <c r="E511" s="19">
        <f t="shared" si="116"/>
        <v>0</v>
      </c>
      <c r="F511" s="19">
        <f t="shared" ref="F511:F515" si="117">C511+D511+E511</f>
        <v>200</v>
      </c>
    </row>
    <row r="512" spans="1:6" s="9" customFormat="1" ht="22.2" customHeight="1" x14ac:dyDescent="0.4">
      <c r="A512" s="41" t="s">
        <v>11</v>
      </c>
      <c r="B512" s="26" t="s">
        <v>26</v>
      </c>
      <c r="C512" s="19">
        <f>C513</f>
        <v>200</v>
      </c>
      <c r="D512" s="19">
        <f t="shared" si="116"/>
        <v>0</v>
      </c>
      <c r="E512" s="19">
        <f t="shared" si="116"/>
        <v>0</v>
      </c>
      <c r="F512" s="19">
        <f t="shared" si="117"/>
        <v>200</v>
      </c>
    </row>
    <row r="513" spans="1:6" s="9" customFormat="1" ht="22.2" customHeight="1" x14ac:dyDescent="0.4">
      <c r="A513" s="41" t="s">
        <v>4</v>
      </c>
      <c r="B513" s="27" t="s">
        <v>48</v>
      </c>
      <c r="C513" s="19">
        <f>SUM(C514)</f>
        <v>200</v>
      </c>
      <c r="D513" s="19">
        <f t="shared" ref="D513:E513" si="118">SUM(D514)</f>
        <v>0</v>
      </c>
      <c r="E513" s="19">
        <f t="shared" si="118"/>
        <v>0</v>
      </c>
      <c r="F513" s="19">
        <f t="shared" si="117"/>
        <v>200</v>
      </c>
    </row>
    <row r="514" spans="1:6" s="9" customFormat="1" ht="22.2" customHeight="1" x14ac:dyDescent="0.4">
      <c r="A514" s="37"/>
      <c r="B514" s="50" t="s">
        <v>169</v>
      </c>
      <c r="C514" s="51">
        <f>SUM(C515)</f>
        <v>200</v>
      </c>
      <c r="D514" s="51"/>
      <c r="E514" s="51"/>
      <c r="F514" s="51">
        <f t="shared" si="117"/>
        <v>200</v>
      </c>
    </row>
    <row r="515" spans="1:6" s="9" customFormat="1" ht="22.2" customHeight="1" x14ac:dyDescent="0.4">
      <c r="A515" s="37">
        <v>1</v>
      </c>
      <c r="B515" s="62" t="s">
        <v>413</v>
      </c>
      <c r="C515" s="51">
        <v>200</v>
      </c>
      <c r="D515" s="51"/>
      <c r="E515" s="51"/>
      <c r="F515" s="51">
        <f t="shared" si="117"/>
        <v>200</v>
      </c>
    </row>
    <row r="516" spans="1:6" s="9" customFormat="1" x14ac:dyDescent="0.4">
      <c r="A516" s="37"/>
      <c r="B516" s="63"/>
      <c r="C516" s="51"/>
      <c r="D516" s="51"/>
      <c r="E516" s="10"/>
      <c r="F516" s="19"/>
    </row>
    <row r="517" spans="1:6" s="9" customFormat="1" ht="22.8" customHeight="1" x14ac:dyDescent="0.4">
      <c r="A517" s="37"/>
      <c r="B517" s="86" t="s">
        <v>246</v>
      </c>
      <c r="C517" s="19">
        <f>C518</f>
        <v>200</v>
      </c>
      <c r="D517" s="19">
        <f t="shared" ref="D517:E518" si="119">D518</f>
        <v>0</v>
      </c>
      <c r="E517" s="19">
        <f t="shared" si="119"/>
        <v>0</v>
      </c>
      <c r="F517" s="19">
        <f t="shared" ref="F517:F521" si="120">C517+D517+E517</f>
        <v>200</v>
      </c>
    </row>
    <row r="518" spans="1:6" s="9" customFormat="1" ht="22.8" customHeight="1" x14ac:dyDescent="0.4">
      <c r="A518" s="41" t="s">
        <v>11</v>
      </c>
      <c r="B518" s="26" t="s">
        <v>26</v>
      </c>
      <c r="C518" s="19">
        <f>C519</f>
        <v>200</v>
      </c>
      <c r="D518" s="19">
        <f t="shared" si="119"/>
        <v>0</v>
      </c>
      <c r="E518" s="19">
        <f t="shared" si="119"/>
        <v>0</v>
      </c>
      <c r="F518" s="19">
        <f t="shared" si="120"/>
        <v>200</v>
      </c>
    </row>
    <row r="519" spans="1:6" s="9" customFormat="1" ht="22.8" customHeight="1" x14ac:dyDescent="0.4">
      <c r="A519" s="41" t="s">
        <v>4</v>
      </c>
      <c r="B519" s="27" t="s">
        <v>48</v>
      </c>
      <c r="C519" s="19">
        <f>SUM(C520)</f>
        <v>200</v>
      </c>
      <c r="D519" s="19">
        <f t="shared" ref="D519:E519" si="121">SUM(D520)</f>
        <v>0</v>
      </c>
      <c r="E519" s="19">
        <f t="shared" si="121"/>
        <v>0</v>
      </c>
      <c r="F519" s="19">
        <f t="shared" si="120"/>
        <v>200</v>
      </c>
    </row>
    <row r="520" spans="1:6" s="9" customFormat="1" ht="23.4" customHeight="1" x14ac:dyDescent="0.4">
      <c r="A520" s="37"/>
      <c r="B520" s="50" t="s">
        <v>169</v>
      </c>
      <c r="C520" s="51">
        <f>SUM(C521)</f>
        <v>200</v>
      </c>
      <c r="D520" s="51"/>
      <c r="E520" s="51"/>
      <c r="F520" s="51">
        <f t="shared" si="120"/>
        <v>200</v>
      </c>
    </row>
    <row r="521" spans="1:6" s="9" customFormat="1" ht="23.4" customHeight="1" x14ac:dyDescent="0.4">
      <c r="A521" s="37">
        <v>1</v>
      </c>
      <c r="B521" s="62" t="s">
        <v>414</v>
      </c>
      <c r="C521" s="51">
        <v>200</v>
      </c>
      <c r="D521" s="51"/>
      <c r="E521" s="51"/>
      <c r="F521" s="51">
        <f t="shared" si="120"/>
        <v>200</v>
      </c>
    </row>
    <row r="522" spans="1:6" s="9" customFormat="1" ht="16.2" customHeight="1" x14ac:dyDescent="0.4">
      <c r="A522" s="37"/>
      <c r="B522" s="50"/>
      <c r="C522" s="51"/>
      <c r="D522" s="51"/>
      <c r="E522" s="51"/>
      <c r="F522" s="51"/>
    </row>
    <row r="523" spans="1:6" s="9" customFormat="1" ht="23.4" customHeight="1" x14ac:dyDescent="0.4">
      <c r="A523" s="37"/>
      <c r="B523" s="57" t="s">
        <v>99</v>
      </c>
      <c r="C523" s="19">
        <f>C524</f>
        <v>16197.02</v>
      </c>
      <c r="D523" s="19">
        <f t="shared" ref="D523:E523" si="122">D524</f>
        <v>0</v>
      </c>
      <c r="E523" s="19">
        <f t="shared" si="122"/>
        <v>22522.34</v>
      </c>
      <c r="F523" s="19">
        <f>C523+D523+E523</f>
        <v>38719.360000000001</v>
      </c>
    </row>
    <row r="524" spans="1:6" s="9" customFormat="1" ht="24.6" customHeight="1" x14ac:dyDescent="0.4">
      <c r="A524" s="41" t="s">
        <v>11</v>
      </c>
      <c r="B524" s="26" t="s">
        <v>26</v>
      </c>
      <c r="C524" s="16">
        <f>C525+C534+C536</f>
        <v>16197.02</v>
      </c>
      <c r="D524" s="16">
        <f t="shared" ref="D524:E524" si="123">D525+D534+D536</f>
        <v>0</v>
      </c>
      <c r="E524" s="16">
        <f t="shared" si="123"/>
        <v>22522.34</v>
      </c>
      <c r="F524" s="16">
        <f>C524+D524+E524</f>
        <v>38719.360000000001</v>
      </c>
    </row>
    <row r="525" spans="1:6" s="9" customFormat="1" ht="24.6" customHeight="1" x14ac:dyDescent="0.4">
      <c r="A525" s="41" t="s">
        <v>4</v>
      </c>
      <c r="B525" s="27" t="s">
        <v>48</v>
      </c>
      <c r="C525" s="16">
        <f>SUM(C526:C532)</f>
        <v>92</v>
      </c>
      <c r="D525" s="16">
        <f t="shared" ref="D525" si="124">SUM(D526:D532)</f>
        <v>0</v>
      </c>
      <c r="E525" s="16">
        <f>SUM(E526:E533)</f>
        <v>20791.189999999999</v>
      </c>
      <c r="F525" s="16">
        <f>C525+D525+E525</f>
        <v>20883.189999999999</v>
      </c>
    </row>
    <row r="526" spans="1:6" s="9" customFormat="1" ht="42.6" customHeight="1" x14ac:dyDescent="0.4">
      <c r="A526" s="46">
        <v>1</v>
      </c>
      <c r="B526" s="50" t="s">
        <v>133</v>
      </c>
      <c r="C526" s="51"/>
      <c r="D526" s="51"/>
      <c r="E526" s="51">
        <v>1983</v>
      </c>
      <c r="F526" s="51">
        <f t="shared" ref="F526:F533" si="125">C526+D526+E526</f>
        <v>1983</v>
      </c>
    </row>
    <row r="527" spans="1:6" s="9" customFormat="1" ht="27.6" customHeight="1" x14ac:dyDescent="0.4">
      <c r="A527" s="46">
        <v>2</v>
      </c>
      <c r="B527" s="50" t="s">
        <v>247</v>
      </c>
      <c r="C527" s="51"/>
      <c r="D527" s="51"/>
      <c r="E527" s="51">
        <v>8797.35</v>
      </c>
      <c r="F527" s="51">
        <f t="shared" si="125"/>
        <v>8797.35</v>
      </c>
    </row>
    <row r="528" spans="1:6" s="9" customFormat="1" ht="54.6" customHeight="1" x14ac:dyDescent="0.4">
      <c r="A528" s="46">
        <v>3</v>
      </c>
      <c r="B528" s="50" t="s">
        <v>248</v>
      </c>
      <c r="C528" s="51"/>
      <c r="D528" s="51"/>
      <c r="E528" s="51">
        <v>160</v>
      </c>
      <c r="F528" s="51">
        <f t="shared" si="125"/>
        <v>160</v>
      </c>
    </row>
    <row r="529" spans="1:6" s="9" customFormat="1" ht="40.799999999999997" customHeight="1" x14ac:dyDescent="0.4">
      <c r="A529" s="46">
        <v>4</v>
      </c>
      <c r="B529" s="50" t="s">
        <v>250</v>
      </c>
      <c r="C529" s="51"/>
      <c r="D529" s="51"/>
      <c r="E529" s="51">
        <v>3877.04</v>
      </c>
      <c r="F529" s="51">
        <f t="shared" si="125"/>
        <v>3877.04</v>
      </c>
    </row>
    <row r="530" spans="1:6" s="9" customFormat="1" ht="42" customHeight="1" x14ac:dyDescent="0.4">
      <c r="A530" s="46">
        <v>5</v>
      </c>
      <c r="B530" s="50" t="s">
        <v>249</v>
      </c>
      <c r="C530" s="51"/>
      <c r="D530" s="51"/>
      <c r="E530" s="51">
        <v>4948.8</v>
      </c>
      <c r="F530" s="51">
        <f t="shared" si="125"/>
        <v>4948.8</v>
      </c>
    </row>
    <row r="531" spans="1:6" s="9" customFormat="1" ht="19.8" customHeight="1" x14ac:dyDescent="0.4">
      <c r="A531" s="46">
        <v>6</v>
      </c>
      <c r="B531" s="50" t="s">
        <v>262</v>
      </c>
      <c r="C531" s="79">
        <v>92</v>
      </c>
      <c r="D531" s="79"/>
      <c r="E531" s="79"/>
      <c r="F531" s="51">
        <f t="shared" si="125"/>
        <v>92</v>
      </c>
    </row>
    <row r="532" spans="1:6" s="9" customFormat="1" ht="38.4" customHeight="1" x14ac:dyDescent="0.4">
      <c r="A532" s="107">
        <v>7</v>
      </c>
      <c r="B532" s="108" t="s">
        <v>523</v>
      </c>
      <c r="C532" s="109"/>
      <c r="D532" s="109"/>
      <c r="E532" s="109">
        <v>25</v>
      </c>
      <c r="F532" s="51">
        <f t="shared" si="125"/>
        <v>25</v>
      </c>
    </row>
    <row r="533" spans="1:6" s="9" customFormat="1" ht="35.4" customHeight="1" x14ac:dyDescent="0.4">
      <c r="A533" s="46">
        <v>8</v>
      </c>
      <c r="B533" s="50" t="s">
        <v>504</v>
      </c>
      <c r="C533" s="51"/>
      <c r="D533" s="51"/>
      <c r="E533" s="51">
        <v>1000</v>
      </c>
      <c r="F533" s="51">
        <f t="shared" si="125"/>
        <v>1000</v>
      </c>
    </row>
    <row r="534" spans="1:6" s="9" customFormat="1" ht="75.599999999999994" customHeight="1" x14ac:dyDescent="0.4">
      <c r="A534" s="44" t="s">
        <v>9</v>
      </c>
      <c r="B534" s="25" t="s">
        <v>24</v>
      </c>
      <c r="C534" s="20">
        <f>SUM(C535)</f>
        <v>0</v>
      </c>
      <c r="D534" s="20">
        <f t="shared" ref="D534" si="126">SUM(D535)</f>
        <v>0</v>
      </c>
      <c r="E534" s="20">
        <f>SUM(E535)</f>
        <v>229</v>
      </c>
      <c r="F534" s="16">
        <f t="shared" ref="F534:F546" si="127">C534+D534+E534</f>
        <v>229</v>
      </c>
    </row>
    <row r="535" spans="1:6" s="9" customFormat="1" ht="36" customHeight="1" x14ac:dyDescent="0.4">
      <c r="A535" s="46">
        <v>1</v>
      </c>
      <c r="B535" s="50" t="s">
        <v>134</v>
      </c>
      <c r="C535" s="51"/>
      <c r="D535" s="51"/>
      <c r="E535" s="51">
        <v>229</v>
      </c>
      <c r="F535" s="51">
        <f t="shared" si="127"/>
        <v>229</v>
      </c>
    </row>
    <row r="536" spans="1:6" s="9" customFormat="1" ht="57.6" customHeight="1" x14ac:dyDescent="0.4">
      <c r="A536" s="43" t="s">
        <v>3</v>
      </c>
      <c r="B536" s="26" t="s">
        <v>70</v>
      </c>
      <c r="C536" s="16">
        <f>SUM(C537:C549)</f>
        <v>16105.02</v>
      </c>
      <c r="D536" s="16">
        <f t="shared" ref="D536" si="128">SUM(D537:D549)</f>
        <v>0</v>
      </c>
      <c r="E536" s="16">
        <f>SUM(E537:E549)</f>
        <v>1502.15</v>
      </c>
      <c r="F536" s="16">
        <f>SUM(F537:F549)</f>
        <v>17607.170000000002</v>
      </c>
    </row>
    <row r="537" spans="1:6" s="9" customFormat="1" ht="40.200000000000003" customHeight="1" x14ac:dyDescent="0.4">
      <c r="A537" s="46">
        <v>1</v>
      </c>
      <c r="B537" s="50" t="s">
        <v>125</v>
      </c>
      <c r="C537" s="51"/>
      <c r="D537" s="51"/>
      <c r="E537" s="51">
        <v>95</v>
      </c>
      <c r="F537" s="51">
        <f t="shared" si="127"/>
        <v>95</v>
      </c>
    </row>
    <row r="538" spans="1:6" s="9" customFormat="1" ht="44.4" customHeight="1" x14ac:dyDescent="0.4">
      <c r="A538" s="46">
        <v>2</v>
      </c>
      <c r="B538" s="50" t="s">
        <v>126</v>
      </c>
      <c r="C538" s="51"/>
      <c r="D538" s="51"/>
      <c r="E538" s="51">
        <v>5</v>
      </c>
      <c r="F538" s="51">
        <f t="shared" si="127"/>
        <v>5</v>
      </c>
    </row>
    <row r="539" spans="1:6" s="9" customFormat="1" ht="56.4" customHeight="1" x14ac:dyDescent="0.4">
      <c r="A539" s="46">
        <v>3</v>
      </c>
      <c r="B539" s="50" t="s">
        <v>135</v>
      </c>
      <c r="C539" s="51"/>
      <c r="D539" s="51"/>
      <c r="E539" s="51">
        <v>339</v>
      </c>
      <c r="F539" s="51">
        <f t="shared" si="127"/>
        <v>339</v>
      </c>
    </row>
    <row r="540" spans="1:6" s="9" customFormat="1" ht="55.8" customHeight="1" x14ac:dyDescent="0.4">
      <c r="A540" s="46">
        <v>4</v>
      </c>
      <c r="B540" s="50" t="s">
        <v>136</v>
      </c>
      <c r="C540" s="51"/>
      <c r="D540" s="51"/>
      <c r="E540" s="51">
        <v>20</v>
      </c>
      <c r="F540" s="51">
        <f t="shared" si="127"/>
        <v>20</v>
      </c>
    </row>
    <row r="541" spans="1:6" s="9" customFormat="1" ht="40.200000000000003" customHeight="1" x14ac:dyDescent="0.4">
      <c r="A541" s="46">
        <v>5</v>
      </c>
      <c r="B541" s="50" t="s">
        <v>137</v>
      </c>
      <c r="C541" s="51"/>
      <c r="D541" s="51"/>
      <c r="E541" s="51">
        <v>2</v>
      </c>
      <c r="F541" s="51">
        <f t="shared" si="127"/>
        <v>2</v>
      </c>
    </row>
    <row r="542" spans="1:6" s="9" customFormat="1" ht="42" customHeight="1" x14ac:dyDescent="0.4">
      <c r="A542" s="46">
        <v>6</v>
      </c>
      <c r="B542" s="50" t="s">
        <v>138</v>
      </c>
      <c r="C542" s="51"/>
      <c r="D542" s="51"/>
      <c r="E542" s="51">
        <v>4.8899999999999997</v>
      </c>
      <c r="F542" s="51">
        <f t="shared" si="127"/>
        <v>4.8899999999999997</v>
      </c>
    </row>
    <row r="543" spans="1:6" s="9" customFormat="1" ht="37.200000000000003" customHeight="1" x14ac:dyDescent="0.4">
      <c r="A543" s="46">
        <v>7</v>
      </c>
      <c r="B543" s="50" t="s">
        <v>130</v>
      </c>
      <c r="C543" s="51"/>
      <c r="D543" s="51"/>
      <c r="E543" s="51">
        <v>4.72</v>
      </c>
      <c r="F543" s="51">
        <f t="shared" si="127"/>
        <v>4.72</v>
      </c>
    </row>
    <row r="544" spans="1:6" s="9" customFormat="1" ht="40.200000000000003" customHeight="1" x14ac:dyDescent="0.4">
      <c r="A544" s="46">
        <v>8</v>
      </c>
      <c r="B544" s="50" t="s">
        <v>131</v>
      </c>
      <c r="C544" s="51"/>
      <c r="D544" s="51"/>
      <c r="E544" s="51">
        <v>7.74</v>
      </c>
      <c r="F544" s="51">
        <f t="shared" si="127"/>
        <v>7.74</v>
      </c>
    </row>
    <row r="545" spans="1:6" s="9" customFormat="1" ht="39.6" customHeight="1" x14ac:dyDescent="0.4">
      <c r="A545" s="46">
        <v>9</v>
      </c>
      <c r="B545" s="50" t="s">
        <v>132</v>
      </c>
      <c r="C545" s="51">
        <v>196</v>
      </c>
      <c r="D545" s="51"/>
      <c r="E545" s="51"/>
      <c r="F545" s="51">
        <f t="shared" si="127"/>
        <v>196</v>
      </c>
    </row>
    <row r="546" spans="1:6" s="9" customFormat="1" ht="30" customHeight="1" x14ac:dyDescent="0.4">
      <c r="A546" s="46">
        <v>10</v>
      </c>
      <c r="B546" s="50" t="s">
        <v>164</v>
      </c>
      <c r="C546" s="51">
        <v>125</v>
      </c>
      <c r="D546" s="51"/>
      <c r="E546" s="51"/>
      <c r="F546" s="51">
        <f t="shared" si="127"/>
        <v>125</v>
      </c>
    </row>
    <row r="547" spans="1:6" s="9" customFormat="1" ht="58.2" customHeight="1" x14ac:dyDescent="0.4">
      <c r="A547" s="46">
        <v>11</v>
      </c>
      <c r="B547" s="50" t="s">
        <v>521</v>
      </c>
      <c r="C547" s="51"/>
      <c r="D547" s="51"/>
      <c r="E547" s="51">
        <v>23.8</v>
      </c>
      <c r="F547" s="51">
        <f>C547+D547+E547</f>
        <v>23.8</v>
      </c>
    </row>
    <row r="548" spans="1:6" s="9" customFormat="1" ht="69" customHeight="1" x14ac:dyDescent="0.4">
      <c r="A548" s="46">
        <v>12</v>
      </c>
      <c r="B548" s="50" t="s">
        <v>507</v>
      </c>
      <c r="C548" s="51"/>
      <c r="D548" s="51"/>
      <c r="E548" s="51">
        <v>1000</v>
      </c>
      <c r="F548" s="51">
        <f>C548+D548+E548</f>
        <v>1000</v>
      </c>
    </row>
    <row r="549" spans="1:6" s="9" customFormat="1" ht="40.799999999999997" customHeight="1" x14ac:dyDescent="0.4">
      <c r="A549" s="46">
        <v>13</v>
      </c>
      <c r="B549" s="50" t="s">
        <v>508</v>
      </c>
      <c r="C549" s="51">
        <v>15784.02</v>
      </c>
      <c r="D549" s="51"/>
      <c r="E549" s="51"/>
      <c r="F549" s="51">
        <f>C549+D549+E549</f>
        <v>15784.02</v>
      </c>
    </row>
    <row r="550" spans="1:6" s="9" customFormat="1" ht="23.4" customHeight="1" x14ac:dyDescent="0.4">
      <c r="A550" s="71"/>
      <c r="B550" s="50"/>
      <c r="C550" s="70"/>
      <c r="D550" s="51"/>
      <c r="E550" s="70"/>
      <c r="F550" s="16"/>
    </row>
    <row r="551" spans="1:6" s="8" customFormat="1" ht="25.95" customHeight="1" x14ac:dyDescent="0.4">
      <c r="A551" s="39"/>
      <c r="B551" s="28" t="s">
        <v>259</v>
      </c>
      <c r="C551" s="17">
        <f>C553+C567+C576+C584+C598+C612+C606</f>
        <v>840.39</v>
      </c>
      <c r="D551" s="17">
        <f>D553+D567+D576+D584+D598+D612+D606</f>
        <v>206</v>
      </c>
      <c r="E551" s="17">
        <f>E553+E567+E576+E584+E598+E612+E606</f>
        <v>764</v>
      </c>
      <c r="F551" s="17">
        <f>C551+D551+E551</f>
        <v>1810.3899999999999</v>
      </c>
    </row>
    <row r="552" spans="1:6" s="8" customFormat="1" x14ac:dyDescent="0.4">
      <c r="A552" s="41"/>
      <c r="B552" s="29"/>
      <c r="C552" s="13"/>
      <c r="D552" s="13"/>
      <c r="E552" s="13"/>
      <c r="F552" s="51"/>
    </row>
    <row r="553" spans="1:6" s="8" customFormat="1" ht="20.399999999999999" customHeight="1" x14ac:dyDescent="0.4">
      <c r="A553" s="41"/>
      <c r="B553" s="26" t="s">
        <v>52</v>
      </c>
      <c r="C553" s="13">
        <f>C554</f>
        <v>395.29</v>
      </c>
      <c r="D553" s="13">
        <f t="shared" ref="D553:E554" si="129">D554</f>
        <v>0</v>
      </c>
      <c r="E553" s="13">
        <f t="shared" si="129"/>
        <v>0</v>
      </c>
      <c r="F553" s="19">
        <f t="shared" ref="F553:F565" si="130">C553+D553+E553</f>
        <v>395.29</v>
      </c>
    </row>
    <row r="554" spans="1:6" s="8" customFormat="1" ht="25.8" customHeight="1" x14ac:dyDescent="0.4">
      <c r="A554" s="41" t="s">
        <v>11</v>
      </c>
      <c r="B554" s="26" t="s">
        <v>26</v>
      </c>
      <c r="C554" s="13">
        <f>C555</f>
        <v>395.29</v>
      </c>
      <c r="D554" s="13">
        <f t="shared" si="129"/>
        <v>0</v>
      </c>
      <c r="E554" s="13">
        <f t="shared" si="129"/>
        <v>0</v>
      </c>
      <c r="F554" s="19">
        <f t="shared" si="130"/>
        <v>395.29</v>
      </c>
    </row>
    <row r="555" spans="1:6" s="8" customFormat="1" ht="24" customHeight="1" x14ac:dyDescent="0.4">
      <c r="A555" s="41" t="s">
        <v>4</v>
      </c>
      <c r="B555" s="27" t="s">
        <v>48</v>
      </c>
      <c r="C555" s="13">
        <f>SUM(C556:C565)</f>
        <v>395.29</v>
      </c>
      <c r="D555" s="13">
        <f t="shared" ref="D555:E555" si="131">SUM(D556:D565)</f>
        <v>0</v>
      </c>
      <c r="E555" s="13">
        <f t="shared" si="131"/>
        <v>0</v>
      </c>
      <c r="F555" s="19">
        <f t="shared" si="130"/>
        <v>395.29</v>
      </c>
    </row>
    <row r="556" spans="1:6" s="8" customFormat="1" ht="24" customHeight="1" x14ac:dyDescent="0.4">
      <c r="A556" s="37">
        <v>1</v>
      </c>
      <c r="B556" s="72" t="s">
        <v>53</v>
      </c>
      <c r="C556" s="10">
        <v>13.09</v>
      </c>
      <c r="D556" s="11"/>
      <c r="E556" s="11"/>
      <c r="F556" s="51">
        <f t="shared" si="130"/>
        <v>13.09</v>
      </c>
    </row>
    <row r="557" spans="1:6" s="8" customFormat="1" ht="24" customHeight="1" x14ac:dyDescent="0.4">
      <c r="A557" s="37">
        <v>2</v>
      </c>
      <c r="B557" s="72" t="s">
        <v>54</v>
      </c>
      <c r="C557" s="10">
        <v>7.08</v>
      </c>
      <c r="D557" s="11"/>
      <c r="E557" s="11"/>
      <c r="F557" s="51">
        <f t="shared" si="130"/>
        <v>7.08</v>
      </c>
    </row>
    <row r="558" spans="1:6" s="8" customFormat="1" ht="24" customHeight="1" x14ac:dyDescent="0.4">
      <c r="A558" s="37">
        <v>3</v>
      </c>
      <c r="B558" s="72" t="s">
        <v>55</v>
      </c>
      <c r="C558" s="10">
        <v>7.49</v>
      </c>
      <c r="D558" s="11"/>
      <c r="E558" s="11"/>
      <c r="F558" s="51">
        <f t="shared" si="130"/>
        <v>7.49</v>
      </c>
    </row>
    <row r="559" spans="1:6" s="8" customFormat="1" ht="24" customHeight="1" x14ac:dyDescent="0.4">
      <c r="A559" s="37">
        <v>4</v>
      </c>
      <c r="B559" s="72" t="s">
        <v>17</v>
      </c>
      <c r="C559" s="10">
        <v>45</v>
      </c>
      <c r="D559" s="11"/>
      <c r="E559" s="11"/>
      <c r="F559" s="51">
        <f t="shared" si="130"/>
        <v>45</v>
      </c>
    </row>
    <row r="560" spans="1:6" s="8" customFormat="1" ht="24" customHeight="1" x14ac:dyDescent="0.4">
      <c r="A560" s="37">
        <v>5</v>
      </c>
      <c r="B560" s="72" t="s">
        <v>56</v>
      </c>
      <c r="C560" s="10">
        <v>45</v>
      </c>
      <c r="D560" s="11"/>
      <c r="E560" s="11"/>
      <c r="F560" s="51">
        <f t="shared" si="130"/>
        <v>45</v>
      </c>
    </row>
    <row r="561" spans="1:6" s="8" customFormat="1" ht="24" customHeight="1" x14ac:dyDescent="0.4">
      <c r="A561" s="37">
        <v>6</v>
      </c>
      <c r="B561" s="72" t="s">
        <v>57</v>
      </c>
      <c r="C561" s="10">
        <v>120</v>
      </c>
      <c r="D561" s="11"/>
      <c r="E561" s="11"/>
      <c r="F561" s="51">
        <f t="shared" si="130"/>
        <v>120</v>
      </c>
    </row>
    <row r="562" spans="1:6" s="8" customFormat="1" ht="21" customHeight="1" x14ac:dyDescent="0.4">
      <c r="A562" s="37">
        <v>7</v>
      </c>
      <c r="B562" s="72" t="s">
        <v>58</v>
      </c>
      <c r="C562" s="10">
        <v>57.64</v>
      </c>
      <c r="D562" s="11"/>
      <c r="E562" s="11"/>
      <c r="F562" s="51">
        <f t="shared" si="130"/>
        <v>57.64</v>
      </c>
    </row>
    <row r="563" spans="1:6" s="8" customFormat="1" ht="22.2" customHeight="1" x14ac:dyDescent="0.4">
      <c r="A563" s="37">
        <v>8</v>
      </c>
      <c r="B563" s="72" t="s">
        <v>59</v>
      </c>
      <c r="C563" s="10">
        <v>75</v>
      </c>
      <c r="D563" s="11"/>
      <c r="E563" s="11"/>
      <c r="F563" s="51">
        <f t="shared" si="130"/>
        <v>75</v>
      </c>
    </row>
    <row r="564" spans="1:6" s="8" customFormat="1" ht="22.8" customHeight="1" x14ac:dyDescent="0.4">
      <c r="A564" s="37">
        <v>9</v>
      </c>
      <c r="B564" s="72" t="s">
        <v>60</v>
      </c>
      <c r="C564" s="10">
        <v>19.04</v>
      </c>
      <c r="D564" s="11"/>
      <c r="E564" s="11"/>
      <c r="F564" s="51">
        <f t="shared" si="130"/>
        <v>19.04</v>
      </c>
    </row>
    <row r="565" spans="1:6" s="8" customFormat="1" ht="34.799999999999997" customHeight="1" x14ac:dyDescent="0.4">
      <c r="A565" s="37">
        <v>10</v>
      </c>
      <c r="B565" s="72" t="s">
        <v>61</v>
      </c>
      <c r="C565" s="10">
        <v>5.95</v>
      </c>
      <c r="D565" s="11"/>
      <c r="E565" s="11"/>
      <c r="F565" s="51">
        <f t="shared" si="130"/>
        <v>5.95</v>
      </c>
    </row>
    <row r="566" spans="1:6" s="8" customFormat="1" ht="19.2" customHeight="1" x14ac:dyDescent="0.4">
      <c r="A566" s="66"/>
      <c r="B566" s="40"/>
      <c r="C566" s="11"/>
      <c r="D566" s="11"/>
      <c r="E566" s="11"/>
      <c r="F566" s="51"/>
    </row>
    <row r="567" spans="1:6" s="8" customFormat="1" ht="42.6" customHeight="1" x14ac:dyDescent="0.4">
      <c r="A567" s="41"/>
      <c r="B567" s="26" t="s">
        <v>62</v>
      </c>
      <c r="C567" s="13">
        <f>C568</f>
        <v>68.099999999999994</v>
      </c>
      <c r="D567" s="13">
        <f t="shared" ref="D567:E568" si="132">D568</f>
        <v>0</v>
      </c>
      <c r="E567" s="13">
        <f t="shared" si="132"/>
        <v>0</v>
      </c>
      <c r="F567" s="19">
        <f t="shared" ref="F567:F574" si="133">C567+D567+E567</f>
        <v>68.099999999999994</v>
      </c>
    </row>
    <row r="568" spans="1:6" s="8" customFormat="1" ht="23.4" customHeight="1" x14ac:dyDescent="0.4">
      <c r="A568" s="41" t="s">
        <v>11</v>
      </c>
      <c r="B568" s="26" t="s">
        <v>26</v>
      </c>
      <c r="C568" s="13">
        <f>C569</f>
        <v>68.099999999999994</v>
      </c>
      <c r="D568" s="13">
        <f t="shared" si="132"/>
        <v>0</v>
      </c>
      <c r="E568" s="13">
        <f t="shared" si="132"/>
        <v>0</v>
      </c>
      <c r="F568" s="19">
        <f t="shared" si="133"/>
        <v>68.099999999999994</v>
      </c>
    </row>
    <row r="569" spans="1:6" s="8" customFormat="1" ht="27" customHeight="1" x14ac:dyDescent="0.4">
      <c r="A569" s="41" t="s">
        <v>4</v>
      </c>
      <c r="B569" s="27" t="s">
        <v>48</v>
      </c>
      <c r="C569" s="13">
        <f>SUM(C570:C574)</f>
        <v>68.099999999999994</v>
      </c>
      <c r="D569" s="13">
        <f t="shared" ref="D569:E569" si="134">SUM(D570:D574)</f>
        <v>0</v>
      </c>
      <c r="E569" s="13">
        <f t="shared" si="134"/>
        <v>0</v>
      </c>
      <c r="F569" s="19">
        <f t="shared" si="133"/>
        <v>68.099999999999994</v>
      </c>
    </row>
    <row r="570" spans="1:6" s="8" customFormat="1" ht="22.2" customHeight="1" x14ac:dyDescent="0.4">
      <c r="A570" s="37">
        <v>1</v>
      </c>
      <c r="B570" s="72" t="s">
        <v>63</v>
      </c>
      <c r="C570" s="10">
        <v>0</v>
      </c>
      <c r="D570" s="11"/>
      <c r="E570" s="11"/>
      <c r="F570" s="51">
        <f t="shared" si="133"/>
        <v>0</v>
      </c>
    </row>
    <row r="571" spans="1:6" s="8" customFormat="1" ht="22.2" customHeight="1" x14ac:dyDescent="0.4">
      <c r="A571" s="37">
        <v>2</v>
      </c>
      <c r="B571" s="72" t="s">
        <v>18</v>
      </c>
      <c r="C571" s="10">
        <v>0</v>
      </c>
      <c r="D571" s="11"/>
      <c r="E571" s="11"/>
      <c r="F571" s="51">
        <f t="shared" si="133"/>
        <v>0</v>
      </c>
    </row>
    <row r="572" spans="1:6" s="8" customFormat="1" ht="22.2" customHeight="1" x14ac:dyDescent="0.4">
      <c r="A572" s="37">
        <v>3</v>
      </c>
      <c r="B572" s="72" t="s">
        <v>64</v>
      </c>
      <c r="C572" s="10">
        <v>11.6</v>
      </c>
      <c r="D572" s="11"/>
      <c r="E572" s="11"/>
      <c r="F572" s="51">
        <f t="shared" si="133"/>
        <v>11.6</v>
      </c>
    </row>
    <row r="573" spans="1:6" s="8" customFormat="1" ht="22.2" customHeight="1" x14ac:dyDescent="0.4">
      <c r="A573" s="37">
        <v>4</v>
      </c>
      <c r="B573" s="72" t="s">
        <v>251</v>
      </c>
      <c r="C573" s="10">
        <v>11.5</v>
      </c>
      <c r="D573" s="11"/>
      <c r="E573" s="11"/>
      <c r="F573" s="51">
        <f t="shared" si="133"/>
        <v>11.5</v>
      </c>
    </row>
    <row r="574" spans="1:6" s="8" customFormat="1" ht="22.2" customHeight="1" x14ac:dyDescent="0.4">
      <c r="A574" s="37">
        <v>5</v>
      </c>
      <c r="B574" s="72" t="s">
        <v>65</v>
      </c>
      <c r="C574" s="10">
        <v>45</v>
      </c>
      <c r="D574" s="11"/>
      <c r="E574" s="11"/>
      <c r="F574" s="51">
        <f t="shared" si="133"/>
        <v>45</v>
      </c>
    </row>
    <row r="575" spans="1:6" s="8" customFormat="1" x14ac:dyDescent="0.4">
      <c r="A575" s="66"/>
      <c r="B575" s="40"/>
      <c r="C575" s="11"/>
      <c r="D575" s="11"/>
      <c r="E575" s="11"/>
      <c r="F575" s="51"/>
    </row>
    <row r="576" spans="1:6" s="8" customFormat="1" ht="22.8" customHeight="1" x14ac:dyDescent="0.4">
      <c r="A576" s="41"/>
      <c r="B576" s="26" t="s">
        <v>66</v>
      </c>
      <c r="C576" s="13">
        <f>C577</f>
        <v>32</v>
      </c>
      <c r="D576" s="13">
        <f t="shared" ref="D576:E577" si="135">D577</f>
        <v>0</v>
      </c>
      <c r="E576" s="13">
        <f t="shared" si="135"/>
        <v>0</v>
      </c>
      <c r="F576" s="19">
        <f t="shared" ref="F576:F582" si="136">C576+D576+E576</f>
        <v>32</v>
      </c>
    </row>
    <row r="577" spans="1:6" s="8" customFormat="1" ht="25.95" customHeight="1" x14ac:dyDescent="0.4">
      <c r="A577" s="41" t="s">
        <v>11</v>
      </c>
      <c r="B577" s="26" t="s">
        <v>26</v>
      </c>
      <c r="C577" s="13">
        <f>C578</f>
        <v>32</v>
      </c>
      <c r="D577" s="13">
        <f t="shared" si="135"/>
        <v>0</v>
      </c>
      <c r="E577" s="13">
        <f t="shared" si="135"/>
        <v>0</v>
      </c>
      <c r="F577" s="19">
        <f t="shared" si="136"/>
        <v>32</v>
      </c>
    </row>
    <row r="578" spans="1:6" s="8" customFormat="1" ht="25.95" customHeight="1" x14ac:dyDescent="0.4">
      <c r="A578" s="41" t="s">
        <v>4</v>
      </c>
      <c r="B578" s="27" t="s">
        <v>48</v>
      </c>
      <c r="C578" s="13">
        <f>SUM(C579:C582)</f>
        <v>32</v>
      </c>
      <c r="D578" s="13">
        <f t="shared" ref="D578:E578" si="137">SUM(D579:D582)</f>
        <v>0</v>
      </c>
      <c r="E578" s="13">
        <f t="shared" si="137"/>
        <v>0</v>
      </c>
      <c r="F578" s="19">
        <f t="shared" si="136"/>
        <v>32</v>
      </c>
    </row>
    <row r="579" spans="1:6" s="8" customFormat="1" ht="22.2" customHeight="1" x14ac:dyDescent="0.4">
      <c r="A579" s="37">
        <v>1</v>
      </c>
      <c r="B579" s="72" t="s">
        <v>67</v>
      </c>
      <c r="C579" s="10">
        <v>0</v>
      </c>
      <c r="D579" s="11"/>
      <c r="E579" s="11"/>
      <c r="F579" s="51">
        <f t="shared" si="136"/>
        <v>0</v>
      </c>
    </row>
    <row r="580" spans="1:6" s="8" customFormat="1" ht="27" customHeight="1" x14ac:dyDescent="0.4">
      <c r="A580" s="37">
        <v>2</v>
      </c>
      <c r="B580" s="72" t="s">
        <v>68</v>
      </c>
      <c r="C580" s="10">
        <v>20</v>
      </c>
      <c r="D580" s="11"/>
      <c r="E580" s="11"/>
      <c r="F580" s="51">
        <f t="shared" si="136"/>
        <v>20</v>
      </c>
    </row>
    <row r="581" spans="1:6" s="8" customFormat="1" ht="25.2" customHeight="1" x14ac:dyDescent="0.4">
      <c r="A581" s="37">
        <v>3</v>
      </c>
      <c r="B581" s="72" t="s">
        <v>69</v>
      </c>
      <c r="C581" s="10">
        <v>2</v>
      </c>
      <c r="D581" s="11"/>
      <c r="E581" s="11"/>
      <c r="F581" s="51">
        <f t="shared" si="136"/>
        <v>2</v>
      </c>
    </row>
    <row r="582" spans="1:6" s="8" customFormat="1" ht="22.2" customHeight="1" x14ac:dyDescent="0.4">
      <c r="A582" s="37">
        <v>4</v>
      </c>
      <c r="B582" s="72" t="s">
        <v>98</v>
      </c>
      <c r="C582" s="10">
        <v>10</v>
      </c>
      <c r="D582" s="11"/>
      <c r="E582" s="11"/>
      <c r="F582" s="51">
        <f t="shared" si="136"/>
        <v>10</v>
      </c>
    </row>
    <row r="583" spans="1:6" s="8" customFormat="1" x14ac:dyDescent="0.4">
      <c r="A583" s="37"/>
      <c r="B583" s="72"/>
      <c r="C583" s="10"/>
      <c r="D583" s="11"/>
      <c r="E583" s="11"/>
      <c r="F583" s="51"/>
    </row>
    <row r="584" spans="1:6" s="8" customFormat="1" ht="21" customHeight="1" x14ac:dyDescent="0.4">
      <c r="A584" s="23"/>
      <c r="B584" s="26" t="s">
        <v>14</v>
      </c>
      <c r="C584" s="13">
        <f>C585</f>
        <v>307</v>
      </c>
      <c r="D584" s="13">
        <f t="shared" ref="D584:E584" si="138">D585</f>
        <v>56</v>
      </c>
      <c r="E584" s="13">
        <f t="shared" si="138"/>
        <v>0</v>
      </c>
      <c r="F584" s="19">
        <f t="shared" ref="F584:F586" si="139">C584+D584+E584</f>
        <v>363</v>
      </c>
    </row>
    <row r="585" spans="1:6" s="8" customFormat="1" ht="27.6" customHeight="1" x14ac:dyDescent="0.4">
      <c r="A585" s="41" t="s">
        <v>11</v>
      </c>
      <c r="B585" s="26" t="s">
        <v>101</v>
      </c>
      <c r="C585" s="13">
        <f t="shared" ref="C585" si="140">C586+C593</f>
        <v>307</v>
      </c>
      <c r="D585" s="13">
        <f>D586+D593</f>
        <v>56</v>
      </c>
      <c r="E585" s="13">
        <f>E586+E593</f>
        <v>0</v>
      </c>
      <c r="F585" s="19">
        <f t="shared" si="139"/>
        <v>363</v>
      </c>
    </row>
    <row r="586" spans="1:6" s="8" customFormat="1" ht="23.4" customHeight="1" x14ac:dyDescent="0.4">
      <c r="A586" s="41" t="s">
        <v>4</v>
      </c>
      <c r="B586" s="26" t="s">
        <v>48</v>
      </c>
      <c r="C586" s="13">
        <f>SUM(C587:C592)</f>
        <v>287</v>
      </c>
      <c r="D586" s="13">
        <f>SUM(D587:D592)</f>
        <v>20</v>
      </c>
      <c r="E586" s="13">
        <f>SUM(E587:E592)</f>
        <v>0</v>
      </c>
      <c r="F586" s="19">
        <f t="shared" si="139"/>
        <v>307</v>
      </c>
    </row>
    <row r="587" spans="1:6" s="8" customFormat="1" ht="21.6" customHeight="1" x14ac:dyDescent="0.4">
      <c r="A587" s="37">
        <v>1</v>
      </c>
      <c r="B587" s="72" t="s">
        <v>102</v>
      </c>
      <c r="C587" s="10">
        <v>0</v>
      </c>
      <c r="D587" s="11"/>
      <c r="E587" s="11"/>
      <c r="F587" s="51">
        <f t="shared" ref="F587:F592" si="141">C587+D587+E587</f>
        <v>0</v>
      </c>
    </row>
    <row r="588" spans="1:6" s="8" customFormat="1" ht="21.6" customHeight="1" x14ac:dyDescent="0.4">
      <c r="A588" s="37">
        <v>2</v>
      </c>
      <c r="B588" s="72" t="s">
        <v>103</v>
      </c>
      <c r="C588" s="10">
        <v>200</v>
      </c>
      <c r="D588" s="11"/>
      <c r="E588" s="11"/>
      <c r="F588" s="51">
        <f t="shared" si="141"/>
        <v>200</v>
      </c>
    </row>
    <row r="589" spans="1:6" s="8" customFormat="1" ht="25.8" customHeight="1" x14ac:dyDescent="0.4">
      <c r="A589" s="37">
        <v>3</v>
      </c>
      <c r="B589" s="72" t="s">
        <v>104</v>
      </c>
      <c r="C589" s="10">
        <v>30</v>
      </c>
      <c r="D589" s="11"/>
      <c r="E589" s="11"/>
      <c r="F589" s="51">
        <f t="shared" si="141"/>
        <v>30</v>
      </c>
    </row>
    <row r="590" spans="1:6" s="8" customFormat="1" ht="30" customHeight="1" x14ac:dyDescent="0.4">
      <c r="A590" s="87">
        <v>4</v>
      </c>
      <c r="B590" s="72" t="s">
        <v>15</v>
      </c>
      <c r="C590" s="88"/>
      <c r="D590" s="10">
        <v>20</v>
      </c>
      <c r="E590" s="11"/>
      <c r="F590" s="51">
        <f t="shared" si="141"/>
        <v>20</v>
      </c>
    </row>
    <row r="591" spans="1:6" s="8" customFormat="1" ht="30" customHeight="1" x14ac:dyDescent="0.4">
      <c r="A591" s="92">
        <v>6</v>
      </c>
      <c r="B591" s="110" t="s">
        <v>447</v>
      </c>
      <c r="C591" s="88">
        <v>30</v>
      </c>
      <c r="D591" s="88"/>
      <c r="E591" s="88"/>
      <c r="F591" s="51">
        <f t="shared" si="141"/>
        <v>30</v>
      </c>
    </row>
    <row r="592" spans="1:6" s="8" customFormat="1" ht="22.2" customHeight="1" x14ac:dyDescent="0.4">
      <c r="A592" s="37">
        <v>7</v>
      </c>
      <c r="B592" s="62" t="s">
        <v>448</v>
      </c>
      <c r="C592" s="10">
        <v>27</v>
      </c>
      <c r="D592" s="10"/>
      <c r="E592" s="10"/>
      <c r="F592" s="51">
        <f t="shared" si="141"/>
        <v>27</v>
      </c>
    </row>
    <row r="593" spans="1:6" s="8" customFormat="1" ht="72" customHeight="1" x14ac:dyDescent="0.4">
      <c r="A593" s="44" t="s">
        <v>9</v>
      </c>
      <c r="B593" s="25" t="s">
        <v>24</v>
      </c>
      <c r="C593" s="95">
        <f>SUM(C594:C596)</f>
        <v>20</v>
      </c>
      <c r="D593" s="95">
        <f t="shared" ref="D593:E593" si="142">SUM(D594:D596)</f>
        <v>36</v>
      </c>
      <c r="E593" s="95">
        <f t="shared" si="142"/>
        <v>0</v>
      </c>
      <c r="F593" s="96">
        <f t="shared" ref="F593:F596" si="143">C593+D593+E593</f>
        <v>56</v>
      </c>
    </row>
    <row r="594" spans="1:6" s="8" customFormat="1" ht="23.4" customHeight="1" x14ac:dyDescent="0.4">
      <c r="A594" s="37">
        <v>1</v>
      </c>
      <c r="B594" s="72" t="s">
        <v>252</v>
      </c>
      <c r="C594" s="10">
        <v>20</v>
      </c>
      <c r="D594" s="11"/>
      <c r="E594" s="11"/>
      <c r="F594" s="51">
        <f t="shared" si="143"/>
        <v>20</v>
      </c>
    </row>
    <row r="595" spans="1:6" s="8" customFormat="1" ht="36.6" customHeight="1" x14ac:dyDescent="0.4">
      <c r="A595" s="37">
        <v>2</v>
      </c>
      <c r="B595" s="72" t="s">
        <v>185</v>
      </c>
      <c r="C595" s="10"/>
      <c r="D595" s="10">
        <v>21</v>
      </c>
      <c r="E595" s="11"/>
      <c r="F595" s="51">
        <f t="shared" si="143"/>
        <v>21</v>
      </c>
    </row>
    <row r="596" spans="1:6" s="8" customFormat="1" ht="42.6" customHeight="1" x14ac:dyDescent="0.4">
      <c r="A596" s="37">
        <v>3</v>
      </c>
      <c r="B596" s="72" t="s">
        <v>186</v>
      </c>
      <c r="C596" s="10"/>
      <c r="D596" s="10">
        <v>15</v>
      </c>
      <c r="E596" s="11"/>
      <c r="F596" s="51">
        <f t="shared" si="143"/>
        <v>15</v>
      </c>
    </row>
    <row r="597" spans="1:6" s="9" customFormat="1" x14ac:dyDescent="0.4">
      <c r="A597" s="41"/>
      <c r="B597" s="26"/>
      <c r="C597" s="51"/>
      <c r="D597" s="51"/>
      <c r="E597" s="10"/>
      <c r="F597" s="51"/>
    </row>
    <row r="598" spans="1:6" s="9" customFormat="1" ht="22.2" customHeight="1" x14ac:dyDescent="0.4">
      <c r="A598" s="43"/>
      <c r="B598" s="26" t="s">
        <v>116</v>
      </c>
      <c r="C598" s="16">
        <f>C599</f>
        <v>38</v>
      </c>
      <c r="D598" s="16">
        <f t="shared" ref="D598:E599" si="144">D599</f>
        <v>0</v>
      </c>
      <c r="E598" s="16">
        <f t="shared" si="144"/>
        <v>0</v>
      </c>
      <c r="F598" s="19">
        <f>C598+D598+E598</f>
        <v>38</v>
      </c>
    </row>
    <row r="599" spans="1:6" s="9" customFormat="1" ht="23.4" customHeight="1" x14ac:dyDescent="0.4">
      <c r="A599" s="41" t="s">
        <v>11</v>
      </c>
      <c r="B599" s="26" t="s">
        <v>101</v>
      </c>
      <c r="C599" s="16">
        <f>C600</f>
        <v>38</v>
      </c>
      <c r="D599" s="16">
        <f t="shared" si="144"/>
        <v>0</v>
      </c>
      <c r="E599" s="16">
        <f t="shared" si="144"/>
        <v>0</v>
      </c>
      <c r="F599" s="19">
        <f>C599+D599+E599</f>
        <v>38</v>
      </c>
    </row>
    <row r="600" spans="1:6" s="9" customFormat="1" ht="24" customHeight="1" x14ac:dyDescent="0.4">
      <c r="A600" s="41" t="s">
        <v>4</v>
      </c>
      <c r="B600" s="26" t="s">
        <v>48</v>
      </c>
      <c r="C600" s="16">
        <f>SUM(C601:C604)</f>
        <v>38</v>
      </c>
      <c r="D600" s="16">
        <f t="shared" ref="D600:E600" si="145">SUM(D601:D602)</f>
        <v>0</v>
      </c>
      <c r="E600" s="16">
        <f t="shared" si="145"/>
        <v>0</v>
      </c>
      <c r="F600" s="19">
        <f>C600+D600+E600</f>
        <v>38</v>
      </c>
    </row>
    <row r="601" spans="1:6" s="9" customFormat="1" ht="28.2" customHeight="1" x14ac:dyDescent="0.4">
      <c r="A601" s="46">
        <v>1</v>
      </c>
      <c r="B601" s="50" t="s">
        <v>432</v>
      </c>
      <c r="C601" s="51">
        <v>16</v>
      </c>
      <c r="D601" s="51"/>
      <c r="E601" s="51"/>
      <c r="F601" s="51">
        <f>C601+D601+E601</f>
        <v>16</v>
      </c>
    </row>
    <row r="602" spans="1:6" s="9" customFormat="1" ht="28.2" customHeight="1" x14ac:dyDescent="0.4">
      <c r="A602" s="46">
        <v>2</v>
      </c>
      <c r="B602" s="50" t="s">
        <v>430</v>
      </c>
      <c r="C602" s="51">
        <v>4.5</v>
      </c>
      <c r="D602" s="51"/>
      <c r="E602" s="51"/>
      <c r="F602" s="51">
        <f t="shared" ref="F602:F604" si="146">C602+D602+E602</f>
        <v>4.5</v>
      </c>
    </row>
    <row r="603" spans="1:6" s="9" customFormat="1" ht="26.4" customHeight="1" x14ac:dyDescent="0.4">
      <c r="A603" s="46">
        <v>3</v>
      </c>
      <c r="B603" s="50" t="s">
        <v>431</v>
      </c>
      <c r="C603" s="51">
        <v>4.5</v>
      </c>
      <c r="D603" s="51"/>
      <c r="E603" s="51"/>
      <c r="F603" s="51">
        <f t="shared" si="146"/>
        <v>4.5</v>
      </c>
    </row>
    <row r="604" spans="1:6" s="9" customFormat="1" ht="29.4" customHeight="1" x14ac:dyDescent="0.4">
      <c r="A604" s="46">
        <v>4</v>
      </c>
      <c r="B604" s="50" t="s">
        <v>433</v>
      </c>
      <c r="C604" s="51">
        <v>13</v>
      </c>
      <c r="D604" s="51"/>
      <c r="E604" s="51"/>
      <c r="F604" s="51">
        <f t="shared" si="146"/>
        <v>13</v>
      </c>
    </row>
    <row r="605" spans="1:6" s="9" customFormat="1" ht="16.2" customHeight="1" x14ac:dyDescent="0.4">
      <c r="A605" s="46"/>
      <c r="B605" s="50"/>
      <c r="C605" s="51"/>
      <c r="D605" s="51"/>
      <c r="E605" s="51"/>
      <c r="F605" s="51"/>
    </row>
    <row r="606" spans="1:6" s="9" customFormat="1" ht="22.2" customHeight="1" x14ac:dyDescent="0.4">
      <c r="A606" s="46"/>
      <c r="B606" s="27" t="s">
        <v>427</v>
      </c>
      <c r="C606" s="16">
        <f>C607</f>
        <v>0</v>
      </c>
      <c r="D606" s="16">
        <f t="shared" ref="D606:E606" si="147">D607</f>
        <v>150</v>
      </c>
      <c r="E606" s="16">
        <f t="shared" si="147"/>
        <v>0</v>
      </c>
      <c r="F606" s="16">
        <f t="shared" ref="D606:F607" si="148">F607</f>
        <v>150</v>
      </c>
    </row>
    <row r="607" spans="1:6" s="9" customFormat="1" ht="22.2" customHeight="1" x14ac:dyDescent="0.4">
      <c r="A607" s="41" t="s">
        <v>11</v>
      </c>
      <c r="B607" s="26" t="s">
        <v>101</v>
      </c>
      <c r="C607" s="16">
        <f>C608</f>
        <v>0</v>
      </c>
      <c r="D607" s="16">
        <f t="shared" si="148"/>
        <v>150</v>
      </c>
      <c r="E607" s="16">
        <f t="shared" si="148"/>
        <v>0</v>
      </c>
      <c r="F607" s="16">
        <f t="shared" si="148"/>
        <v>150</v>
      </c>
    </row>
    <row r="608" spans="1:6" s="9" customFormat="1" ht="22.2" customHeight="1" x14ac:dyDescent="0.4">
      <c r="A608" s="41" t="s">
        <v>4</v>
      </c>
      <c r="B608" s="26" t="s">
        <v>48</v>
      </c>
      <c r="C608" s="16">
        <f>SUM(C609:C610)</f>
        <v>0</v>
      </c>
      <c r="D608" s="16">
        <f t="shared" ref="D608:E608" si="149">SUM(D609:D610)</f>
        <v>150</v>
      </c>
      <c r="E608" s="16">
        <f t="shared" si="149"/>
        <v>0</v>
      </c>
      <c r="F608" s="16">
        <f t="shared" ref="F608:F610" si="150">C608+D608+E608</f>
        <v>150</v>
      </c>
    </row>
    <row r="609" spans="1:6" s="9" customFormat="1" ht="27.6" customHeight="1" x14ac:dyDescent="0.4">
      <c r="A609" s="46">
        <v>1</v>
      </c>
      <c r="B609" s="50" t="s">
        <v>428</v>
      </c>
      <c r="C609" s="51"/>
      <c r="D609" s="51">
        <v>50</v>
      </c>
      <c r="E609" s="51"/>
      <c r="F609" s="51">
        <f t="shared" si="150"/>
        <v>50</v>
      </c>
    </row>
    <row r="610" spans="1:6" s="9" customFormat="1" ht="25.2" customHeight="1" x14ac:dyDescent="0.4">
      <c r="A610" s="46">
        <v>2</v>
      </c>
      <c r="B610" s="50" t="s">
        <v>429</v>
      </c>
      <c r="C610" s="51"/>
      <c r="D610" s="51">
        <v>100</v>
      </c>
      <c r="E610" s="51"/>
      <c r="F610" s="51">
        <f t="shared" si="150"/>
        <v>100</v>
      </c>
    </row>
    <row r="611" spans="1:6" s="9" customFormat="1" ht="15" customHeight="1" x14ac:dyDescent="0.4">
      <c r="A611" s="46"/>
      <c r="B611" s="50"/>
      <c r="C611" s="51"/>
      <c r="D611" s="51"/>
      <c r="E611" s="51"/>
      <c r="F611" s="51"/>
    </row>
    <row r="612" spans="1:6" s="8" customFormat="1" ht="24" customHeight="1" x14ac:dyDescent="0.4">
      <c r="A612" s="89"/>
      <c r="B612" s="26" t="s">
        <v>7</v>
      </c>
      <c r="C612" s="58">
        <f>C614</f>
        <v>0</v>
      </c>
      <c r="D612" s="58">
        <f t="shared" ref="D612:E612" si="151">D614</f>
        <v>0</v>
      </c>
      <c r="E612" s="58">
        <f t="shared" si="151"/>
        <v>764</v>
      </c>
      <c r="F612" s="58">
        <f>C612+D612+E612</f>
        <v>764</v>
      </c>
    </row>
    <row r="613" spans="1:6" s="9" customFormat="1" ht="19.8" customHeight="1" x14ac:dyDescent="0.4">
      <c r="A613" s="41" t="s">
        <v>11</v>
      </c>
      <c r="B613" s="26" t="s">
        <v>101</v>
      </c>
      <c r="C613" s="51"/>
      <c r="D613" s="51"/>
      <c r="E613" s="51"/>
      <c r="F613" s="51"/>
    </row>
    <row r="614" spans="1:6" s="9" customFormat="1" ht="73.2" customHeight="1" x14ac:dyDescent="0.4">
      <c r="A614" s="44" t="s">
        <v>9</v>
      </c>
      <c r="B614" s="25" t="s">
        <v>24</v>
      </c>
      <c r="C614" s="111">
        <f>SUM(C615)</f>
        <v>0</v>
      </c>
      <c r="D614" s="111">
        <f t="shared" ref="D614:E614" si="152">SUM(D615)</f>
        <v>0</v>
      </c>
      <c r="E614" s="111">
        <f t="shared" si="152"/>
        <v>764</v>
      </c>
      <c r="F614" s="111">
        <f>C614+D614+E614</f>
        <v>764</v>
      </c>
    </row>
    <row r="615" spans="1:6" s="9" customFormat="1" ht="39.6" customHeight="1" x14ac:dyDescent="0.4">
      <c r="A615" s="37">
        <v>1</v>
      </c>
      <c r="B615" s="50" t="s">
        <v>426</v>
      </c>
      <c r="C615" s="51"/>
      <c r="D615" s="51"/>
      <c r="E615" s="51">
        <v>764</v>
      </c>
      <c r="F615" s="51">
        <f>C615+D615+E615</f>
        <v>764</v>
      </c>
    </row>
    <row r="616" spans="1:6" s="9" customFormat="1" x14ac:dyDescent="0.4">
      <c r="A616" s="46"/>
      <c r="B616" s="50"/>
      <c r="C616" s="51"/>
      <c r="D616" s="51"/>
      <c r="E616" s="10"/>
      <c r="F616" s="51"/>
    </row>
    <row r="617" spans="1:6" s="8" customFormat="1" ht="23.4" customHeight="1" x14ac:dyDescent="0.4">
      <c r="A617" s="39"/>
      <c r="B617" s="28" t="s">
        <v>195</v>
      </c>
      <c r="C617" s="17">
        <f>C619</f>
        <v>2596.21</v>
      </c>
      <c r="D617" s="17">
        <f>D619</f>
        <v>0</v>
      </c>
      <c r="E617" s="17">
        <f>E619</f>
        <v>0</v>
      </c>
      <c r="F617" s="17">
        <f>C617+D617+E617</f>
        <v>2596.21</v>
      </c>
    </row>
    <row r="618" spans="1:6" s="55" customFormat="1" ht="23.4" customHeight="1" x14ac:dyDescent="0.4">
      <c r="A618" s="43"/>
      <c r="B618" s="27"/>
      <c r="C618" s="16"/>
      <c r="D618" s="16"/>
      <c r="E618" s="16"/>
      <c r="F618" s="16"/>
    </row>
    <row r="619" spans="1:6" s="9" customFormat="1" ht="36" customHeight="1" x14ac:dyDescent="0.4">
      <c r="A619" s="23"/>
      <c r="B619" s="26" t="s">
        <v>71</v>
      </c>
      <c r="C619" s="13">
        <f>C620</f>
        <v>2596.21</v>
      </c>
      <c r="D619" s="13">
        <f t="shared" ref="D619:E619" si="153">D620</f>
        <v>0</v>
      </c>
      <c r="E619" s="13">
        <f t="shared" si="153"/>
        <v>0</v>
      </c>
      <c r="F619" s="19">
        <f t="shared" ref="F619" si="154">C619+D619+E619</f>
        <v>2596.21</v>
      </c>
    </row>
    <row r="620" spans="1:6" s="9" customFormat="1" ht="25.2" customHeight="1" x14ac:dyDescent="0.4">
      <c r="A620" s="41" t="s">
        <v>11</v>
      </c>
      <c r="B620" s="26" t="s">
        <v>26</v>
      </c>
      <c r="C620" s="13">
        <f>C621+C656</f>
        <v>2596.21</v>
      </c>
      <c r="D620" s="13">
        <f t="shared" ref="D620:E620" si="155">D621+D656</f>
        <v>0</v>
      </c>
      <c r="E620" s="13">
        <f t="shared" si="155"/>
        <v>0</v>
      </c>
      <c r="F620" s="19">
        <f t="shared" ref="F620:F650" si="156">C620+D620+E620</f>
        <v>2596.21</v>
      </c>
    </row>
    <row r="621" spans="1:6" s="9" customFormat="1" ht="25.2" customHeight="1" x14ac:dyDescent="0.4">
      <c r="A621" s="41" t="s">
        <v>4</v>
      </c>
      <c r="B621" s="27" t="s">
        <v>48</v>
      </c>
      <c r="C621" s="13">
        <f>SUM(C622:C655)</f>
        <v>2272.21</v>
      </c>
      <c r="D621" s="13">
        <f t="shared" ref="D621:E621" si="157">SUM(D622:D655)</f>
        <v>0</v>
      </c>
      <c r="E621" s="13">
        <f t="shared" si="157"/>
        <v>0</v>
      </c>
      <c r="F621" s="19">
        <f t="shared" si="156"/>
        <v>2272.21</v>
      </c>
    </row>
    <row r="622" spans="1:6" s="9" customFormat="1" ht="22.8" customHeight="1" x14ac:dyDescent="0.4">
      <c r="A622" s="37">
        <v>1</v>
      </c>
      <c r="B622" s="72" t="s">
        <v>72</v>
      </c>
      <c r="C622" s="10">
        <v>0</v>
      </c>
      <c r="D622" s="10"/>
      <c r="E622" s="10"/>
      <c r="F622" s="51">
        <f t="shared" si="156"/>
        <v>0</v>
      </c>
    </row>
    <row r="623" spans="1:6" s="9" customFormat="1" ht="22.8" customHeight="1" x14ac:dyDescent="0.4">
      <c r="A623" s="37">
        <v>2</v>
      </c>
      <c r="B623" s="72" t="s">
        <v>73</v>
      </c>
      <c r="C623" s="10">
        <v>6</v>
      </c>
      <c r="D623" s="10"/>
      <c r="E623" s="10"/>
      <c r="F623" s="51">
        <f t="shared" si="156"/>
        <v>6</v>
      </c>
    </row>
    <row r="624" spans="1:6" s="9" customFormat="1" ht="22.8" customHeight="1" x14ac:dyDescent="0.4">
      <c r="A624" s="37">
        <v>3</v>
      </c>
      <c r="B624" s="72" t="s">
        <v>74</v>
      </c>
      <c r="C624" s="10">
        <v>6</v>
      </c>
      <c r="D624" s="10"/>
      <c r="E624" s="10"/>
      <c r="F624" s="51">
        <f t="shared" si="156"/>
        <v>6</v>
      </c>
    </row>
    <row r="625" spans="1:6" s="9" customFormat="1" ht="22.8" customHeight="1" x14ac:dyDescent="0.4">
      <c r="A625" s="37">
        <v>4</v>
      </c>
      <c r="B625" s="72" t="s">
        <v>75</v>
      </c>
      <c r="C625" s="10">
        <v>0</v>
      </c>
      <c r="D625" s="10"/>
      <c r="E625" s="10"/>
      <c r="F625" s="51">
        <f t="shared" si="156"/>
        <v>0</v>
      </c>
    </row>
    <row r="626" spans="1:6" s="9" customFormat="1" ht="22.8" customHeight="1" x14ac:dyDescent="0.4">
      <c r="A626" s="37">
        <v>5</v>
      </c>
      <c r="B626" s="72" t="s">
        <v>76</v>
      </c>
      <c r="C626" s="10">
        <v>5</v>
      </c>
      <c r="D626" s="10"/>
      <c r="E626" s="10"/>
      <c r="F626" s="51">
        <f t="shared" si="156"/>
        <v>5</v>
      </c>
    </row>
    <row r="627" spans="1:6" s="9" customFormat="1" ht="22.8" customHeight="1" x14ac:dyDescent="0.4">
      <c r="A627" s="37">
        <v>6</v>
      </c>
      <c r="B627" s="72" t="s">
        <v>77</v>
      </c>
      <c r="C627" s="10">
        <v>5</v>
      </c>
      <c r="D627" s="10"/>
      <c r="E627" s="10"/>
      <c r="F627" s="51">
        <f t="shared" si="156"/>
        <v>5</v>
      </c>
    </row>
    <row r="628" spans="1:6" s="9" customFormat="1" ht="22.8" customHeight="1" x14ac:dyDescent="0.4">
      <c r="A628" s="37">
        <v>7</v>
      </c>
      <c r="B628" s="72" t="s">
        <v>97</v>
      </c>
      <c r="C628" s="10">
        <v>0</v>
      </c>
      <c r="D628" s="10"/>
      <c r="E628" s="10"/>
      <c r="F628" s="51">
        <f t="shared" si="156"/>
        <v>0</v>
      </c>
    </row>
    <row r="629" spans="1:6" s="9" customFormat="1" ht="22.8" customHeight="1" x14ac:dyDescent="0.4">
      <c r="A629" s="37">
        <v>8</v>
      </c>
      <c r="B629" s="72" t="s">
        <v>19</v>
      </c>
      <c r="C629" s="10">
        <v>0</v>
      </c>
      <c r="D629" s="10"/>
      <c r="E629" s="10"/>
      <c r="F629" s="51">
        <f t="shared" si="156"/>
        <v>0</v>
      </c>
    </row>
    <row r="630" spans="1:6" s="9" customFormat="1" ht="22.8" customHeight="1" x14ac:dyDescent="0.4">
      <c r="A630" s="37">
        <v>9</v>
      </c>
      <c r="B630" s="72" t="s">
        <v>78</v>
      </c>
      <c r="C630" s="10">
        <v>7</v>
      </c>
      <c r="D630" s="10"/>
      <c r="E630" s="10"/>
      <c r="F630" s="51">
        <f t="shared" si="156"/>
        <v>7</v>
      </c>
    </row>
    <row r="631" spans="1:6" s="9" customFormat="1" ht="22.8" customHeight="1" x14ac:dyDescent="0.4">
      <c r="A631" s="37">
        <v>10</v>
      </c>
      <c r="B631" s="72" t="s">
        <v>79</v>
      </c>
      <c r="C631" s="10">
        <v>0</v>
      </c>
      <c r="D631" s="10"/>
      <c r="E631" s="10"/>
      <c r="F631" s="51">
        <f t="shared" si="156"/>
        <v>0</v>
      </c>
    </row>
    <row r="632" spans="1:6" s="9" customFormat="1" ht="22.8" customHeight="1" x14ac:dyDescent="0.4">
      <c r="A632" s="37">
        <v>11</v>
      </c>
      <c r="B632" s="72" t="s">
        <v>80</v>
      </c>
      <c r="C632" s="10">
        <v>25</v>
      </c>
      <c r="D632" s="10"/>
      <c r="E632" s="10"/>
      <c r="F632" s="51">
        <f t="shared" si="156"/>
        <v>25</v>
      </c>
    </row>
    <row r="633" spans="1:6" s="9" customFormat="1" ht="22.8" customHeight="1" x14ac:dyDescent="0.4">
      <c r="A633" s="37">
        <v>12</v>
      </c>
      <c r="B633" s="72" t="s">
        <v>81</v>
      </c>
      <c r="C633" s="10">
        <v>0</v>
      </c>
      <c r="D633" s="10"/>
      <c r="E633" s="10"/>
      <c r="F633" s="51">
        <f t="shared" si="156"/>
        <v>0</v>
      </c>
    </row>
    <row r="634" spans="1:6" s="9" customFormat="1" ht="22.8" customHeight="1" x14ac:dyDescent="0.4">
      <c r="A634" s="37">
        <v>13</v>
      </c>
      <c r="B634" s="72" t="s">
        <v>82</v>
      </c>
      <c r="C634" s="10">
        <v>0</v>
      </c>
      <c r="D634" s="10"/>
      <c r="E634" s="10"/>
      <c r="F634" s="51">
        <f t="shared" si="156"/>
        <v>0</v>
      </c>
    </row>
    <row r="635" spans="1:6" s="9" customFormat="1" ht="22.8" customHeight="1" x14ac:dyDescent="0.4">
      <c r="A635" s="37">
        <v>14</v>
      </c>
      <c r="B635" s="72" t="s">
        <v>83</v>
      </c>
      <c r="C635" s="10">
        <v>0</v>
      </c>
      <c r="D635" s="10"/>
      <c r="E635" s="10"/>
      <c r="F635" s="51">
        <f t="shared" si="156"/>
        <v>0</v>
      </c>
    </row>
    <row r="636" spans="1:6" s="9" customFormat="1" ht="22.8" customHeight="1" x14ac:dyDescent="0.4">
      <c r="A636" s="37">
        <v>15</v>
      </c>
      <c r="B636" s="72" t="s">
        <v>84</v>
      </c>
      <c r="C636" s="10">
        <v>0</v>
      </c>
      <c r="D636" s="10"/>
      <c r="E636" s="10"/>
      <c r="F636" s="51">
        <f t="shared" si="156"/>
        <v>0</v>
      </c>
    </row>
    <row r="637" spans="1:6" s="9" customFormat="1" ht="22.8" customHeight="1" x14ac:dyDescent="0.4">
      <c r="A637" s="37">
        <v>16</v>
      </c>
      <c r="B637" s="72" t="s">
        <v>96</v>
      </c>
      <c r="C637" s="10">
        <v>10</v>
      </c>
      <c r="D637" s="10"/>
      <c r="E637" s="10"/>
      <c r="F637" s="51">
        <f t="shared" si="156"/>
        <v>10</v>
      </c>
    </row>
    <row r="638" spans="1:6" s="9" customFormat="1" ht="22.8" customHeight="1" x14ac:dyDescent="0.4">
      <c r="A638" s="37">
        <v>17</v>
      </c>
      <c r="B638" s="72" t="s">
        <v>85</v>
      </c>
      <c r="C638" s="10">
        <v>268</v>
      </c>
      <c r="D638" s="10"/>
      <c r="E638" s="10"/>
      <c r="F638" s="51">
        <f t="shared" si="156"/>
        <v>268</v>
      </c>
    </row>
    <row r="639" spans="1:6" s="9" customFormat="1" ht="22.8" customHeight="1" x14ac:dyDescent="0.4">
      <c r="A639" s="37">
        <v>18</v>
      </c>
      <c r="B639" s="72" t="s">
        <v>86</v>
      </c>
      <c r="C639" s="10">
        <v>24.5</v>
      </c>
      <c r="D639" s="10"/>
      <c r="E639" s="10"/>
      <c r="F639" s="51">
        <f t="shared" si="156"/>
        <v>24.5</v>
      </c>
    </row>
    <row r="640" spans="1:6" s="9" customFormat="1" ht="22.8" customHeight="1" x14ac:dyDescent="0.4">
      <c r="A640" s="37">
        <v>19</v>
      </c>
      <c r="B640" s="72" t="s">
        <v>87</v>
      </c>
      <c r="C640" s="10">
        <v>50</v>
      </c>
      <c r="D640" s="10"/>
      <c r="E640" s="10"/>
      <c r="F640" s="51">
        <f t="shared" si="156"/>
        <v>50</v>
      </c>
    </row>
    <row r="641" spans="1:6" s="9" customFormat="1" ht="22.8" customHeight="1" x14ac:dyDescent="0.4">
      <c r="A641" s="37">
        <v>20</v>
      </c>
      <c r="B641" s="72" t="s">
        <v>88</v>
      </c>
      <c r="C641" s="10">
        <v>30</v>
      </c>
      <c r="D641" s="10"/>
      <c r="E641" s="10"/>
      <c r="F641" s="51">
        <f t="shared" si="156"/>
        <v>30</v>
      </c>
    </row>
    <row r="642" spans="1:6" s="9" customFormat="1" ht="22.8" customHeight="1" x14ac:dyDescent="0.4">
      <c r="A642" s="37">
        <v>21</v>
      </c>
      <c r="B642" s="72" t="s">
        <v>492</v>
      </c>
      <c r="C642" s="10">
        <v>50</v>
      </c>
      <c r="D642" s="10"/>
      <c r="E642" s="10"/>
      <c r="F642" s="51">
        <f t="shared" si="156"/>
        <v>50</v>
      </c>
    </row>
    <row r="643" spans="1:6" s="9" customFormat="1" ht="22.8" customHeight="1" x14ac:dyDescent="0.4">
      <c r="A643" s="37">
        <v>22</v>
      </c>
      <c r="B643" s="72" t="s">
        <v>89</v>
      </c>
      <c r="C643" s="10">
        <v>0</v>
      </c>
      <c r="D643" s="10"/>
      <c r="E643" s="10"/>
      <c r="F643" s="51">
        <f t="shared" si="156"/>
        <v>0</v>
      </c>
    </row>
    <row r="644" spans="1:6" s="9" customFormat="1" ht="22.8" customHeight="1" x14ac:dyDescent="0.4">
      <c r="A644" s="37">
        <v>23</v>
      </c>
      <c r="B644" s="72" t="s">
        <v>90</v>
      </c>
      <c r="C644" s="10">
        <v>40</v>
      </c>
      <c r="D644" s="10"/>
      <c r="E644" s="10"/>
      <c r="F644" s="51">
        <f t="shared" si="156"/>
        <v>40</v>
      </c>
    </row>
    <row r="645" spans="1:6" s="9" customFormat="1" ht="22.8" customHeight="1" x14ac:dyDescent="0.4">
      <c r="A645" s="37">
        <v>24</v>
      </c>
      <c r="B645" s="72" t="s">
        <v>198</v>
      </c>
      <c r="C645" s="10">
        <v>450</v>
      </c>
      <c r="D645" s="10"/>
      <c r="E645" s="10"/>
      <c r="F645" s="51">
        <f t="shared" si="156"/>
        <v>450</v>
      </c>
    </row>
    <row r="646" spans="1:6" s="9" customFormat="1" ht="26.4" customHeight="1" x14ac:dyDescent="0.4">
      <c r="A646" s="37">
        <v>25</v>
      </c>
      <c r="B646" s="72" t="s">
        <v>91</v>
      </c>
      <c r="C646" s="10">
        <v>250</v>
      </c>
      <c r="D646" s="10"/>
      <c r="E646" s="10"/>
      <c r="F646" s="51">
        <f t="shared" si="156"/>
        <v>250</v>
      </c>
    </row>
    <row r="647" spans="1:6" s="9" customFormat="1" ht="28.8" customHeight="1" x14ac:dyDescent="0.4">
      <c r="A647" s="37">
        <v>26</v>
      </c>
      <c r="B647" s="72" t="s">
        <v>91</v>
      </c>
      <c r="C647" s="10">
        <v>0</v>
      </c>
      <c r="D647" s="10"/>
      <c r="E647" s="10"/>
      <c r="F647" s="51">
        <f t="shared" si="156"/>
        <v>0</v>
      </c>
    </row>
    <row r="648" spans="1:6" s="9" customFormat="1" ht="22.8" customHeight="1" x14ac:dyDescent="0.4">
      <c r="A648" s="37">
        <v>27</v>
      </c>
      <c r="B648" s="72" t="s">
        <v>199</v>
      </c>
      <c r="C648" s="10">
        <v>200</v>
      </c>
      <c r="D648" s="10"/>
      <c r="E648" s="10"/>
      <c r="F648" s="51">
        <f t="shared" si="156"/>
        <v>200</v>
      </c>
    </row>
    <row r="649" spans="1:6" s="9" customFormat="1" ht="22.8" customHeight="1" x14ac:dyDescent="0.4">
      <c r="A649" s="37">
        <v>28</v>
      </c>
      <c r="B649" s="72" t="s">
        <v>92</v>
      </c>
      <c r="C649" s="10">
        <v>30</v>
      </c>
      <c r="D649" s="10"/>
      <c r="E649" s="10"/>
      <c r="F649" s="51">
        <f t="shared" si="156"/>
        <v>30</v>
      </c>
    </row>
    <row r="650" spans="1:6" s="9" customFormat="1" ht="37.799999999999997" customHeight="1" x14ac:dyDescent="0.4">
      <c r="A650" s="37">
        <v>29</v>
      </c>
      <c r="B650" s="72" t="s">
        <v>93</v>
      </c>
      <c r="C650" s="10">
        <v>30</v>
      </c>
      <c r="D650" s="10"/>
      <c r="E650" s="10"/>
      <c r="F650" s="51">
        <f t="shared" si="156"/>
        <v>30</v>
      </c>
    </row>
    <row r="651" spans="1:6" s="9" customFormat="1" ht="20.399999999999999" customHeight="1" x14ac:dyDescent="0.4">
      <c r="A651" s="37">
        <v>30</v>
      </c>
      <c r="B651" s="72" t="s">
        <v>94</v>
      </c>
      <c r="C651" s="10">
        <v>40</v>
      </c>
      <c r="D651" s="10"/>
      <c r="E651" s="10"/>
      <c r="F651" s="51">
        <f t="shared" ref="F651:F655" si="158">C651+D651+E651</f>
        <v>40</v>
      </c>
    </row>
    <row r="652" spans="1:6" s="9" customFormat="1" ht="22.2" customHeight="1" x14ac:dyDescent="0.4">
      <c r="A652" s="37">
        <v>31</v>
      </c>
      <c r="B652" s="72" t="s">
        <v>95</v>
      </c>
      <c r="C652" s="10">
        <v>181</v>
      </c>
      <c r="D652" s="10"/>
      <c r="E652" s="10"/>
      <c r="F652" s="51">
        <f t="shared" si="158"/>
        <v>181</v>
      </c>
    </row>
    <row r="653" spans="1:6" s="9" customFormat="1" ht="34.200000000000003" customHeight="1" x14ac:dyDescent="0.4">
      <c r="A653" s="37">
        <v>32</v>
      </c>
      <c r="B653" s="72" t="s">
        <v>232</v>
      </c>
      <c r="C653" s="10">
        <v>20.88</v>
      </c>
      <c r="D653" s="10"/>
      <c r="E653" s="10"/>
      <c r="F653" s="51">
        <f t="shared" si="158"/>
        <v>20.88</v>
      </c>
    </row>
    <row r="654" spans="1:6" s="9" customFormat="1" ht="30" customHeight="1" x14ac:dyDescent="0.4">
      <c r="A654" s="37">
        <v>33</v>
      </c>
      <c r="B654" s="72" t="s">
        <v>233</v>
      </c>
      <c r="C654" s="10">
        <v>143.83000000000001</v>
      </c>
      <c r="D654" s="10"/>
      <c r="E654" s="10"/>
      <c r="F654" s="51">
        <f t="shared" si="158"/>
        <v>143.83000000000001</v>
      </c>
    </row>
    <row r="655" spans="1:6" s="9" customFormat="1" ht="39.6" customHeight="1" x14ac:dyDescent="0.4">
      <c r="A655" s="37">
        <v>34</v>
      </c>
      <c r="B655" s="72" t="s">
        <v>253</v>
      </c>
      <c r="C655" s="10">
        <v>400</v>
      </c>
      <c r="D655" s="10"/>
      <c r="E655" s="10"/>
      <c r="F655" s="51">
        <f t="shared" si="158"/>
        <v>400</v>
      </c>
    </row>
    <row r="656" spans="1:6" s="9" customFormat="1" ht="71.400000000000006" customHeight="1" x14ac:dyDescent="0.4">
      <c r="A656" s="44" t="s">
        <v>9</v>
      </c>
      <c r="B656" s="25" t="s">
        <v>24</v>
      </c>
      <c r="C656" s="18">
        <f>SUM(C657:C659)</f>
        <v>324</v>
      </c>
      <c r="D656" s="18">
        <f t="shared" ref="D656:E656" si="159">SUM(D657:D659)</f>
        <v>0</v>
      </c>
      <c r="E656" s="18">
        <f t="shared" si="159"/>
        <v>0</v>
      </c>
      <c r="F656" s="19">
        <f t="shared" ref="F656:F659" si="160">C656+D656+E656</f>
        <v>324</v>
      </c>
    </row>
    <row r="657" spans="1:6" s="9" customFormat="1" ht="24" customHeight="1" x14ac:dyDescent="0.4">
      <c r="A657" s="37">
        <v>1</v>
      </c>
      <c r="B657" s="72" t="s">
        <v>449</v>
      </c>
      <c r="C657" s="10">
        <v>195</v>
      </c>
      <c r="D657" s="10"/>
      <c r="E657" s="10"/>
      <c r="F657" s="51">
        <f t="shared" si="160"/>
        <v>195</v>
      </c>
    </row>
    <row r="658" spans="1:6" s="9" customFormat="1" ht="23.4" customHeight="1" x14ac:dyDescent="0.4">
      <c r="A658" s="37">
        <v>2</v>
      </c>
      <c r="B658" s="72" t="s">
        <v>450</v>
      </c>
      <c r="C658" s="10">
        <v>123</v>
      </c>
      <c r="D658" s="10"/>
      <c r="E658" s="10"/>
      <c r="F658" s="51">
        <f t="shared" si="160"/>
        <v>123</v>
      </c>
    </row>
    <row r="659" spans="1:6" s="9" customFormat="1" ht="24.6" customHeight="1" x14ac:dyDescent="0.4">
      <c r="A659" s="37">
        <v>3</v>
      </c>
      <c r="B659" s="72" t="s">
        <v>451</v>
      </c>
      <c r="C659" s="10">
        <v>6</v>
      </c>
      <c r="D659" s="10"/>
      <c r="E659" s="10"/>
      <c r="F659" s="51">
        <f t="shared" si="160"/>
        <v>6</v>
      </c>
    </row>
    <row r="660" spans="1:6" s="9" customFormat="1" ht="22.2" customHeight="1" x14ac:dyDescent="0.4">
      <c r="A660" s="66"/>
      <c r="B660" s="38"/>
      <c r="C660" s="10"/>
      <c r="D660" s="10"/>
      <c r="E660" s="10"/>
      <c r="F660" s="16"/>
    </row>
    <row r="661" spans="1:6" s="9" customFormat="1" ht="26.4" customHeight="1" x14ac:dyDescent="0.4">
      <c r="A661" s="22"/>
      <c r="B661" s="28" t="s">
        <v>154</v>
      </c>
      <c r="C661" s="17">
        <f>C663</f>
        <v>7434.6299999999992</v>
      </c>
      <c r="D661" s="17">
        <f t="shared" ref="D661:E661" si="161">D663</f>
        <v>0</v>
      </c>
      <c r="E661" s="17">
        <f t="shared" si="161"/>
        <v>0</v>
      </c>
      <c r="F661" s="17">
        <f>C661+D661+E661</f>
        <v>7434.6299999999992</v>
      </c>
    </row>
    <row r="662" spans="1:6" s="52" customFormat="1" ht="18.600000000000001" customHeight="1" x14ac:dyDescent="0.4">
      <c r="A662" s="48"/>
      <c r="B662" s="27"/>
      <c r="C662" s="16"/>
      <c r="D662" s="16"/>
      <c r="E662" s="16"/>
      <c r="F662" s="16"/>
    </row>
    <row r="663" spans="1:6" s="9" customFormat="1" ht="22.95" customHeight="1" x14ac:dyDescent="0.4">
      <c r="A663" s="23"/>
      <c r="B663" s="26" t="s">
        <v>99</v>
      </c>
      <c r="C663" s="13">
        <f>C664</f>
        <v>7434.6299999999992</v>
      </c>
      <c r="D663" s="13">
        <f t="shared" ref="D663:E663" si="162">D664</f>
        <v>0</v>
      </c>
      <c r="E663" s="13">
        <f t="shared" si="162"/>
        <v>0</v>
      </c>
      <c r="F663" s="16">
        <f>C663+D663+E663</f>
        <v>7434.6299999999992</v>
      </c>
    </row>
    <row r="664" spans="1:6" s="9" customFormat="1" ht="24.6" customHeight="1" x14ac:dyDescent="0.4">
      <c r="A664" s="41" t="s">
        <v>11</v>
      </c>
      <c r="B664" s="21" t="s">
        <v>101</v>
      </c>
      <c r="C664" s="13">
        <f>C665+C668</f>
        <v>7434.6299999999992</v>
      </c>
      <c r="D664" s="13">
        <f t="shared" ref="D664:E664" si="163">D665+D668</f>
        <v>0</v>
      </c>
      <c r="E664" s="13">
        <f t="shared" si="163"/>
        <v>0</v>
      </c>
      <c r="F664" s="16">
        <f t="shared" ref="F664" si="164">C664+D664+E664</f>
        <v>7434.6299999999992</v>
      </c>
    </row>
    <row r="665" spans="1:6" s="9" customFormat="1" ht="25.95" customHeight="1" x14ac:dyDescent="0.4">
      <c r="A665" s="41" t="s">
        <v>106</v>
      </c>
      <c r="B665" s="21" t="s">
        <v>107</v>
      </c>
      <c r="C665" s="13">
        <f>SUM(C666:C667)</f>
        <v>1271</v>
      </c>
      <c r="D665" s="13">
        <f t="shared" ref="D665:E665" si="165">SUM(D666:D667)</f>
        <v>0</v>
      </c>
      <c r="E665" s="13">
        <f t="shared" si="165"/>
        <v>0</v>
      </c>
      <c r="F665" s="16">
        <f>C665+D665+E665</f>
        <v>1271</v>
      </c>
    </row>
    <row r="666" spans="1:6" s="9" customFormat="1" ht="33.6" customHeight="1" x14ac:dyDescent="0.4">
      <c r="A666" s="37">
        <v>1</v>
      </c>
      <c r="B666" s="90" t="s">
        <v>200</v>
      </c>
      <c r="C666" s="10">
        <v>1271</v>
      </c>
      <c r="D666" s="10"/>
      <c r="E666" s="10"/>
      <c r="F666" s="51">
        <f>C666+D666+E666</f>
        <v>1271</v>
      </c>
    </row>
    <row r="667" spans="1:6" s="9" customFormat="1" ht="25.8" customHeight="1" x14ac:dyDescent="0.4">
      <c r="A667" s="37">
        <v>2</v>
      </c>
      <c r="B667" s="90" t="s">
        <v>210</v>
      </c>
      <c r="C667" s="10">
        <v>0</v>
      </c>
      <c r="D667" s="10"/>
      <c r="E667" s="10"/>
      <c r="F667" s="51">
        <f>C667+D667+E667</f>
        <v>0</v>
      </c>
    </row>
    <row r="668" spans="1:6" s="9" customFormat="1" ht="70.8" customHeight="1" x14ac:dyDescent="0.4">
      <c r="A668" s="44" t="s">
        <v>9</v>
      </c>
      <c r="B668" s="25" t="s">
        <v>24</v>
      </c>
      <c r="C668" s="56">
        <f>SUM(C669:C684)</f>
        <v>6163.6299999999992</v>
      </c>
      <c r="D668" s="56">
        <f t="shared" ref="D668:E668" si="166">SUM(D669:D684)</f>
        <v>0</v>
      </c>
      <c r="E668" s="56">
        <f t="shared" si="166"/>
        <v>0</v>
      </c>
      <c r="F668" s="20">
        <f>C668+D668+E668</f>
        <v>6163.6299999999992</v>
      </c>
    </row>
    <row r="669" spans="1:6" s="9" customFormat="1" ht="39" customHeight="1" x14ac:dyDescent="0.4">
      <c r="A669" s="37">
        <v>1</v>
      </c>
      <c r="B669" s="72" t="s">
        <v>105</v>
      </c>
      <c r="C669" s="10">
        <v>800</v>
      </c>
      <c r="D669" s="10"/>
      <c r="E669" s="10"/>
      <c r="F669" s="51">
        <f t="shared" ref="F669:F684" si="167">C669+D669+E669</f>
        <v>800</v>
      </c>
    </row>
    <row r="670" spans="1:6" s="9" customFormat="1" ht="38.4" customHeight="1" x14ac:dyDescent="0.4">
      <c r="A670" s="37">
        <v>2</v>
      </c>
      <c r="B670" s="72" t="s">
        <v>12</v>
      </c>
      <c r="C670" s="10">
        <v>91</v>
      </c>
      <c r="D670" s="10"/>
      <c r="E670" s="10"/>
      <c r="F670" s="51">
        <f t="shared" si="167"/>
        <v>91</v>
      </c>
    </row>
    <row r="671" spans="1:6" s="9" customFormat="1" ht="22.8" customHeight="1" x14ac:dyDescent="0.4">
      <c r="A671" s="37">
        <v>3</v>
      </c>
      <c r="B671" s="90" t="s">
        <v>187</v>
      </c>
      <c r="C671" s="10">
        <v>0</v>
      </c>
      <c r="D671" s="10"/>
      <c r="E671" s="10"/>
      <c r="F671" s="51">
        <f t="shared" si="167"/>
        <v>0</v>
      </c>
    </row>
    <row r="672" spans="1:6" s="9" customFormat="1" ht="22.2" customHeight="1" x14ac:dyDescent="0.4">
      <c r="A672" s="37">
        <v>4</v>
      </c>
      <c r="B672" s="112" t="s">
        <v>108</v>
      </c>
      <c r="C672" s="10">
        <v>116.62</v>
      </c>
      <c r="D672" s="10"/>
      <c r="E672" s="10"/>
      <c r="F672" s="51">
        <f t="shared" si="167"/>
        <v>116.62</v>
      </c>
    </row>
    <row r="673" spans="1:6" s="9" customFormat="1" ht="22.2" customHeight="1" x14ac:dyDescent="0.4">
      <c r="A673" s="37">
        <v>5</v>
      </c>
      <c r="B673" s="90" t="s">
        <v>254</v>
      </c>
      <c r="C673" s="10">
        <v>297.5</v>
      </c>
      <c r="D673" s="10"/>
      <c r="E673" s="10"/>
      <c r="F673" s="51">
        <f t="shared" si="167"/>
        <v>297.5</v>
      </c>
    </row>
    <row r="674" spans="1:6" s="9" customFormat="1" ht="22.2" customHeight="1" x14ac:dyDescent="0.4">
      <c r="A674" s="37">
        <v>6</v>
      </c>
      <c r="B674" s="90" t="s">
        <v>109</v>
      </c>
      <c r="C674" s="10">
        <v>357</v>
      </c>
      <c r="D674" s="10"/>
      <c r="E674" s="10"/>
      <c r="F674" s="51">
        <f t="shared" si="167"/>
        <v>357</v>
      </c>
    </row>
    <row r="675" spans="1:6" s="9" customFormat="1" ht="22.2" customHeight="1" x14ac:dyDescent="0.4">
      <c r="A675" s="37">
        <v>7</v>
      </c>
      <c r="B675" s="90" t="s">
        <v>110</v>
      </c>
      <c r="C675" s="10">
        <v>357</v>
      </c>
      <c r="D675" s="10"/>
      <c r="E675" s="10"/>
      <c r="F675" s="51">
        <f t="shared" si="167"/>
        <v>357</v>
      </c>
    </row>
    <row r="676" spans="1:6" s="9" customFormat="1" ht="41.4" customHeight="1" x14ac:dyDescent="0.4">
      <c r="A676" s="37">
        <v>8</v>
      </c>
      <c r="B676" s="90" t="s">
        <v>155</v>
      </c>
      <c r="C676" s="10">
        <v>500</v>
      </c>
      <c r="D676" s="18"/>
      <c r="E676" s="18"/>
      <c r="F676" s="51">
        <f t="shared" si="167"/>
        <v>500</v>
      </c>
    </row>
    <row r="677" spans="1:6" s="9" customFormat="1" ht="41.4" customHeight="1" x14ac:dyDescent="0.4">
      <c r="A677" s="37">
        <v>9</v>
      </c>
      <c r="B677" s="113" t="s">
        <v>203</v>
      </c>
      <c r="C677" s="10">
        <v>0</v>
      </c>
      <c r="D677" s="18"/>
      <c r="E677" s="18"/>
      <c r="F677" s="51">
        <f t="shared" si="167"/>
        <v>0</v>
      </c>
    </row>
    <row r="678" spans="1:6" s="9" customFormat="1" ht="35.4" customHeight="1" x14ac:dyDescent="0.4">
      <c r="A678" s="37">
        <v>10</v>
      </c>
      <c r="B678" s="90" t="s">
        <v>156</v>
      </c>
      <c r="C678" s="10">
        <v>0</v>
      </c>
      <c r="D678" s="18"/>
      <c r="E678" s="18"/>
      <c r="F678" s="51">
        <f t="shared" si="167"/>
        <v>0</v>
      </c>
    </row>
    <row r="679" spans="1:6" s="9" customFormat="1" ht="37.799999999999997" customHeight="1" x14ac:dyDescent="0.4">
      <c r="A679" s="37">
        <v>11</v>
      </c>
      <c r="B679" s="62" t="s">
        <v>172</v>
      </c>
      <c r="C679" s="10">
        <v>2400</v>
      </c>
      <c r="D679" s="18"/>
      <c r="E679" s="18"/>
      <c r="F679" s="51">
        <f t="shared" si="167"/>
        <v>2400</v>
      </c>
    </row>
    <row r="680" spans="1:6" s="9" customFormat="1" ht="39.6" customHeight="1" x14ac:dyDescent="0.4">
      <c r="A680" s="37">
        <v>12</v>
      </c>
      <c r="B680" s="62" t="s">
        <v>173</v>
      </c>
      <c r="C680" s="10">
        <v>249.9</v>
      </c>
      <c r="D680" s="18"/>
      <c r="E680" s="18"/>
      <c r="F680" s="51">
        <f t="shared" si="167"/>
        <v>249.9</v>
      </c>
    </row>
    <row r="681" spans="1:6" s="9" customFormat="1" ht="55.2" customHeight="1" x14ac:dyDescent="0.4">
      <c r="A681" s="37">
        <v>13</v>
      </c>
      <c r="B681" s="62" t="s">
        <v>174</v>
      </c>
      <c r="C681" s="10">
        <v>146.61000000000001</v>
      </c>
      <c r="D681" s="18"/>
      <c r="E681" s="18"/>
      <c r="F681" s="51">
        <f t="shared" si="167"/>
        <v>146.61000000000001</v>
      </c>
    </row>
    <row r="682" spans="1:6" s="9" customFormat="1" ht="22.2" customHeight="1" x14ac:dyDescent="0.4">
      <c r="A682" s="37">
        <v>14</v>
      </c>
      <c r="B682" s="62" t="s">
        <v>196</v>
      </c>
      <c r="C682" s="10">
        <v>300</v>
      </c>
      <c r="D682" s="18"/>
      <c r="E682" s="18"/>
      <c r="F682" s="51">
        <f t="shared" si="167"/>
        <v>300</v>
      </c>
    </row>
    <row r="683" spans="1:6" s="9" customFormat="1" ht="35.4" customHeight="1" x14ac:dyDescent="0.4">
      <c r="A683" s="37">
        <v>15</v>
      </c>
      <c r="B683" s="62" t="s">
        <v>25</v>
      </c>
      <c r="C683" s="10">
        <v>48</v>
      </c>
      <c r="D683" s="18"/>
      <c r="E683" s="18"/>
      <c r="F683" s="51">
        <f t="shared" si="167"/>
        <v>48</v>
      </c>
    </row>
    <row r="684" spans="1:6" s="9" customFormat="1" ht="26.4" customHeight="1" x14ac:dyDescent="0.4">
      <c r="A684" s="37">
        <v>16</v>
      </c>
      <c r="B684" s="62" t="s">
        <v>263</v>
      </c>
      <c r="C684" s="10">
        <v>500</v>
      </c>
      <c r="D684" s="18"/>
      <c r="E684" s="18"/>
      <c r="F684" s="51">
        <f t="shared" si="167"/>
        <v>500</v>
      </c>
    </row>
    <row r="685" spans="1:6" s="9" customFormat="1" ht="19.2" customHeight="1" x14ac:dyDescent="0.4">
      <c r="A685" s="37"/>
      <c r="B685" s="62"/>
      <c r="C685" s="10"/>
      <c r="D685" s="18"/>
      <c r="E685" s="18"/>
      <c r="F685" s="16"/>
    </row>
    <row r="686" spans="1:6" s="9" customFormat="1" ht="31.2" customHeight="1" x14ac:dyDescent="0.4">
      <c r="A686" s="91"/>
      <c r="B686" s="28" t="s">
        <v>175</v>
      </c>
      <c r="C686" s="17">
        <f>C688</f>
        <v>555</v>
      </c>
      <c r="D686" s="17">
        <f t="shared" ref="D686:E686" si="168">D688</f>
        <v>0</v>
      </c>
      <c r="E686" s="17">
        <f t="shared" si="168"/>
        <v>0</v>
      </c>
      <c r="F686" s="17">
        <f>C686+D686+E686</f>
        <v>555</v>
      </c>
    </row>
    <row r="687" spans="1:6" s="9" customFormat="1" ht="20.399999999999999" customHeight="1" x14ac:dyDescent="0.4">
      <c r="A687" s="73"/>
      <c r="B687" s="97"/>
      <c r="C687" s="10"/>
      <c r="D687" s="18"/>
      <c r="E687" s="18"/>
      <c r="F687" s="16"/>
    </row>
    <row r="688" spans="1:6" s="9" customFormat="1" ht="30" customHeight="1" x14ac:dyDescent="0.4">
      <c r="A688" s="89"/>
      <c r="B688" s="26" t="s">
        <v>99</v>
      </c>
      <c r="C688" s="18">
        <f>C689</f>
        <v>555</v>
      </c>
      <c r="D688" s="18">
        <f t="shared" ref="D688:E688" si="169">D689</f>
        <v>0</v>
      </c>
      <c r="E688" s="18">
        <f t="shared" si="169"/>
        <v>0</v>
      </c>
      <c r="F688" s="19">
        <f t="shared" ref="F688:F693" si="170">C688+D688+E688</f>
        <v>555</v>
      </c>
    </row>
    <row r="689" spans="1:6" s="9" customFormat="1" ht="26.4" customHeight="1" x14ac:dyDescent="0.4">
      <c r="A689" s="53" t="s">
        <v>11</v>
      </c>
      <c r="B689" s="54" t="s">
        <v>101</v>
      </c>
      <c r="C689" s="18">
        <f>C690</f>
        <v>555</v>
      </c>
      <c r="D689" s="18">
        <f t="shared" ref="D689:E689" si="171">D690</f>
        <v>0</v>
      </c>
      <c r="E689" s="18">
        <f t="shared" si="171"/>
        <v>0</v>
      </c>
      <c r="F689" s="19">
        <f t="shared" si="170"/>
        <v>555</v>
      </c>
    </row>
    <row r="690" spans="1:6" s="9" customFormat="1" ht="57.6" customHeight="1" x14ac:dyDescent="0.4">
      <c r="A690" s="41" t="s">
        <v>3</v>
      </c>
      <c r="B690" s="26" t="s">
        <v>70</v>
      </c>
      <c r="C690" s="18">
        <f>SUM(C691:C693)</f>
        <v>555</v>
      </c>
      <c r="D690" s="18">
        <f t="shared" ref="D690:E690" si="172">SUM(D691:D693)</f>
        <v>0</v>
      </c>
      <c r="E690" s="18">
        <f t="shared" si="172"/>
        <v>0</v>
      </c>
      <c r="F690" s="19">
        <f t="shared" si="170"/>
        <v>555</v>
      </c>
    </row>
    <row r="691" spans="1:6" s="9" customFormat="1" ht="22.2" customHeight="1" x14ac:dyDescent="0.4">
      <c r="A691" s="37">
        <v>1</v>
      </c>
      <c r="B691" s="62" t="s">
        <v>255</v>
      </c>
      <c r="C691" s="10">
        <v>152.34</v>
      </c>
      <c r="D691" s="18"/>
      <c r="E691" s="18"/>
      <c r="F691" s="51">
        <f t="shared" si="170"/>
        <v>152.34</v>
      </c>
    </row>
    <row r="692" spans="1:6" s="9" customFormat="1" ht="22.2" customHeight="1" x14ac:dyDescent="0.4">
      <c r="A692" s="37">
        <v>2</v>
      </c>
      <c r="B692" s="62" t="s">
        <v>256</v>
      </c>
      <c r="C692" s="10">
        <v>24.66</v>
      </c>
      <c r="D692" s="18"/>
      <c r="E692" s="18"/>
      <c r="F692" s="51">
        <f t="shared" si="170"/>
        <v>24.66</v>
      </c>
    </row>
    <row r="693" spans="1:6" s="9" customFormat="1" ht="22.2" customHeight="1" x14ac:dyDescent="0.4">
      <c r="A693" s="37">
        <v>3</v>
      </c>
      <c r="B693" s="62" t="s">
        <v>257</v>
      </c>
      <c r="C693" s="10">
        <v>378</v>
      </c>
      <c r="D693" s="18"/>
      <c r="E693" s="18"/>
      <c r="F693" s="51">
        <f t="shared" si="170"/>
        <v>378</v>
      </c>
    </row>
    <row r="694" spans="1:6" s="9" customFormat="1" ht="18.600000000000001" customHeight="1" x14ac:dyDescent="0.4">
      <c r="A694" s="37"/>
      <c r="B694" s="62"/>
      <c r="C694" s="10"/>
      <c r="D694" s="18"/>
      <c r="E694" s="18"/>
      <c r="F694" s="16"/>
    </row>
    <row r="695" spans="1:6" s="9" customFormat="1" ht="25.8" customHeight="1" x14ac:dyDescent="0.4">
      <c r="A695" s="22"/>
      <c r="B695" s="28" t="s">
        <v>117</v>
      </c>
      <c r="C695" s="17">
        <f>C697</f>
        <v>12.17</v>
      </c>
      <c r="D695" s="17">
        <f t="shared" ref="D695:F695" si="173">D697</f>
        <v>3000</v>
      </c>
      <c r="E695" s="17">
        <f t="shared" si="173"/>
        <v>0</v>
      </c>
      <c r="F695" s="17">
        <f t="shared" si="173"/>
        <v>3012.17</v>
      </c>
    </row>
    <row r="696" spans="1:6" s="9" customFormat="1" ht="22.8" customHeight="1" x14ac:dyDescent="0.4">
      <c r="A696" s="23"/>
      <c r="B696" s="26"/>
      <c r="C696" s="18"/>
      <c r="D696" s="18"/>
      <c r="E696" s="18"/>
      <c r="F696" s="16"/>
    </row>
    <row r="697" spans="1:6" s="9" customFormat="1" ht="27.6" customHeight="1" x14ac:dyDescent="0.4">
      <c r="A697" s="23"/>
      <c r="B697" s="26" t="s">
        <v>99</v>
      </c>
      <c r="C697" s="13">
        <f>C698</f>
        <v>12.17</v>
      </c>
      <c r="D697" s="13">
        <f t="shared" ref="D697:E697" si="174">D698</f>
        <v>3000</v>
      </c>
      <c r="E697" s="13">
        <f t="shared" si="174"/>
        <v>0</v>
      </c>
      <c r="F697" s="16">
        <f t="shared" ref="F697:F703" si="175">C697+D697+E697</f>
        <v>3012.17</v>
      </c>
    </row>
    <row r="698" spans="1:6" s="9" customFormat="1" ht="27.6" customHeight="1" x14ac:dyDescent="0.4">
      <c r="A698" s="93" t="s">
        <v>11</v>
      </c>
      <c r="B698" s="54" t="s">
        <v>101</v>
      </c>
      <c r="C698" s="13">
        <f>C701+C699</f>
        <v>12.17</v>
      </c>
      <c r="D698" s="13">
        <f t="shared" ref="D698:E698" si="176">D701+D699</f>
        <v>3000</v>
      </c>
      <c r="E698" s="13">
        <f t="shared" si="176"/>
        <v>0</v>
      </c>
      <c r="F698" s="16">
        <f t="shared" si="175"/>
        <v>3012.17</v>
      </c>
    </row>
    <row r="699" spans="1:6" s="9" customFormat="1" ht="27.6" customHeight="1" x14ac:dyDescent="0.4">
      <c r="A699" s="41" t="s">
        <v>4</v>
      </c>
      <c r="B699" s="27" t="s">
        <v>48</v>
      </c>
      <c r="C699" s="13">
        <f>SUM(C700)</f>
        <v>0</v>
      </c>
      <c r="D699" s="13">
        <f t="shared" ref="D699:E699" si="177">SUM(D700)</f>
        <v>3000</v>
      </c>
      <c r="E699" s="13">
        <f t="shared" si="177"/>
        <v>0</v>
      </c>
      <c r="F699" s="16">
        <f t="shared" si="175"/>
        <v>3000</v>
      </c>
    </row>
    <row r="700" spans="1:6" s="9" customFormat="1" ht="21" customHeight="1" x14ac:dyDescent="0.4">
      <c r="A700" s="92">
        <v>1</v>
      </c>
      <c r="B700" s="62" t="s">
        <v>191</v>
      </c>
      <c r="C700" s="10"/>
      <c r="D700" s="10">
        <v>3000</v>
      </c>
      <c r="E700" s="11"/>
      <c r="F700" s="51">
        <f t="shared" si="175"/>
        <v>3000</v>
      </c>
    </row>
    <row r="701" spans="1:6" s="9" customFormat="1" ht="55.2" customHeight="1" x14ac:dyDescent="0.4">
      <c r="A701" s="41" t="s">
        <v>3</v>
      </c>
      <c r="B701" s="26" t="s">
        <v>70</v>
      </c>
      <c r="C701" s="13">
        <f>SUM(C702:C703)</f>
        <v>12.17</v>
      </c>
      <c r="D701" s="13">
        <f t="shared" ref="D701:E701" si="178">SUM(D702:D703)</f>
        <v>0</v>
      </c>
      <c r="E701" s="13">
        <f t="shared" si="178"/>
        <v>0</v>
      </c>
      <c r="F701" s="16">
        <f t="shared" si="175"/>
        <v>12.17</v>
      </c>
    </row>
    <row r="702" spans="1:6" s="9" customFormat="1" ht="24.6" customHeight="1" x14ac:dyDescent="0.4">
      <c r="A702" s="37">
        <v>1</v>
      </c>
      <c r="B702" s="62" t="s">
        <v>166</v>
      </c>
      <c r="C702" s="10">
        <v>12.17</v>
      </c>
      <c r="D702" s="10"/>
      <c r="E702" s="10"/>
      <c r="F702" s="51">
        <f t="shared" si="175"/>
        <v>12.17</v>
      </c>
    </row>
    <row r="703" spans="1:6" s="9" customFormat="1" ht="26.4" customHeight="1" x14ac:dyDescent="0.4">
      <c r="A703" s="37">
        <v>2</v>
      </c>
      <c r="B703" s="62" t="s">
        <v>167</v>
      </c>
      <c r="C703" s="10">
        <v>0</v>
      </c>
      <c r="D703" s="10"/>
      <c r="E703" s="10"/>
      <c r="F703" s="51">
        <f t="shared" si="175"/>
        <v>0</v>
      </c>
    </row>
    <row r="704" spans="1:6" s="9" customFormat="1" ht="15.6" customHeight="1" x14ac:dyDescent="0.4">
      <c r="A704" s="37"/>
      <c r="B704" s="62"/>
      <c r="C704" s="10"/>
      <c r="D704" s="10"/>
      <c r="E704" s="10"/>
      <c r="F704" s="51"/>
    </row>
    <row r="705" spans="1:6" s="9" customFormat="1" ht="26.4" customHeight="1" x14ac:dyDescent="0.4">
      <c r="A705" s="22"/>
      <c r="B705" s="28" t="s">
        <v>176</v>
      </c>
      <c r="C705" s="17">
        <f>C707</f>
        <v>0</v>
      </c>
      <c r="D705" s="17">
        <f t="shared" ref="D705:E705" si="179">D707</f>
        <v>0</v>
      </c>
      <c r="E705" s="17">
        <f t="shared" si="179"/>
        <v>5500.19</v>
      </c>
      <c r="F705" s="17">
        <f>C705+D705+E705</f>
        <v>5500.19</v>
      </c>
    </row>
    <row r="706" spans="1:6" s="9" customFormat="1" x14ac:dyDescent="0.4">
      <c r="A706" s="23"/>
      <c r="B706" s="49"/>
      <c r="C706" s="18"/>
      <c r="D706" s="18"/>
      <c r="E706" s="18"/>
      <c r="F706" s="51"/>
    </row>
    <row r="707" spans="1:6" s="9" customFormat="1" ht="23.4" customHeight="1" x14ac:dyDescent="0.4">
      <c r="A707" s="23"/>
      <c r="B707" s="26" t="s">
        <v>99</v>
      </c>
      <c r="C707" s="13">
        <f>C708</f>
        <v>0</v>
      </c>
      <c r="D707" s="13">
        <f t="shared" ref="D707:E707" si="180">D708</f>
        <v>0</v>
      </c>
      <c r="E707" s="13">
        <f t="shared" si="180"/>
        <v>5500.19</v>
      </c>
      <c r="F707" s="19">
        <f t="shared" ref="F707:F717" si="181">C707+D707+E707</f>
        <v>5500.19</v>
      </c>
    </row>
    <row r="708" spans="1:6" s="9" customFormat="1" ht="25.2" customHeight="1" x14ac:dyDescent="0.4">
      <c r="A708" s="41" t="s">
        <v>11</v>
      </c>
      <c r="B708" s="26" t="s">
        <v>26</v>
      </c>
      <c r="C708" s="13">
        <f>C709+C711</f>
        <v>0</v>
      </c>
      <c r="D708" s="13">
        <f t="shared" ref="D708:E708" si="182">D709+D711</f>
        <v>0</v>
      </c>
      <c r="E708" s="13">
        <f t="shared" si="182"/>
        <v>5500.19</v>
      </c>
      <c r="F708" s="19">
        <f t="shared" si="181"/>
        <v>5500.19</v>
      </c>
    </row>
    <row r="709" spans="1:6" s="9" customFormat="1" ht="23.4" customHeight="1" x14ac:dyDescent="0.4">
      <c r="A709" s="41" t="s">
        <v>4</v>
      </c>
      <c r="B709" s="26" t="s">
        <v>48</v>
      </c>
      <c r="C709" s="13">
        <f>SUM(C710)</f>
        <v>0</v>
      </c>
      <c r="D709" s="13">
        <f t="shared" ref="D709:E709" si="183">SUM(D710)</f>
        <v>0</v>
      </c>
      <c r="E709" s="13">
        <f t="shared" si="183"/>
        <v>5109.32</v>
      </c>
      <c r="F709" s="19">
        <f t="shared" si="181"/>
        <v>5109.32</v>
      </c>
    </row>
    <row r="710" spans="1:6" s="9" customFormat="1" ht="39" customHeight="1" x14ac:dyDescent="0.4">
      <c r="A710" s="46">
        <v>1</v>
      </c>
      <c r="B710" s="50" t="s">
        <v>118</v>
      </c>
      <c r="C710" s="51"/>
      <c r="D710" s="51"/>
      <c r="E710" s="51">
        <v>5109.32</v>
      </c>
      <c r="F710" s="51">
        <f t="shared" si="181"/>
        <v>5109.32</v>
      </c>
    </row>
    <row r="711" spans="1:6" s="9" customFormat="1" ht="58.2" customHeight="1" x14ac:dyDescent="0.4">
      <c r="A711" s="41" t="s">
        <v>3</v>
      </c>
      <c r="B711" s="26" t="s">
        <v>70</v>
      </c>
      <c r="C711" s="13">
        <f>SUM(C712:C717)</f>
        <v>0</v>
      </c>
      <c r="D711" s="13">
        <f t="shared" ref="D711:E711" si="184">SUM(D712:D717)</f>
        <v>0</v>
      </c>
      <c r="E711" s="13">
        <f t="shared" si="184"/>
        <v>390.87</v>
      </c>
      <c r="F711" s="19">
        <f t="shared" si="181"/>
        <v>390.87</v>
      </c>
    </row>
    <row r="712" spans="1:6" s="9" customFormat="1" ht="40.799999999999997" customHeight="1" x14ac:dyDescent="0.4">
      <c r="A712" s="92">
        <v>1</v>
      </c>
      <c r="B712" s="72" t="s">
        <v>119</v>
      </c>
      <c r="C712" s="10"/>
      <c r="D712" s="10"/>
      <c r="E712" s="10">
        <v>166.47</v>
      </c>
      <c r="F712" s="51">
        <f t="shared" si="181"/>
        <v>166.47</v>
      </c>
    </row>
    <row r="713" spans="1:6" s="9" customFormat="1" ht="43.2" customHeight="1" x14ac:dyDescent="0.4">
      <c r="A713" s="92">
        <v>2</v>
      </c>
      <c r="B713" s="72" t="s">
        <v>120</v>
      </c>
      <c r="C713" s="10"/>
      <c r="D713" s="10"/>
      <c r="E713" s="10">
        <v>11.9</v>
      </c>
      <c r="F713" s="51">
        <f t="shared" si="181"/>
        <v>11.9</v>
      </c>
    </row>
    <row r="714" spans="1:6" s="9" customFormat="1" ht="41.4" customHeight="1" x14ac:dyDescent="0.4">
      <c r="A714" s="92">
        <v>3</v>
      </c>
      <c r="B714" s="72" t="s">
        <v>121</v>
      </c>
      <c r="C714" s="10"/>
      <c r="D714" s="10"/>
      <c r="E714" s="10">
        <v>3</v>
      </c>
      <c r="F714" s="51">
        <f t="shared" si="181"/>
        <v>3</v>
      </c>
    </row>
    <row r="715" spans="1:6" s="9" customFormat="1" ht="39.6" customHeight="1" x14ac:dyDescent="0.4">
      <c r="A715" s="92">
        <v>4</v>
      </c>
      <c r="B715" s="72" t="s">
        <v>122</v>
      </c>
      <c r="C715" s="10"/>
      <c r="D715" s="10"/>
      <c r="E715" s="10">
        <v>47</v>
      </c>
      <c r="F715" s="51">
        <f t="shared" si="181"/>
        <v>47</v>
      </c>
    </row>
    <row r="716" spans="1:6" s="9" customFormat="1" ht="23.4" customHeight="1" x14ac:dyDescent="0.4">
      <c r="A716" s="92">
        <v>5</v>
      </c>
      <c r="B716" s="72" t="s">
        <v>123</v>
      </c>
      <c r="C716" s="10"/>
      <c r="D716" s="10"/>
      <c r="E716" s="10">
        <v>122.5</v>
      </c>
      <c r="F716" s="51">
        <f t="shared" si="181"/>
        <v>122.5</v>
      </c>
    </row>
    <row r="717" spans="1:6" s="9" customFormat="1" ht="27" customHeight="1" x14ac:dyDescent="0.4">
      <c r="A717" s="37">
        <v>6</v>
      </c>
      <c r="B717" s="72" t="s">
        <v>124</v>
      </c>
      <c r="C717" s="10"/>
      <c r="D717" s="10"/>
      <c r="E717" s="10">
        <v>40</v>
      </c>
      <c r="F717" s="51">
        <f t="shared" si="181"/>
        <v>40</v>
      </c>
    </row>
    <row r="718" spans="1:6" ht="21" customHeight="1" x14ac:dyDescent="0.4">
      <c r="A718" s="7"/>
      <c r="B718" s="59"/>
      <c r="C718" s="7"/>
      <c r="D718" s="7"/>
      <c r="E718" s="7"/>
      <c r="F718" s="7"/>
    </row>
    <row r="719" spans="1:6" ht="32.4" customHeight="1" x14ac:dyDescent="0.4">
      <c r="A719" s="114"/>
      <c r="B719" s="94"/>
      <c r="C719" s="7"/>
      <c r="D719" s="7"/>
      <c r="E719" s="7"/>
      <c r="F719" s="7"/>
    </row>
    <row r="720" spans="1:6" x14ac:dyDescent="0.4">
      <c r="A720" s="1"/>
      <c r="B720" s="59"/>
      <c r="C720" s="115"/>
      <c r="D720" s="116"/>
      <c r="E720" s="116" t="s">
        <v>528</v>
      </c>
      <c r="F720" s="116"/>
    </row>
    <row r="721" spans="1:6" x14ac:dyDescent="0.4">
      <c r="A721" s="119" t="s">
        <v>529</v>
      </c>
      <c r="B721" s="119"/>
      <c r="C721" s="117"/>
      <c r="D721" s="120" t="s">
        <v>530</v>
      </c>
      <c r="E721" s="120"/>
      <c r="F721" s="120"/>
    </row>
    <row r="722" spans="1:6" x14ac:dyDescent="0.4">
      <c r="A722" s="119" t="s">
        <v>531</v>
      </c>
      <c r="B722" s="119"/>
      <c r="C722" s="117"/>
      <c r="D722" s="121" t="s">
        <v>532</v>
      </c>
      <c r="E722" s="121"/>
      <c r="F722" s="121"/>
    </row>
  </sheetData>
  <mergeCells count="11">
    <mergeCell ref="A5:F5"/>
    <mergeCell ref="A1:B1"/>
    <mergeCell ref="A2:B2"/>
    <mergeCell ref="A3:B3"/>
    <mergeCell ref="D2:F2"/>
    <mergeCell ref="D1:F1"/>
    <mergeCell ref="A721:B721"/>
    <mergeCell ref="D721:F721"/>
    <mergeCell ref="A722:B722"/>
    <mergeCell ref="D722:F722"/>
    <mergeCell ref="A6:F6"/>
  </mergeCells>
  <phoneticPr fontId="8" type="noConversion"/>
  <pageMargins left="0.62685039370078699" right="0.118110236220472" top="0.44685039399999998" bottom="0.643700787" header="0" footer="0"/>
  <pageSetup scale="73" orientation="portrait" horizontalDpi="1200" verticalDpi="1200"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89362918A98B45BA00257DBE394388" ma:contentTypeVersion="7" ma:contentTypeDescription="Create a new document." ma:contentTypeScope="" ma:versionID="d77395a64b94c7f0771e6c7b247d94ad">
  <xsd:schema xmlns:xsd="http://www.w3.org/2001/XMLSchema" xmlns:xs="http://www.w3.org/2001/XMLSchema" xmlns:p="http://schemas.microsoft.com/office/2006/metadata/properties" xmlns:ns3="cca2c417-a5cf-4a48-a9f8-dfbaf1ea9fe3" targetNamespace="http://schemas.microsoft.com/office/2006/metadata/properties" ma:root="true" ma:fieldsID="6d08c171e63adf81b880938cf56ccaf1" ns3:_="">
    <xsd:import namespace="cca2c417-a5cf-4a48-a9f8-dfbaf1ea9fe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2c417-a5cf-4a48-a9f8-dfbaf1ea9f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415CB9-54B7-44B8-8B39-9EC522CE0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2c417-a5cf-4a48-a9f8-dfbaf1ea9f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CEDAA6-A766-4AB5-89D0-B3C934CD9336}">
  <ds:schemaRefs>
    <ds:schemaRef ds:uri="http://schemas.microsoft.com/sharepoint/v3/contenttype/forms"/>
  </ds:schemaRefs>
</ds:datastoreItem>
</file>

<file path=customXml/itemProps3.xml><?xml version="1.0" encoding="utf-8"?>
<ds:datastoreItem xmlns:ds="http://schemas.openxmlformats.org/officeDocument/2006/customXml" ds:itemID="{2DF0971B-AFF2-4955-9944-1EF5EB25B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ca2c417-a5cf-4a48-a9f8-dfbaf1ea9fe3"/>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la referatul de aprobare</vt:lpstr>
      <vt:lpstr>'Anexa la referatul de aprobare'!Print_Area</vt:lpstr>
      <vt:lpstr>'Anexa la referatul de aprobare'!Print_Titles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Stela Deac</dc:creator>
  <cp:lastModifiedBy>Andreea Jucan</cp:lastModifiedBy>
  <cp:lastPrinted>2025-07-01T10:26:44Z</cp:lastPrinted>
  <dcterms:created xsi:type="dcterms:W3CDTF">2023-01-25T12:30:24Z</dcterms:created>
  <dcterms:modified xsi:type="dcterms:W3CDTF">2025-07-01T10:27:01Z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0x0101004189362918A98B45BA00257DBE394388</vt:lpwstr>
  </property>
</Properties>
</file>