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\Resurse Umane\STAT DE FUNCTII\2026\SPITALE\Spit Recuperare\Spit. Rec. sedinta septembrie\"/>
    </mc:Choice>
  </mc:AlternateContent>
  <xr:revisionPtr revIDLastSave="0" documentId="13_ncr:1_{21CFA9EF-E1F9-4BBC-9C51-F4D34B85596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Foaie1" sheetId="1" r:id="rId1"/>
  </sheets>
  <definedNames>
    <definedName name="_xlnm._FilterDatabase" localSheetId="0" hidden="1">Foaie1!$A$1:$F$438</definedName>
    <definedName name="_GoBack" localSheetId="0">Foaie1!$B$354</definedName>
    <definedName name="_xlnm.Print_Area" localSheetId="0">Foaie1!$A$1:$F$442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0" i="1" l="1"/>
  <c r="F220" i="1"/>
  <c r="F28" i="1"/>
  <c r="F315" i="1"/>
  <c r="F211" i="1" l="1"/>
  <c r="F122" i="1" l="1"/>
  <c r="F227" i="1" l="1"/>
  <c r="F192" i="1" l="1"/>
  <c r="F201" i="1"/>
  <c r="F216" i="1"/>
  <c r="F396" i="1" l="1"/>
  <c r="F364" i="1"/>
  <c r="F419" i="1" l="1"/>
  <c r="F385" i="1" l="1"/>
  <c r="F347" i="1"/>
  <c r="F420" i="1" l="1"/>
  <c r="F206" i="1" l="1"/>
  <c r="F168" i="1" l="1"/>
  <c r="F372" i="1" l="1"/>
  <c r="F368" i="1"/>
  <c r="F15" i="1"/>
  <c r="F296" i="1"/>
  <c r="F292" i="1"/>
  <c r="F233" i="1" l="1"/>
  <c r="F350" i="1"/>
  <c r="F365" i="1" s="1"/>
  <c r="F426" i="1"/>
  <c r="F329" i="1"/>
  <c r="F320" i="1"/>
  <c r="F310" i="1"/>
  <c r="F306" i="1"/>
  <c r="F300" i="1"/>
  <c r="F287" i="1"/>
  <c r="F270" i="1"/>
  <c r="F265" i="1"/>
  <c r="F261" i="1"/>
  <c r="F237" i="1"/>
  <c r="F185" i="1"/>
  <c r="F179" i="1"/>
  <c r="F164" i="1"/>
  <c r="F150" i="1"/>
  <c r="F146" i="1"/>
  <c r="F132" i="1"/>
  <c r="F118" i="1"/>
  <c r="F107" i="1"/>
  <c r="F103" i="1"/>
  <c r="F91" i="1"/>
  <c r="F79" i="1"/>
  <c r="F67" i="1"/>
  <c r="F53" i="1"/>
  <c r="F41" i="1"/>
  <c r="F138" i="1"/>
  <c r="F280" i="1" l="1"/>
  <c r="F321" i="1"/>
  <c r="F373" i="1"/>
  <c r="F421" i="1" s="1"/>
  <c r="F422" i="1" l="1"/>
</calcChain>
</file>

<file path=xl/sharedStrings.xml><?xml version="1.0" encoding="utf-8"?>
<sst xmlns="http://schemas.openxmlformats.org/spreadsheetml/2006/main" count="1066" uniqueCount="411">
  <si>
    <t>Nr. crt.</t>
  </si>
  <si>
    <t>ROMÂNIA</t>
  </si>
  <si>
    <t>JUDEŢUL CLUJ</t>
  </si>
  <si>
    <t>CONSILIUL JUDEŢEAN</t>
  </si>
  <si>
    <t>Denumire funcție</t>
  </si>
  <si>
    <t>Cod COR</t>
  </si>
  <si>
    <t>Nivel studii</t>
  </si>
  <si>
    <t xml:space="preserve">Număr posturi </t>
  </si>
  <si>
    <t>Grad/ treaptă</t>
  </si>
  <si>
    <t>Manager</t>
  </si>
  <si>
    <t>S</t>
  </si>
  <si>
    <t>I</t>
  </si>
  <si>
    <t>TOTAL</t>
  </si>
  <si>
    <t xml:space="preserve">Şef serviciu </t>
  </si>
  <si>
    <t>2-3</t>
  </si>
  <si>
    <t>M</t>
  </si>
  <si>
    <t>II</t>
  </si>
  <si>
    <t>COMPARTIMENT JURIDIC</t>
  </si>
  <si>
    <t>COMPARTIMENT AUDIT</t>
  </si>
  <si>
    <t>1-2</t>
  </si>
  <si>
    <t>Şef serviciu</t>
  </si>
  <si>
    <t>Medic specialist</t>
  </si>
  <si>
    <t>Asistent medical principal</t>
  </si>
  <si>
    <t>4-5</t>
  </si>
  <si>
    <t>COMPARTIMENT DE PREVENIRE A INFECŢIILOR ASOCIATE ASISTENŢEI  MEDICALE</t>
  </si>
  <si>
    <t>Medic primar</t>
  </si>
  <si>
    <t xml:space="preserve">Asistent medical </t>
  </si>
  <si>
    <t>PL</t>
  </si>
  <si>
    <t>UNITATE DE TRANSFUZIE SANGUINĂ</t>
  </si>
  <si>
    <t>Director medical</t>
  </si>
  <si>
    <t>II/1</t>
  </si>
  <si>
    <t>SECŢIA CLINICĂ RECUPERARE CARDIOLOGIE</t>
  </si>
  <si>
    <t>Medic şef secţie</t>
  </si>
  <si>
    <t>Asistent medical</t>
  </si>
  <si>
    <t>Infirmieră</t>
  </si>
  <si>
    <t>Brancardier</t>
  </si>
  <si>
    <t>Îngrijitoare</t>
  </si>
  <si>
    <t>G</t>
  </si>
  <si>
    <t>1</t>
  </si>
  <si>
    <t>II/2</t>
  </si>
  <si>
    <t>SECŢIA CLINICĂ RECUPERARE NEUROLOGIE I</t>
  </si>
  <si>
    <t>Psiholog principal</t>
  </si>
  <si>
    <t>2-7</t>
  </si>
  <si>
    <t>8</t>
  </si>
  <si>
    <t>9</t>
  </si>
  <si>
    <t>10</t>
  </si>
  <si>
    <t>II/3</t>
  </si>
  <si>
    <t>SECŢIA  CLINICĂ RECUPERARE NEUROLOGIE II</t>
  </si>
  <si>
    <t>6</t>
  </si>
  <si>
    <t>II/4</t>
  </si>
  <si>
    <t>SECŢIA CLINICĂ RECUPERARE, MEDICINĂ FIZICĂ ŞI BALNEOLOGIE I</t>
  </si>
  <si>
    <t>8-10</t>
  </si>
  <si>
    <t>11</t>
  </si>
  <si>
    <t>II/5</t>
  </si>
  <si>
    <t>SECŢIA CLINICĂ RECUPERARE, MEDICINĂ FIZICĂ ŞI BALNEOLOGIE II</t>
  </si>
  <si>
    <t>Registrator medical principal</t>
  </si>
  <si>
    <t>II/6</t>
  </si>
  <si>
    <t>SECŢIA CLINICĂ RECUPERARE ORTOPEDIE ŞI TRAUMATOLOGIE</t>
  </si>
  <si>
    <t>12</t>
  </si>
  <si>
    <t>13-16</t>
  </si>
  <si>
    <t>II/7</t>
  </si>
  <si>
    <t>SECŢIA CLINICĂ CHIRURGIE PLASTICĂ,  MICROCHIRURGIE RECONSTRUCTIVĂ</t>
  </si>
  <si>
    <t>2-6</t>
  </si>
  <si>
    <t>7-8</t>
  </si>
  <si>
    <t>10-13</t>
  </si>
  <si>
    <t>II/8</t>
  </si>
  <si>
    <t>COMPARTIMENT CHIRURGIE GENERALĂ</t>
  </si>
  <si>
    <t>2-4</t>
  </si>
  <si>
    <t>II/9</t>
  </si>
  <si>
    <t>20-21</t>
  </si>
  <si>
    <t>1-3</t>
  </si>
  <si>
    <t>4-7</t>
  </si>
  <si>
    <t>II/10</t>
  </si>
  <si>
    <t>BLOC OPERATOR</t>
  </si>
  <si>
    <t>7</t>
  </si>
  <si>
    <t>II/11</t>
  </si>
  <si>
    <t xml:space="preserve">FARMACIE </t>
  </si>
  <si>
    <t>Farmacist şef secţie</t>
  </si>
  <si>
    <t>Asistent farmacie principal</t>
  </si>
  <si>
    <t>Asistent farmacie</t>
  </si>
  <si>
    <t>2</t>
  </si>
  <si>
    <t>II/12</t>
  </si>
  <si>
    <t>STERILIZARE</t>
  </si>
  <si>
    <t>II/13</t>
  </si>
  <si>
    <t>LABORATOR  ANALIZE MEDICALE</t>
  </si>
  <si>
    <t>Medic şef laborator</t>
  </si>
  <si>
    <t>Chimist principal</t>
  </si>
  <si>
    <t>Chimist specialist</t>
  </si>
  <si>
    <t>Biolog specialist</t>
  </si>
  <si>
    <t xml:space="preserve">Biolog </t>
  </si>
  <si>
    <t>4</t>
  </si>
  <si>
    <t>5-7</t>
  </si>
  <si>
    <t>17-24</t>
  </si>
  <si>
    <t>25</t>
  </si>
  <si>
    <t>II/14</t>
  </si>
  <si>
    <t>LABORATOR  RADIOLOGIE ŞI IMAGISTICĂ MEDICALĂ</t>
  </si>
  <si>
    <t>Expert în fizică medicală</t>
  </si>
  <si>
    <t>Tehnician de radiologie şi imagistică licenţiat principal</t>
  </si>
  <si>
    <t>Asistent medical radiologie principal</t>
  </si>
  <si>
    <t>II/15</t>
  </si>
  <si>
    <t>LABORATOR EXPLORĂRI FUNCŢIONALE</t>
  </si>
  <si>
    <t>II/16</t>
  </si>
  <si>
    <t>Profesor CFM principal</t>
  </si>
  <si>
    <t>Kinetoterapeut principal</t>
  </si>
  <si>
    <t xml:space="preserve">Kinetoterapeut </t>
  </si>
  <si>
    <t>Băieş</t>
  </si>
  <si>
    <t>SSD</t>
  </si>
  <si>
    <t>II/17</t>
  </si>
  <si>
    <t>LABORATOR EXPLORĂRI FUNCŢIONALE, CARDIOVASCULARE
(IMPLANT STIMULATOARE CARDIACE, ELECTROFIZIOLOGIE ŞI ANGIOGRAFIE CARDIOVASCULARĂ)</t>
  </si>
  <si>
    <t>II/18</t>
  </si>
  <si>
    <t>CABINET DIABET ZAHARAT, NUTRIŢIE ŞI BOLI METABOLICE</t>
  </si>
  <si>
    <t>AMBULATORIUL INTEGRAT AL SPITALULUI  CU CABINETE DE SPECIALITATE</t>
  </si>
  <si>
    <t>A1</t>
  </si>
  <si>
    <t>CABINET CARDIOLOGIE</t>
  </si>
  <si>
    <t>A2</t>
  </si>
  <si>
    <t>CABINET NEUROLOGIE</t>
  </si>
  <si>
    <t>A3</t>
  </si>
  <si>
    <t>CABINET ORTOPEDIE ŞI TRAUMATOLOGIE</t>
  </si>
  <si>
    <t>A4</t>
  </si>
  <si>
    <t>CABINET RECUPERARE, MEDICINĂ FIZICĂ ŞI BALNEOLOGIE</t>
  </si>
  <si>
    <t>A5</t>
  </si>
  <si>
    <t>CABINET CHIRURGIE PLASTICĂ, MICROCHIRURGIE RECONSTRUCTIVĂ</t>
  </si>
  <si>
    <t>A6</t>
  </si>
  <si>
    <t>CABINET REUMATOLOGIE</t>
  </si>
  <si>
    <t>A7</t>
  </si>
  <si>
    <t>CABINET CHIRURGIE ŞI ORTOPEDIE PEDIATRICĂ</t>
  </si>
  <si>
    <t>A8</t>
  </si>
  <si>
    <t>CABINET MEDICINĂ INTERNĂ</t>
  </si>
  <si>
    <t>A9</t>
  </si>
  <si>
    <t>CABINET OFTALMOLOGIE</t>
  </si>
  <si>
    <t>A10</t>
  </si>
  <si>
    <t>CABINET PSIHOLOGIE ŞI PSIHOTERAPIE/LOGOPEDIE</t>
  </si>
  <si>
    <t>A11</t>
  </si>
  <si>
    <t>CABINET PSIHIATRIE</t>
  </si>
  <si>
    <t>A12</t>
  </si>
  <si>
    <t>CABINET CHIRURGIE GENERALĂ</t>
  </si>
  <si>
    <t xml:space="preserve">AMBULATORIUL DE SPECIALITATE PENTRU SPORTIVI </t>
  </si>
  <si>
    <t>(transferuri )</t>
  </si>
  <si>
    <t>CABINETE  MEDICINĂ  SPORTIVĂ</t>
  </si>
  <si>
    <t>CABINET  EXPLORĂRI  FUNCŢIONALE</t>
  </si>
  <si>
    <t>CABINET  EXPLORĂRI  CARDIORESPIRATORII</t>
  </si>
  <si>
    <t>CABINET  EXPLORĂRI  NEUROFIZIOLOGICE</t>
  </si>
  <si>
    <t>CABINET DE DIAGNOSTIC ŞI ORIENTARE</t>
  </si>
  <si>
    <t>CABINETE  BAZE  SPORTIVE  REPUBLICANE</t>
  </si>
  <si>
    <t>SĂLI  DE  GIMNASTICĂ 2</t>
  </si>
  <si>
    <t>APARAT  FUNCŢIONAL</t>
  </si>
  <si>
    <t>II/22</t>
  </si>
  <si>
    <t>MEDICI REZIDENŢI/TRANSFERURI</t>
  </si>
  <si>
    <t>Medic rezident an I</t>
  </si>
  <si>
    <t>Medic rezident an II</t>
  </si>
  <si>
    <t>Medic rezident an III</t>
  </si>
  <si>
    <t>Medic rezident an IV</t>
  </si>
  <si>
    <t>Medic rezident an V</t>
  </si>
  <si>
    <t>Medic rezident an VI</t>
  </si>
  <si>
    <t>SPITALIZARE DE ZI</t>
  </si>
  <si>
    <t>III</t>
  </si>
  <si>
    <t>Director de îngrijiri</t>
  </si>
  <si>
    <t>IV</t>
  </si>
  <si>
    <t>Director financiar-contabil</t>
  </si>
  <si>
    <t>5</t>
  </si>
  <si>
    <t>6-7</t>
  </si>
  <si>
    <t>Garderobier</t>
  </si>
  <si>
    <t>RECAPITULAŢIE:</t>
  </si>
  <si>
    <t>11-12</t>
  </si>
  <si>
    <t>CAMERA DE GARDĂ-pentru gărzi efectuate de medici cu contract individual de muncă cu timp parțial (nu intră în numărul total de posturi al statului de funcţii)</t>
  </si>
  <si>
    <t>IA</t>
  </si>
  <si>
    <t xml:space="preserve">Economist specialist </t>
  </si>
  <si>
    <t xml:space="preserve">Referent </t>
  </si>
  <si>
    <t xml:space="preserve">Consilier juridic </t>
  </si>
  <si>
    <t xml:space="preserve">Analist </t>
  </si>
  <si>
    <t xml:space="preserve">Analist programator ajutor </t>
  </si>
  <si>
    <t xml:space="preserve">Auditor </t>
  </si>
  <si>
    <t xml:space="preserve">Economist </t>
  </si>
  <si>
    <t xml:space="preserve">Consilier </t>
  </si>
  <si>
    <t>LABORATOR RECUPERARE, MEDICINĂ FIZICĂ ŞI BALNEOLOGIE
(BAZA DE TRATAMENT)</t>
  </si>
  <si>
    <t>Asistent medical laborator principal</t>
  </si>
  <si>
    <t>Asistent medical laborator</t>
  </si>
  <si>
    <t xml:space="preserve">Asistent medical șef </t>
  </si>
  <si>
    <t xml:space="preserve">Preot </t>
  </si>
  <si>
    <t xml:space="preserve">Muncitor calificat - Bucătar </t>
  </si>
  <si>
    <t>Muncitor calificat - Bucătar</t>
  </si>
  <si>
    <t xml:space="preserve">Muncitor necalificat </t>
  </si>
  <si>
    <t>Muncitor calificat - Telefonist</t>
  </si>
  <si>
    <t xml:space="preserve">Şofer </t>
  </si>
  <si>
    <t xml:space="preserve">Muncitor calificat - Fochist </t>
  </si>
  <si>
    <t>Muncitor calificat - Zugrav-Vopsitor</t>
  </si>
  <si>
    <t>Muncitor calificat - Tâmplar</t>
  </si>
  <si>
    <t>Muncitor calificat - Lăcătuş</t>
  </si>
  <si>
    <t>Muncitor calificat - Instalator</t>
  </si>
  <si>
    <t xml:space="preserve">Muncitor calificat - Instalator </t>
  </si>
  <si>
    <t xml:space="preserve">Muncitor calificat - Electrician </t>
  </si>
  <si>
    <t>2-8</t>
  </si>
  <si>
    <t>8-9</t>
  </si>
  <si>
    <t>DESERVIRE POSTURI FIXE</t>
  </si>
  <si>
    <t>Biolog principal</t>
  </si>
  <si>
    <t>36-44</t>
  </si>
  <si>
    <t>45-46</t>
  </si>
  <si>
    <t>16-17</t>
  </si>
  <si>
    <t>Registrator medical</t>
  </si>
  <si>
    <t>2-5</t>
  </si>
  <si>
    <t>Infirmieră debutantă</t>
  </si>
  <si>
    <t>9-10</t>
  </si>
  <si>
    <t>SERVICIUL EVALUARE ȘI STATISTICĂ MEDICALĂ</t>
  </si>
  <si>
    <t>II/21</t>
  </si>
  <si>
    <t>Asistent medical debutant</t>
  </si>
  <si>
    <t>24-25</t>
  </si>
  <si>
    <t>Consilier</t>
  </si>
  <si>
    <t>12-15</t>
  </si>
  <si>
    <t>Tehnician de radiologie şi imagistică licenţiat</t>
  </si>
  <si>
    <t>1-11</t>
  </si>
  <si>
    <t>4-8</t>
  </si>
  <si>
    <t>A1.1</t>
  </si>
  <si>
    <t>A1.2</t>
  </si>
  <si>
    <t>A1.3</t>
  </si>
  <si>
    <t>A1.4</t>
  </si>
  <si>
    <t>A1.5</t>
  </si>
  <si>
    <t>A13</t>
  </si>
  <si>
    <t>CABINET PNEUMOLOGIE</t>
  </si>
  <si>
    <t>A14</t>
  </si>
  <si>
    <t>CABINET MEDICINA MUNCII</t>
  </si>
  <si>
    <t>Anexa nr. 2</t>
  </si>
  <si>
    <t>CONDUCERE</t>
  </si>
  <si>
    <t>TOTAL I</t>
  </si>
  <si>
    <t>II/19</t>
  </si>
  <si>
    <t>II/20</t>
  </si>
  <si>
    <t>II/24/A</t>
  </si>
  <si>
    <t>TOTAL II</t>
  </si>
  <si>
    <t>COMPARTIMENTE SUBORDONATE DIRECTORULUI DE ÎNGRIJIRI</t>
  </si>
  <si>
    <t>TOTAL III.1</t>
  </si>
  <si>
    <t>TOTAL III.2</t>
  </si>
  <si>
    <t>TOTAL III</t>
  </si>
  <si>
    <t>COMPARTIMENTE SUBORDONATE MANAGERULUI</t>
  </si>
  <si>
    <t>III/3.1</t>
  </si>
  <si>
    <t>III/3.2</t>
  </si>
  <si>
    <t>III/3.3</t>
  </si>
  <si>
    <t>III/3.3/a</t>
  </si>
  <si>
    <t>III/3.3/b</t>
  </si>
  <si>
    <t>TOTAL III.3</t>
  </si>
  <si>
    <t>III/1.1</t>
  </si>
  <si>
    <t>III/1.2</t>
  </si>
  <si>
    <t>III/1.3</t>
  </si>
  <si>
    <t>III/1.4</t>
  </si>
  <si>
    <t>TOTAL POSTURI UNITATE(I+II+III)</t>
  </si>
  <si>
    <t>TOTAL IV</t>
  </si>
  <si>
    <t>III/1</t>
  </si>
  <si>
    <t>III/2</t>
  </si>
  <si>
    <t>III/2.1</t>
  </si>
  <si>
    <t>III/2.2</t>
  </si>
  <si>
    <t>III/3</t>
  </si>
  <si>
    <t>COMPARTIMENT INFORMATICĂ</t>
  </si>
  <si>
    <t>Referent de specialitate</t>
  </si>
  <si>
    <t xml:space="preserve">10 </t>
  </si>
  <si>
    <t xml:space="preserve"> G</t>
  </si>
  <si>
    <t>18</t>
  </si>
  <si>
    <t>Fiziokinetoterapeut debutant</t>
  </si>
  <si>
    <t>Inginer specialist</t>
  </si>
  <si>
    <t>53-54</t>
  </si>
  <si>
    <t>Inginer aparatură medicală</t>
  </si>
  <si>
    <t>55-58</t>
  </si>
  <si>
    <t>43-47</t>
  </si>
  <si>
    <t>48-49</t>
  </si>
  <si>
    <t>G;M</t>
  </si>
  <si>
    <t>Muncitor calificat - Liftier</t>
  </si>
  <si>
    <t xml:space="preserve">Asistent medical  nutriţie şi dietetică </t>
  </si>
  <si>
    <t>Asistent medical igienă și sănătate publică principal</t>
  </si>
  <si>
    <t>LABORATOR  DE MICROBIOLOGIE MEDICALĂ</t>
  </si>
  <si>
    <t>II/23</t>
  </si>
  <si>
    <t>II/25/A</t>
  </si>
  <si>
    <t>II/27</t>
  </si>
  <si>
    <t>CABINET DEZVOLTARE  FIZICĂ  ŞI  DEFICIENŢE  FIZICE</t>
  </si>
  <si>
    <t>COMPARTIMENT ATI</t>
  </si>
  <si>
    <t>26-32</t>
  </si>
  <si>
    <t>33-34</t>
  </si>
  <si>
    <t>35-36</t>
  </si>
  <si>
    <t>II/20/A</t>
  </si>
  <si>
    <t>KINETOTERAPIE</t>
  </si>
  <si>
    <t>II/20/B</t>
  </si>
  <si>
    <t>ELECTROTERAPIE</t>
  </si>
  <si>
    <t>II/20/C</t>
  </si>
  <si>
    <t>BALNEO-HIDRO-TERMO-FIZIO-KINETO TERAPIE</t>
  </si>
  <si>
    <t>II/20/D</t>
  </si>
  <si>
    <t>MASOTERAPIE</t>
  </si>
  <si>
    <t>II/20/E</t>
  </si>
  <si>
    <t>PERSONAL DE CURĂȚENIE</t>
  </si>
  <si>
    <t>SERVICIUL RESURSE UMANE, NORMARE, ORGANIZARE, SALARIZARE, SECURITATEA MUNCII, PSI ȘI RELAȚII PUBLICE</t>
  </si>
  <si>
    <t>SERVICIUL FINANCIAR-CONTABIL, APROVIZIONARE ȘI TRANSPORT</t>
  </si>
  <si>
    <t>SERVICIUL ACHIZIȚII PUBLICE, CONTRACTARE ȘI MANAGEMENT NUTRIȚIONAL</t>
  </si>
  <si>
    <t>TOTAL III.3.3</t>
  </si>
  <si>
    <t>III/1.1/a</t>
  </si>
  <si>
    <t>III/1.1/b</t>
  </si>
  <si>
    <t>COMPARTIMENT SECURITATEA MUNCII, PSI, PROTECŢIE CIVILĂ ŞI SITUAŢII DE URGENŢĂ</t>
  </si>
  <si>
    <t>COMPARTIMENT CULTE</t>
  </si>
  <si>
    <t>COMPARTIMENT RELAȚII PUBLICE</t>
  </si>
  <si>
    <t>III/1.1/c</t>
  </si>
  <si>
    <t>III/1.1/d</t>
  </si>
  <si>
    <t>COMPARTIMENT RESURSE UMANE, NORMARE, ORGANIZARE, SALARIZARE</t>
  </si>
  <si>
    <t>III/3.1/a</t>
  </si>
  <si>
    <t>COMPARTIMENT FINANCIAR-CONTABIL</t>
  </si>
  <si>
    <t>COMPARTIMENT APROVIZIONARE-TRANSPORT</t>
  </si>
  <si>
    <t>III/3.1/b</t>
  </si>
  <si>
    <t>COMPARTIMENT ACHIZIȚII PUBLICE, CONTRACTARE</t>
  </si>
  <si>
    <t>COMPARTIMENT MANAGEMENT NUTRIȚIONAL</t>
  </si>
  <si>
    <t>III/3.2/a</t>
  </si>
  <si>
    <t>III/3.2/b</t>
  </si>
  <si>
    <t>SERVICIUL TEHNIC ADMINISTRATIV</t>
  </si>
  <si>
    <t>ÎNTREŢINERE CLĂDIRI, INSTALAŢII</t>
  </si>
  <si>
    <t>28-31</t>
  </si>
  <si>
    <t>32-52</t>
  </si>
  <si>
    <t>25-42</t>
  </si>
  <si>
    <t>3</t>
  </si>
  <si>
    <t>11-14</t>
  </si>
  <si>
    <t>COMPARTIMENTE SUBORDONATE DIRECTORULUI FINANCIAR-CONTABIL</t>
  </si>
  <si>
    <t>7-12</t>
  </si>
  <si>
    <t>3-6</t>
  </si>
  <si>
    <t>STRUCTURA MEDICALĂ</t>
  </si>
  <si>
    <t>STRUCTURA APARATULUI FUNCȚIONAL</t>
  </si>
  <si>
    <t>26-46</t>
  </si>
  <si>
    <t>47-49</t>
  </si>
  <si>
    <t>SERVICIUL MANAGEMENTUL CALITĂȚII SERVICIILOR DE SĂNĂTATE ȘI INFORMATICĂ</t>
  </si>
  <si>
    <t>III/1.4/a</t>
  </si>
  <si>
    <t>III/1.4/b</t>
  </si>
  <si>
    <t>COMPARTIMENT MANAGEMENTUL CALITĂȚII SERVICIILOR DE SĂNĂTATE</t>
  </si>
  <si>
    <t>4-6</t>
  </si>
  <si>
    <t xml:space="preserve">Fiziokinetoterapeut </t>
  </si>
  <si>
    <t xml:space="preserve">Registrator medical </t>
  </si>
  <si>
    <t>19-30</t>
  </si>
  <si>
    <t>54-71</t>
  </si>
  <si>
    <t>72-73</t>
  </si>
  <si>
    <t>74-80</t>
  </si>
  <si>
    <t>11-16</t>
  </si>
  <si>
    <t>17-19</t>
  </si>
  <si>
    <t>19-20</t>
  </si>
  <si>
    <t>Kinetoterapeut debutant</t>
  </si>
  <si>
    <t>21</t>
  </si>
  <si>
    <t>22-29</t>
  </si>
  <si>
    <t>30</t>
  </si>
  <si>
    <t>31-33</t>
  </si>
  <si>
    <t>50</t>
  </si>
  <si>
    <t>51</t>
  </si>
  <si>
    <t>52-59</t>
  </si>
  <si>
    <t>Asistent farmacie debutant</t>
  </si>
  <si>
    <t>7-9</t>
  </si>
  <si>
    <t>22-23</t>
  </si>
  <si>
    <t>16-21</t>
  </si>
  <si>
    <t>22-24</t>
  </si>
  <si>
    <t>14-24</t>
  </si>
  <si>
    <t>25-35</t>
  </si>
  <si>
    <t>15-27</t>
  </si>
  <si>
    <t>26-45</t>
  </si>
  <si>
    <t>12-17</t>
  </si>
  <si>
    <t>2-11</t>
  </si>
  <si>
    <t>12-14</t>
  </si>
  <si>
    <t>15</t>
  </si>
  <si>
    <t>14-15</t>
  </si>
  <si>
    <t>8-14</t>
  </si>
  <si>
    <t>31-46</t>
  </si>
  <si>
    <t>47-53</t>
  </si>
  <si>
    <t>2-9</t>
  </si>
  <si>
    <t>15-25</t>
  </si>
  <si>
    <t>26-27</t>
  </si>
  <si>
    <t>28-36</t>
  </si>
  <si>
    <t>37-40</t>
  </si>
  <si>
    <t>41-42</t>
  </si>
  <si>
    <t>II/20/F</t>
  </si>
  <si>
    <t>TERAPIE HIPERBARĂ</t>
  </si>
  <si>
    <t>80</t>
  </si>
  <si>
    <t>81</t>
  </si>
  <si>
    <t>82-83</t>
  </si>
  <si>
    <t>84-94</t>
  </si>
  <si>
    <t>15-20</t>
  </si>
  <si>
    <t>21-23</t>
  </si>
  <si>
    <t>2-13</t>
  </si>
  <si>
    <t>14-18</t>
  </si>
  <si>
    <t>STATUL DE FUNCȚII</t>
  </si>
  <si>
    <t>AL SPITALULUI CLINIC DE RECUPERARE CLUJ-NAPOCA</t>
  </si>
  <si>
    <t>S;PL</t>
  </si>
  <si>
    <t>*</t>
  </si>
  <si>
    <t xml:space="preserve">                            la Hotărârea nr._________/2026</t>
  </si>
  <si>
    <t>Farmacist specialist</t>
  </si>
  <si>
    <t>9-11</t>
  </si>
  <si>
    <t>1-4</t>
  </si>
  <si>
    <t>15-23</t>
  </si>
  <si>
    <t xml:space="preserve">                  (Anexa nr. 3 la Hotărârea Consiliului Județean Cluj nr. 39/2025)</t>
  </si>
  <si>
    <t>10-21</t>
  </si>
  <si>
    <t>3-5</t>
  </si>
  <si>
    <t>34-40</t>
  </si>
  <si>
    <t>41-43</t>
  </si>
  <si>
    <t>44-49</t>
  </si>
  <si>
    <t>60-71</t>
  </si>
  <si>
    <t>72-74</t>
  </si>
  <si>
    <t>75-79</t>
  </si>
  <si>
    <t>18-20</t>
  </si>
  <si>
    <t>1-37</t>
  </si>
  <si>
    <t>38-76</t>
  </si>
  <si>
    <t>77-123</t>
  </si>
  <si>
    <t>124-161</t>
  </si>
  <si>
    <t>162-199</t>
  </si>
  <si>
    <t>200-204</t>
  </si>
  <si>
    <t>Număr total de posturi                    -943,5 din care:</t>
  </si>
  <si>
    <t>1.    Spital:                          -739,5 din care:</t>
  </si>
  <si>
    <t xml:space="preserve">         -Funcţii de conducere  -31</t>
  </si>
  <si>
    <t xml:space="preserve">       -Funcții de executie      -708,5  </t>
  </si>
  <si>
    <t xml:space="preserve">           2. Medici rezidenţi                 - 204</t>
  </si>
  <si>
    <t>Contrasemnează,</t>
  </si>
  <si>
    <t>PREȘEDINTE,</t>
  </si>
  <si>
    <t>SECRETAR GENERAL AL JUDEȚULUI,</t>
  </si>
  <si>
    <t xml:space="preserve">    Alin Tișe</t>
  </si>
  <si>
    <t>Simona Gaci</t>
  </si>
  <si>
    <t>INIȚIATOR,</t>
  </si>
  <si>
    <t xml:space="preserve">PREȘEDINTE </t>
  </si>
  <si>
    <t>Alin Tișe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</si>
</sst>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name val="Cambria"/>
      <family val="1"/>
      <charset val="238"/>
    </font>
    <font>
      <sz val="11"/>
      <color theme="1"/>
      <name val="Montserrat"/>
    </font>
    <font>
      <sz val="11"/>
      <color theme="1"/>
      <name val="Montserrat Light"/>
    </font>
    <font>
      <b/>
      <sz val="12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11"/>
      <color theme="1"/>
      <name val="Montserrat"/>
      <charset val="238"/>
    </font>
    <font>
      <sz val="11"/>
      <name val="Montserrat Light"/>
    </font>
    <font>
      <sz val="12"/>
      <color theme="1"/>
      <name val="Montserrat Light"/>
    </font>
    <font>
      <b/>
      <sz val="11"/>
      <name val="Montserrat Light"/>
    </font>
    <font>
      <b/>
      <sz val="11"/>
      <color theme="1"/>
      <name val="Montserrat Light"/>
    </font>
    <font>
      <i/>
      <sz val="11"/>
      <color theme="1"/>
      <name val="Montserrat Light"/>
    </font>
    <font>
      <sz val="12"/>
      <name val="Montserrat Light"/>
    </font>
    <font>
      <b/>
      <sz val="11"/>
      <color theme="1"/>
      <name val="Montserrat"/>
    </font>
    <font>
      <sz val="12"/>
      <color theme="1"/>
      <name val="Montserrat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0" borderId="0" xfId="0" applyFont="1"/>
    <xf numFmtId="0" fontId="8" fillId="0" borderId="1" xfId="0" applyFont="1" applyBorder="1"/>
    <xf numFmtId="49" fontId="10" fillId="0" borderId="1" xfId="0" applyNumberFormat="1" applyFont="1" applyBorder="1" applyAlignment="1">
      <alignment horizontal="right" wrapText="1"/>
    </xf>
    <xf numFmtId="0" fontId="10" fillId="0" borderId="2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right" vertical="top" wrapText="1"/>
    </xf>
    <xf numFmtId="0" fontId="10" fillId="0" borderId="2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right"/>
    </xf>
    <xf numFmtId="0" fontId="8" fillId="0" borderId="2" xfId="0" applyFont="1" applyBorder="1"/>
    <xf numFmtId="0" fontId="8" fillId="0" borderId="2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0" fontId="10" fillId="0" borderId="6" xfId="0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right"/>
    </xf>
    <xf numFmtId="49" fontId="8" fillId="0" borderId="5" xfId="0" applyNumberFormat="1" applyFont="1" applyBorder="1" applyAlignment="1">
      <alignment horizontal="right"/>
    </xf>
    <xf numFmtId="0" fontId="8" fillId="0" borderId="7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center"/>
    </xf>
    <xf numFmtId="0" fontId="8" fillId="0" borderId="3" xfId="0" applyFont="1" applyBorder="1" applyAlignment="1">
      <alignment vertical="top" wrapText="1"/>
    </xf>
    <xf numFmtId="49" fontId="8" fillId="0" borderId="7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49" fontId="10" fillId="0" borderId="1" xfId="0" applyNumberFormat="1" applyFont="1" applyBorder="1" applyAlignment="1">
      <alignment horizontal="right"/>
    </xf>
    <xf numFmtId="0" fontId="8" fillId="0" borderId="8" xfId="0" applyFont="1" applyBorder="1"/>
    <xf numFmtId="49" fontId="10" fillId="0" borderId="7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49" fontId="10" fillId="0" borderId="1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49" fontId="8" fillId="0" borderId="3" xfId="0" applyNumberFormat="1" applyFont="1" applyBorder="1" applyAlignment="1">
      <alignment horizontal="right"/>
    </xf>
    <xf numFmtId="0" fontId="8" fillId="0" borderId="3" xfId="0" applyFont="1" applyBorder="1"/>
    <xf numFmtId="0" fontId="10" fillId="0" borderId="1" xfId="0" applyFont="1" applyBorder="1"/>
    <xf numFmtId="0" fontId="10" fillId="0" borderId="2" xfId="0" applyFont="1" applyBorder="1"/>
    <xf numFmtId="0" fontId="10" fillId="0" borderId="1" xfId="0" applyFont="1" applyBorder="1" applyAlignment="1">
      <alignment horizontal="left"/>
    </xf>
    <xf numFmtId="0" fontId="8" fillId="0" borderId="3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vertical="top" wrapText="1"/>
    </xf>
    <xf numFmtId="1" fontId="10" fillId="0" borderId="6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49" fontId="8" fillId="0" borderId="1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right"/>
    </xf>
    <xf numFmtId="0" fontId="10" fillId="0" borderId="7" xfId="0" applyFont="1" applyBorder="1"/>
    <xf numFmtId="0" fontId="10" fillId="0" borderId="9" xfId="0" applyFont="1" applyBorder="1"/>
    <xf numFmtId="0" fontId="10" fillId="0" borderId="8" xfId="0" applyFont="1" applyBorder="1"/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8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/>
    </xf>
    <xf numFmtId="0" fontId="8" fillId="0" borderId="1" xfId="0" applyFont="1" applyBorder="1" applyAlignment="1">
      <alignment horizontal="justify" wrapText="1"/>
    </xf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/>
    <xf numFmtId="0" fontId="8" fillId="0" borderId="8" xfId="0" applyFont="1" applyBorder="1" applyAlignment="1">
      <alignment vertical="top" wrapText="1"/>
    </xf>
    <xf numFmtId="0" fontId="10" fillId="0" borderId="10" xfId="0" applyFont="1" applyBorder="1"/>
    <xf numFmtId="0" fontId="10" fillId="0" borderId="1" xfId="0" applyFont="1" applyBorder="1" applyAlignment="1">
      <alignment vertical="center"/>
    </xf>
    <xf numFmtId="0" fontId="8" fillId="0" borderId="0" xfId="0" applyFont="1" applyAlignment="1">
      <alignment horizontal="left" indent="5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10" fillId="0" borderId="0" xfId="0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5" fillId="0" borderId="0" xfId="0" applyFont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49" fontId="10" fillId="0" borderId="7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8" fillId="0" borderId="9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7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10" fillId="0" borderId="0" xfId="0" applyFont="1" applyAlignment="1">
      <alignment horizontal="right"/>
    </xf>
    <xf numFmtId="0" fontId="10" fillId="0" borderId="7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1"/>
  <sheetViews>
    <sheetView tabSelected="1" topLeftCell="A160" zoomScaleNormal="100" workbookViewId="0">
      <selection activeCell="B170" sqref="B170"/>
    </sheetView>
  </sheetViews>
  <sheetFormatPr defaultRowHeight="15.6" x14ac:dyDescent="0.3"/>
  <cols>
    <col min="1" max="1" width="9.6640625" style="1" customWidth="1"/>
    <col min="2" max="2" width="37" style="1" customWidth="1"/>
    <col min="3" max="3" width="14" style="1" customWidth="1"/>
    <col min="4" max="4" width="10.77734375" style="1" customWidth="1"/>
    <col min="5" max="5" width="13.77734375" style="1" customWidth="1"/>
    <col min="6" max="6" width="20.109375" style="1" customWidth="1"/>
    <col min="7" max="12" width="8.88671875" style="1"/>
  </cols>
  <sheetData>
    <row r="1" spans="1:8" ht="16.8" x14ac:dyDescent="0.4">
      <c r="A1" s="17" t="s">
        <v>1</v>
      </c>
      <c r="B1" s="2"/>
      <c r="D1" s="17"/>
      <c r="E1" s="17" t="s">
        <v>220</v>
      </c>
      <c r="F1" s="17"/>
    </row>
    <row r="2" spans="1:8" ht="16.8" x14ac:dyDescent="0.4">
      <c r="A2" s="17" t="s">
        <v>2</v>
      </c>
      <c r="B2" s="2"/>
      <c r="C2" s="17" t="s">
        <v>377</v>
      </c>
      <c r="D2" s="17"/>
      <c r="E2" s="17"/>
      <c r="F2" s="17"/>
    </row>
    <row r="3" spans="1:8" ht="16.8" x14ac:dyDescent="0.4">
      <c r="A3" s="17" t="s">
        <v>3</v>
      </c>
      <c r="B3" s="2"/>
      <c r="C3" s="2"/>
      <c r="D3" s="2"/>
      <c r="E3" s="2"/>
      <c r="F3" s="2"/>
    </row>
    <row r="4" spans="1:8" ht="16.8" x14ac:dyDescent="0.4">
      <c r="A4" s="17"/>
      <c r="B4" s="2"/>
      <c r="C4" s="2"/>
      <c r="D4" s="2"/>
      <c r="E4" s="2"/>
      <c r="F4" s="2"/>
    </row>
    <row r="5" spans="1:8" ht="16.8" x14ac:dyDescent="0.4">
      <c r="A5" s="104" t="s">
        <v>373</v>
      </c>
      <c r="B5" s="104"/>
      <c r="C5" s="104"/>
      <c r="D5" s="104"/>
      <c r="E5" s="104"/>
      <c r="F5" s="104"/>
    </row>
    <row r="6" spans="1:8" ht="16.8" x14ac:dyDescent="0.4">
      <c r="A6" s="104" t="s">
        <v>374</v>
      </c>
      <c r="B6" s="104"/>
      <c r="C6" s="104"/>
      <c r="D6" s="104"/>
      <c r="E6" s="104"/>
      <c r="F6" s="104"/>
    </row>
    <row r="7" spans="1:8" ht="16.8" x14ac:dyDescent="0.4">
      <c r="A7" s="2"/>
      <c r="B7" s="12" t="s">
        <v>382</v>
      </c>
      <c r="C7" s="2"/>
      <c r="D7" s="2"/>
      <c r="E7" s="2"/>
      <c r="F7" s="2"/>
    </row>
    <row r="8" spans="1:8" ht="16.8" x14ac:dyDescent="0.4">
      <c r="A8" s="2"/>
      <c r="B8" s="12"/>
      <c r="C8" s="2"/>
      <c r="D8" s="2"/>
      <c r="E8" s="2"/>
      <c r="F8" s="2"/>
    </row>
    <row r="9" spans="1:8" ht="33.6" x14ac:dyDescent="0.4">
      <c r="A9" s="18" t="s">
        <v>0</v>
      </c>
      <c r="B9" s="18" t="s">
        <v>4</v>
      </c>
      <c r="C9" s="18" t="s">
        <v>5</v>
      </c>
      <c r="D9" s="19" t="s">
        <v>6</v>
      </c>
      <c r="E9" s="19" t="s">
        <v>8</v>
      </c>
      <c r="F9" s="20" t="s">
        <v>7</v>
      </c>
    </row>
    <row r="10" spans="1:8" ht="16.8" x14ac:dyDescent="0.4">
      <c r="A10" s="21" t="s">
        <v>11</v>
      </c>
      <c r="B10" s="100" t="s">
        <v>221</v>
      </c>
      <c r="C10" s="100"/>
      <c r="D10" s="100"/>
      <c r="E10" s="100"/>
      <c r="F10" s="100"/>
    </row>
    <row r="11" spans="1:8" ht="16.8" x14ac:dyDescent="0.4">
      <c r="A11" s="23">
        <v>1</v>
      </c>
      <c r="B11" s="13" t="s">
        <v>9</v>
      </c>
      <c r="C11" s="13">
        <v>112029</v>
      </c>
      <c r="D11" s="24" t="s">
        <v>10</v>
      </c>
      <c r="E11" s="24" t="s">
        <v>11</v>
      </c>
      <c r="F11" s="13">
        <v>1</v>
      </c>
      <c r="H11" s="91"/>
    </row>
    <row r="12" spans="1:8" ht="16.8" x14ac:dyDescent="0.4">
      <c r="A12" s="25">
        <v>2</v>
      </c>
      <c r="B12" s="13" t="s">
        <v>29</v>
      </c>
      <c r="C12" s="13">
        <v>112009</v>
      </c>
      <c r="D12" s="26" t="s">
        <v>10</v>
      </c>
      <c r="E12" s="24" t="s">
        <v>11</v>
      </c>
      <c r="F12" s="13">
        <v>1</v>
      </c>
    </row>
    <row r="13" spans="1:8" ht="16.8" x14ac:dyDescent="0.4">
      <c r="A13" s="23">
        <v>3</v>
      </c>
      <c r="B13" s="13" t="s">
        <v>156</v>
      </c>
      <c r="C13" s="23">
        <v>134201</v>
      </c>
      <c r="D13" s="24" t="s">
        <v>10</v>
      </c>
      <c r="E13" s="24" t="s">
        <v>16</v>
      </c>
      <c r="F13" s="13">
        <v>1</v>
      </c>
    </row>
    <row r="14" spans="1:8" ht="16.8" x14ac:dyDescent="0.4">
      <c r="A14" s="23">
        <v>4</v>
      </c>
      <c r="B14" s="13" t="s">
        <v>158</v>
      </c>
      <c r="C14" s="27">
        <v>121112</v>
      </c>
      <c r="D14" s="24" t="s">
        <v>10</v>
      </c>
      <c r="E14" s="24" t="s">
        <v>11</v>
      </c>
      <c r="F14" s="13">
        <v>1</v>
      </c>
    </row>
    <row r="15" spans="1:8" ht="16.8" x14ac:dyDescent="0.4">
      <c r="A15" s="100" t="s">
        <v>222</v>
      </c>
      <c r="B15" s="100"/>
      <c r="C15" s="100"/>
      <c r="D15" s="100"/>
      <c r="E15" s="100"/>
      <c r="F15" s="22">
        <f>SUM(F11:F14)</f>
        <v>4</v>
      </c>
    </row>
    <row r="16" spans="1:8" ht="16.8" x14ac:dyDescent="0.4">
      <c r="A16" s="22" t="s">
        <v>16</v>
      </c>
      <c r="B16" s="112" t="s">
        <v>314</v>
      </c>
      <c r="C16" s="112"/>
      <c r="D16" s="112"/>
      <c r="E16" s="112"/>
      <c r="F16" s="112"/>
    </row>
    <row r="17" spans="1:6" ht="16.8" x14ac:dyDescent="0.4">
      <c r="A17" s="22" t="s">
        <v>30</v>
      </c>
      <c r="B17" s="100" t="s">
        <v>31</v>
      </c>
      <c r="C17" s="100"/>
      <c r="D17" s="100"/>
      <c r="E17" s="100"/>
      <c r="F17" s="100"/>
    </row>
    <row r="18" spans="1:6" ht="16.8" x14ac:dyDescent="0.4">
      <c r="A18" s="28" t="s">
        <v>38</v>
      </c>
      <c r="B18" s="13" t="s">
        <v>32</v>
      </c>
      <c r="C18" s="23">
        <v>134209</v>
      </c>
      <c r="D18" s="26" t="s">
        <v>10</v>
      </c>
      <c r="E18" s="26" t="s">
        <v>16</v>
      </c>
      <c r="F18" s="29">
        <v>1</v>
      </c>
    </row>
    <row r="19" spans="1:6" ht="16.8" x14ac:dyDescent="0.4">
      <c r="A19" s="28" t="s">
        <v>350</v>
      </c>
      <c r="B19" s="29" t="s">
        <v>25</v>
      </c>
      <c r="C19" s="30">
        <v>221107</v>
      </c>
      <c r="D19" s="26" t="s">
        <v>10</v>
      </c>
      <c r="E19" s="29"/>
      <c r="F19" s="29">
        <v>7</v>
      </c>
    </row>
    <row r="20" spans="1:6" ht="16.8" x14ac:dyDescent="0.4">
      <c r="A20" s="28" t="s">
        <v>349</v>
      </c>
      <c r="B20" s="29" t="s">
        <v>21</v>
      </c>
      <c r="C20" s="30">
        <v>221201</v>
      </c>
      <c r="D20" s="26" t="s">
        <v>10</v>
      </c>
      <c r="E20" s="29"/>
      <c r="F20" s="29">
        <v>3.5</v>
      </c>
    </row>
    <row r="21" spans="1:6" ht="16.8" x14ac:dyDescent="0.4">
      <c r="A21" s="28" t="s">
        <v>253</v>
      </c>
      <c r="B21" s="13" t="s">
        <v>177</v>
      </c>
      <c r="C21" s="23">
        <v>134201</v>
      </c>
      <c r="D21" s="31" t="s">
        <v>375</v>
      </c>
      <c r="E21" s="13"/>
      <c r="F21" s="29">
        <v>1</v>
      </c>
    </row>
    <row r="22" spans="1:6" ht="16.8" x14ac:dyDescent="0.4">
      <c r="A22" s="28" t="s">
        <v>325</v>
      </c>
      <c r="B22" s="29" t="s">
        <v>22</v>
      </c>
      <c r="C22" s="30">
        <v>226905</v>
      </c>
      <c r="D22" s="26" t="s">
        <v>10</v>
      </c>
      <c r="E22" s="13"/>
      <c r="F22" s="29">
        <v>12</v>
      </c>
    </row>
    <row r="23" spans="1:6" ht="16.8" x14ac:dyDescent="0.4">
      <c r="A23" s="28" t="s">
        <v>355</v>
      </c>
      <c r="B23" s="29" t="s">
        <v>22</v>
      </c>
      <c r="C23" s="30">
        <v>222101</v>
      </c>
      <c r="D23" s="26" t="s">
        <v>27</v>
      </c>
      <c r="E23" s="13"/>
      <c r="F23" s="29">
        <v>16</v>
      </c>
    </row>
    <row r="24" spans="1:6" ht="16.8" x14ac:dyDescent="0.4">
      <c r="A24" s="28" t="s">
        <v>356</v>
      </c>
      <c r="B24" s="29" t="s">
        <v>33</v>
      </c>
      <c r="C24" s="30">
        <v>222101</v>
      </c>
      <c r="D24" s="26" t="s">
        <v>27</v>
      </c>
      <c r="E24" s="13"/>
      <c r="F24" s="29">
        <v>7</v>
      </c>
    </row>
    <row r="25" spans="1:6" ht="16.8" x14ac:dyDescent="0.4">
      <c r="A25" s="28" t="s">
        <v>326</v>
      </c>
      <c r="B25" s="29" t="s">
        <v>34</v>
      </c>
      <c r="C25" s="30">
        <v>532103</v>
      </c>
      <c r="D25" s="79" t="s">
        <v>261</v>
      </c>
      <c r="E25" s="13"/>
      <c r="F25" s="29">
        <v>18</v>
      </c>
    </row>
    <row r="26" spans="1:6" ht="16.8" x14ac:dyDescent="0.4">
      <c r="A26" s="28" t="s">
        <v>327</v>
      </c>
      <c r="B26" s="29" t="s">
        <v>35</v>
      </c>
      <c r="C26" s="30">
        <v>325801</v>
      </c>
      <c r="D26" s="26" t="s">
        <v>37</v>
      </c>
      <c r="E26" s="13"/>
      <c r="F26" s="29">
        <v>2</v>
      </c>
    </row>
    <row r="27" spans="1:6" ht="16.8" x14ac:dyDescent="0.4">
      <c r="A27" s="28" t="s">
        <v>328</v>
      </c>
      <c r="B27" s="29" t="s">
        <v>36</v>
      </c>
      <c r="C27" s="30">
        <v>532104</v>
      </c>
      <c r="D27" s="26" t="s">
        <v>37</v>
      </c>
      <c r="E27" s="13"/>
      <c r="F27" s="29">
        <v>7</v>
      </c>
    </row>
    <row r="28" spans="1:6" ht="16.8" x14ac:dyDescent="0.4">
      <c r="A28" s="100" t="s">
        <v>12</v>
      </c>
      <c r="B28" s="105"/>
      <c r="C28" s="105"/>
      <c r="D28" s="105"/>
      <c r="E28" s="105"/>
      <c r="F28" s="22">
        <f>SUM(F18:F27)</f>
        <v>74.5</v>
      </c>
    </row>
    <row r="29" spans="1:6" ht="16.8" x14ac:dyDescent="0.4">
      <c r="A29" s="22" t="s">
        <v>39</v>
      </c>
      <c r="B29" s="100" t="s">
        <v>40</v>
      </c>
      <c r="C29" s="100"/>
      <c r="D29" s="100"/>
      <c r="E29" s="100"/>
      <c r="F29" s="100"/>
    </row>
    <row r="30" spans="1:6" ht="16.8" x14ac:dyDescent="0.4">
      <c r="A30" s="28" t="s">
        <v>38</v>
      </c>
      <c r="B30" s="13" t="s">
        <v>32</v>
      </c>
      <c r="C30" s="23">
        <v>134209</v>
      </c>
      <c r="D30" s="26" t="s">
        <v>10</v>
      </c>
      <c r="E30" s="26" t="s">
        <v>16</v>
      </c>
      <c r="F30" s="29">
        <v>1</v>
      </c>
    </row>
    <row r="31" spans="1:6" ht="16.8" x14ac:dyDescent="0.4">
      <c r="A31" s="28" t="s">
        <v>42</v>
      </c>
      <c r="B31" s="29" t="s">
        <v>25</v>
      </c>
      <c r="C31" s="30">
        <v>221107</v>
      </c>
      <c r="D31" s="26" t="s">
        <v>10</v>
      </c>
      <c r="E31" s="29"/>
      <c r="F31" s="29">
        <v>5</v>
      </c>
    </row>
    <row r="32" spans="1:6" ht="16.8" x14ac:dyDescent="0.4">
      <c r="A32" s="28" t="s">
        <v>43</v>
      </c>
      <c r="B32" s="29" t="s">
        <v>21</v>
      </c>
      <c r="C32" s="30">
        <v>221201</v>
      </c>
      <c r="D32" s="26" t="s">
        <v>10</v>
      </c>
      <c r="E32" s="29"/>
      <c r="F32" s="29">
        <v>1</v>
      </c>
    </row>
    <row r="33" spans="1:6" ht="16.8" x14ac:dyDescent="0.4">
      <c r="A33" s="28" t="s">
        <v>44</v>
      </c>
      <c r="B33" s="29" t="s">
        <v>41</v>
      </c>
      <c r="C33" s="30">
        <v>263411</v>
      </c>
      <c r="D33" s="26" t="s">
        <v>10</v>
      </c>
      <c r="E33" s="29"/>
      <c r="F33" s="29">
        <v>1</v>
      </c>
    </row>
    <row r="34" spans="1:6" ht="16.8" x14ac:dyDescent="0.4">
      <c r="A34" s="28" t="s">
        <v>45</v>
      </c>
      <c r="B34" s="13" t="s">
        <v>177</v>
      </c>
      <c r="C34" s="30">
        <v>134201</v>
      </c>
      <c r="D34" s="31" t="s">
        <v>375</v>
      </c>
      <c r="E34" s="29"/>
      <c r="F34" s="29">
        <v>1</v>
      </c>
    </row>
    <row r="35" spans="1:6" ht="16.8" x14ac:dyDescent="0.4">
      <c r="A35" s="28" t="s">
        <v>310</v>
      </c>
      <c r="B35" s="29" t="s">
        <v>22</v>
      </c>
      <c r="C35" s="30">
        <v>226905</v>
      </c>
      <c r="D35" s="26" t="s">
        <v>10</v>
      </c>
      <c r="E35" s="13"/>
      <c r="F35" s="29">
        <v>4</v>
      </c>
    </row>
    <row r="36" spans="1:6" ht="16.8" x14ac:dyDescent="0.4">
      <c r="A36" s="28" t="s">
        <v>347</v>
      </c>
      <c r="B36" s="29" t="s">
        <v>22</v>
      </c>
      <c r="C36" s="30">
        <v>222101</v>
      </c>
      <c r="D36" s="26" t="s">
        <v>27</v>
      </c>
      <c r="E36" s="13"/>
      <c r="F36" s="29">
        <v>13</v>
      </c>
    </row>
    <row r="37" spans="1:6" ht="16.8" x14ac:dyDescent="0.4">
      <c r="A37" s="28" t="s">
        <v>306</v>
      </c>
      <c r="B37" s="29" t="s">
        <v>33</v>
      </c>
      <c r="C37" s="30">
        <v>222101</v>
      </c>
      <c r="D37" s="26" t="s">
        <v>27</v>
      </c>
      <c r="E37" s="13"/>
      <c r="F37" s="29">
        <v>4</v>
      </c>
    </row>
    <row r="38" spans="1:6" ht="16.8" x14ac:dyDescent="0.4">
      <c r="A38" s="28" t="s">
        <v>307</v>
      </c>
      <c r="B38" s="29" t="s">
        <v>34</v>
      </c>
      <c r="C38" s="30">
        <v>532103</v>
      </c>
      <c r="D38" s="79" t="s">
        <v>261</v>
      </c>
      <c r="E38" s="13"/>
      <c r="F38" s="29">
        <v>21</v>
      </c>
    </row>
    <row r="39" spans="1:6" ht="16.8" x14ac:dyDescent="0.4">
      <c r="A39" s="28" t="s">
        <v>256</v>
      </c>
      <c r="B39" s="29" t="s">
        <v>35</v>
      </c>
      <c r="C39" s="30">
        <v>325801</v>
      </c>
      <c r="D39" s="26" t="s">
        <v>37</v>
      </c>
      <c r="E39" s="13"/>
      <c r="F39" s="29">
        <v>2</v>
      </c>
    </row>
    <row r="40" spans="1:6" ht="16.8" x14ac:dyDescent="0.4">
      <c r="A40" s="28" t="s">
        <v>258</v>
      </c>
      <c r="B40" s="29" t="s">
        <v>36</v>
      </c>
      <c r="C40" s="30">
        <v>532104</v>
      </c>
      <c r="D40" s="26" t="s">
        <v>37</v>
      </c>
      <c r="E40" s="13"/>
      <c r="F40" s="29">
        <v>4</v>
      </c>
    </row>
    <row r="41" spans="1:6" ht="16.8" x14ac:dyDescent="0.4">
      <c r="A41" s="100" t="s">
        <v>12</v>
      </c>
      <c r="B41" s="100"/>
      <c r="C41" s="100"/>
      <c r="D41" s="100"/>
      <c r="E41" s="100"/>
      <c r="F41" s="22">
        <f>SUM(F30:F40)</f>
        <v>57</v>
      </c>
    </row>
    <row r="42" spans="1:6" ht="16.8" x14ac:dyDescent="0.4">
      <c r="A42" s="22" t="s">
        <v>46</v>
      </c>
      <c r="B42" s="100" t="s">
        <v>47</v>
      </c>
      <c r="C42" s="100"/>
      <c r="D42" s="100"/>
      <c r="E42" s="100"/>
      <c r="F42" s="100"/>
    </row>
    <row r="43" spans="1:6" ht="16.8" x14ac:dyDescent="0.4">
      <c r="A43" s="28" t="s">
        <v>38</v>
      </c>
      <c r="B43" s="13" t="s">
        <v>32</v>
      </c>
      <c r="C43" s="23">
        <v>134209</v>
      </c>
      <c r="D43" s="26" t="s">
        <v>10</v>
      </c>
      <c r="E43" s="26" t="s">
        <v>16</v>
      </c>
      <c r="F43" s="29">
        <v>1</v>
      </c>
    </row>
    <row r="44" spans="1:6" ht="16.8" x14ac:dyDescent="0.4">
      <c r="A44" s="28" t="s">
        <v>199</v>
      </c>
      <c r="B44" s="29" t="s">
        <v>25</v>
      </c>
      <c r="C44" s="30">
        <v>221107</v>
      </c>
      <c r="D44" s="26" t="s">
        <v>10</v>
      </c>
      <c r="E44" s="29"/>
      <c r="F44" s="29">
        <v>4</v>
      </c>
    </row>
    <row r="45" spans="1:6" ht="16.8" x14ac:dyDescent="0.4">
      <c r="A45" s="28" t="s">
        <v>48</v>
      </c>
      <c r="B45" s="13" t="s">
        <v>177</v>
      </c>
      <c r="C45" s="30">
        <v>134201</v>
      </c>
      <c r="D45" s="31" t="s">
        <v>375</v>
      </c>
      <c r="E45" s="29"/>
      <c r="F45" s="29">
        <v>1</v>
      </c>
    </row>
    <row r="46" spans="1:6" ht="16.8" x14ac:dyDescent="0.4">
      <c r="A46" s="32" t="s">
        <v>341</v>
      </c>
      <c r="B46" s="29" t="s">
        <v>22</v>
      </c>
      <c r="C46" s="30">
        <v>226905</v>
      </c>
      <c r="D46" s="26" t="s">
        <v>10</v>
      </c>
      <c r="E46" s="13"/>
      <c r="F46" s="29">
        <v>3</v>
      </c>
    </row>
    <row r="47" spans="1:6" ht="16.8" x14ac:dyDescent="0.4">
      <c r="A47" s="28" t="s">
        <v>383</v>
      </c>
      <c r="B47" s="29" t="s">
        <v>22</v>
      </c>
      <c r="C47" s="30">
        <v>222101</v>
      </c>
      <c r="D47" s="26" t="s">
        <v>27</v>
      </c>
      <c r="E47" s="13"/>
      <c r="F47" s="29">
        <v>12</v>
      </c>
    </row>
    <row r="48" spans="1:6" ht="16.8" x14ac:dyDescent="0.4">
      <c r="A48" s="30" t="s">
        <v>342</v>
      </c>
      <c r="B48" s="29" t="s">
        <v>26</v>
      </c>
      <c r="C48" s="30">
        <v>222101</v>
      </c>
      <c r="D48" s="26" t="s">
        <v>27</v>
      </c>
      <c r="E48" s="13"/>
      <c r="F48" s="29">
        <v>2</v>
      </c>
    </row>
    <row r="49" spans="1:6" ht="16.8" x14ac:dyDescent="0.4">
      <c r="A49" s="30">
        <v>24</v>
      </c>
      <c r="B49" s="29" t="s">
        <v>204</v>
      </c>
      <c r="C49" s="30">
        <v>222101</v>
      </c>
      <c r="D49" s="26" t="s">
        <v>27</v>
      </c>
      <c r="E49" s="13"/>
      <c r="F49" s="29">
        <v>1</v>
      </c>
    </row>
    <row r="50" spans="1:6" ht="16.8" x14ac:dyDescent="0.4">
      <c r="A50" s="30" t="s">
        <v>308</v>
      </c>
      <c r="B50" s="29" t="s">
        <v>34</v>
      </c>
      <c r="C50" s="30">
        <v>532103</v>
      </c>
      <c r="D50" s="79" t="s">
        <v>261</v>
      </c>
      <c r="E50" s="13"/>
      <c r="F50" s="29">
        <v>18</v>
      </c>
    </row>
    <row r="51" spans="1:6" ht="16.8" x14ac:dyDescent="0.4">
      <c r="A51" s="30" t="s">
        <v>259</v>
      </c>
      <c r="B51" s="29" t="s">
        <v>36</v>
      </c>
      <c r="C51" s="30">
        <v>532104</v>
      </c>
      <c r="D51" s="26" t="s">
        <v>37</v>
      </c>
      <c r="E51" s="13"/>
      <c r="F51" s="29">
        <v>5</v>
      </c>
    </row>
    <row r="52" spans="1:6" ht="16.8" x14ac:dyDescent="0.4">
      <c r="A52" s="30" t="s">
        <v>260</v>
      </c>
      <c r="B52" s="29" t="s">
        <v>35</v>
      </c>
      <c r="C52" s="30">
        <v>325801</v>
      </c>
      <c r="D52" s="26" t="s">
        <v>37</v>
      </c>
      <c r="E52" s="13"/>
      <c r="F52" s="29">
        <v>2</v>
      </c>
    </row>
    <row r="53" spans="1:6" ht="16.8" x14ac:dyDescent="0.4">
      <c r="A53" s="100" t="s">
        <v>12</v>
      </c>
      <c r="B53" s="100"/>
      <c r="C53" s="100"/>
      <c r="D53" s="100"/>
      <c r="E53" s="100"/>
      <c r="F53" s="22">
        <f>SUM(F43:F52)</f>
        <v>49</v>
      </c>
    </row>
    <row r="54" spans="1:6" ht="16.8" x14ac:dyDescent="0.4">
      <c r="A54" s="10" t="s">
        <v>49</v>
      </c>
      <c r="B54" s="100" t="s">
        <v>50</v>
      </c>
      <c r="C54" s="100"/>
      <c r="D54" s="100"/>
      <c r="E54" s="100"/>
      <c r="F54" s="100"/>
    </row>
    <row r="55" spans="1:6" ht="16.8" x14ac:dyDescent="0.4">
      <c r="A55" s="28" t="s">
        <v>38</v>
      </c>
      <c r="B55" s="29" t="s">
        <v>32</v>
      </c>
      <c r="C55" s="30">
        <v>134209</v>
      </c>
      <c r="D55" s="26" t="s">
        <v>10</v>
      </c>
      <c r="E55" s="26" t="s">
        <v>16</v>
      </c>
      <c r="F55" s="29">
        <v>1</v>
      </c>
    </row>
    <row r="56" spans="1:6" ht="16.8" x14ac:dyDescent="0.4">
      <c r="A56" s="28" t="s">
        <v>191</v>
      </c>
      <c r="B56" s="29" t="s">
        <v>25</v>
      </c>
      <c r="C56" s="30">
        <v>221107</v>
      </c>
      <c r="D56" s="26" t="s">
        <v>10</v>
      </c>
      <c r="E56" s="13"/>
      <c r="F56" s="29">
        <v>5</v>
      </c>
    </row>
    <row r="57" spans="1:6" ht="16.8" x14ac:dyDescent="0.4">
      <c r="A57" s="28" t="s">
        <v>201</v>
      </c>
      <c r="B57" s="29" t="s">
        <v>21</v>
      </c>
      <c r="C57" s="30">
        <v>221201</v>
      </c>
      <c r="D57" s="26" t="s">
        <v>10</v>
      </c>
      <c r="E57" s="13"/>
      <c r="F57" s="29">
        <v>2</v>
      </c>
    </row>
    <row r="58" spans="1:6" ht="16.8" x14ac:dyDescent="0.4">
      <c r="A58" s="28" t="s">
        <v>52</v>
      </c>
      <c r="B58" s="13" t="s">
        <v>177</v>
      </c>
      <c r="C58" s="30">
        <v>134201</v>
      </c>
      <c r="D58" s="31" t="s">
        <v>375</v>
      </c>
      <c r="E58" s="13"/>
      <c r="F58" s="29">
        <v>1</v>
      </c>
    </row>
    <row r="59" spans="1:6" ht="16.8" x14ac:dyDescent="0.4">
      <c r="A59" s="32" t="s">
        <v>351</v>
      </c>
      <c r="B59" s="29" t="s">
        <v>22</v>
      </c>
      <c r="C59" s="30">
        <v>226905</v>
      </c>
      <c r="D59" s="26" t="s">
        <v>10</v>
      </c>
      <c r="E59" s="13"/>
      <c r="F59" s="29">
        <v>3</v>
      </c>
    </row>
    <row r="60" spans="1:6" ht="16.8" x14ac:dyDescent="0.4">
      <c r="A60" s="32" t="s">
        <v>352</v>
      </c>
      <c r="B60" s="29" t="s">
        <v>26</v>
      </c>
      <c r="C60" s="30">
        <v>226905</v>
      </c>
      <c r="D60" s="26" t="s">
        <v>10</v>
      </c>
      <c r="E60" s="13"/>
      <c r="F60" s="29">
        <v>1</v>
      </c>
    </row>
    <row r="61" spans="1:6" ht="16.8" x14ac:dyDescent="0.4">
      <c r="A61" s="28" t="s">
        <v>343</v>
      </c>
      <c r="B61" s="29" t="s">
        <v>22</v>
      </c>
      <c r="C61" s="30">
        <v>222101</v>
      </c>
      <c r="D61" s="26" t="s">
        <v>27</v>
      </c>
      <c r="E61" s="13"/>
      <c r="F61" s="29">
        <v>6</v>
      </c>
    </row>
    <row r="62" spans="1:6" ht="16.8" x14ac:dyDescent="0.4">
      <c r="A62" s="30" t="s">
        <v>344</v>
      </c>
      <c r="B62" s="29" t="s">
        <v>26</v>
      </c>
      <c r="C62" s="30">
        <v>222101</v>
      </c>
      <c r="D62" s="26" t="s">
        <v>27</v>
      </c>
      <c r="E62" s="13"/>
      <c r="F62" s="29">
        <v>3</v>
      </c>
    </row>
    <row r="63" spans="1:6" ht="16.8" x14ac:dyDescent="0.4">
      <c r="A63" s="30">
        <v>25</v>
      </c>
      <c r="B63" s="29" t="s">
        <v>204</v>
      </c>
      <c r="C63" s="30">
        <v>222101</v>
      </c>
      <c r="D63" s="26" t="s">
        <v>27</v>
      </c>
      <c r="E63" s="13"/>
      <c r="F63" s="29">
        <v>1</v>
      </c>
    </row>
    <row r="64" spans="1:6" ht="16.8" x14ac:dyDescent="0.4">
      <c r="A64" s="30" t="s">
        <v>348</v>
      </c>
      <c r="B64" s="29" t="s">
        <v>34</v>
      </c>
      <c r="C64" s="30">
        <v>532103</v>
      </c>
      <c r="D64" s="79" t="s">
        <v>261</v>
      </c>
      <c r="E64" s="13"/>
      <c r="F64" s="29">
        <v>20</v>
      </c>
    </row>
    <row r="65" spans="1:6" ht="16.8" x14ac:dyDescent="0.4">
      <c r="A65" s="30">
        <v>46</v>
      </c>
      <c r="B65" s="29" t="s">
        <v>200</v>
      </c>
      <c r="C65" s="30">
        <v>532103</v>
      </c>
      <c r="D65" s="79" t="s">
        <v>261</v>
      </c>
      <c r="E65" s="13"/>
      <c r="F65" s="29">
        <v>1</v>
      </c>
    </row>
    <row r="66" spans="1:6" ht="16.8" x14ac:dyDescent="0.4">
      <c r="A66" s="30" t="s">
        <v>317</v>
      </c>
      <c r="B66" s="29" t="s">
        <v>36</v>
      </c>
      <c r="C66" s="30">
        <v>532104</v>
      </c>
      <c r="D66" s="26" t="s">
        <v>37</v>
      </c>
      <c r="E66" s="13"/>
      <c r="F66" s="29">
        <v>3</v>
      </c>
    </row>
    <row r="67" spans="1:6" ht="16.8" x14ac:dyDescent="0.4">
      <c r="A67" s="105" t="s">
        <v>12</v>
      </c>
      <c r="B67" s="105"/>
      <c r="C67" s="105"/>
      <c r="D67" s="105"/>
      <c r="E67" s="105"/>
      <c r="F67" s="21">
        <f>SUM(F55:F66)</f>
        <v>47</v>
      </c>
    </row>
    <row r="68" spans="1:6" ht="18" customHeight="1" x14ac:dyDescent="0.4">
      <c r="A68" s="20" t="s">
        <v>53</v>
      </c>
      <c r="B68" s="100" t="s">
        <v>54</v>
      </c>
      <c r="C68" s="100"/>
      <c r="D68" s="100"/>
      <c r="E68" s="100"/>
      <c r="F68" s="100"/>
    </row>
    <row r="69" spans="1:6" ht="16.8" x14ac:dyDescent="0.4">
      <c r="A69" s="28" t="s">
        <v>38</v>
      </c>
      <c r="B69" s="29" t="s">
        <v>32</v>
      </c>
      <c r="C69" s="30">
        <v>134209</v>
      </c>
      <c r="D69" s="26" t="s">
        <v>10</v>
      </c>
      <c r="E69" s="26" t="s">
        <v>16</v>
      </c>
      <c r="F69" s="29">
        <v>1</v>
      </c>
    </row>
    <row r="70" spans="1:6" ht="16.8" x14ac:dyDescent="0.4">
      <c r="A70" s="28" t="s">
        <v>357</v>
      </c>
      <c r="B70" s="29" t="s">
        <v>25</v>
      </c>
      <c r="C70" s="30">
        <v>221107</v>
      </c>
      <c r="D70" s="26" t="s">
        <v>10</v>
      </c>
      <c r="E70" s="13"/>
      <c r="F70" s="29">
        <v>6</v>
      </c>
    </row>
    <row r="71" spans="1:6" ht="16.8" x14ac:dyDescent="0.4">
      <c r="A71" s="28" t="s">
        <v>45</v>
      </c>
      <c r="B71" s="29" t="s">
        <v>21</v>
      </c>
      <c r="C71" s="30">
        <v>221201</v>
      </c>
      <c r="D71" s="26" t="s">
        <v>10</v>
      </c>
      <c r="E71" s="13"/>
      <c r="F71" s="29">
        <v>1</v>
      </c>
    </row>
    <row r="72" spans="1:6" ht="16.8" x14ac:dyDescent="0.4">
      <c r="A72" s="28" t="s">
        <v>52</v>
      </c>
      <c r="B72" s="13" t="s">
        <v>177</v>
      </c>
      <c r="C72" s="30">
        <v>134201</v>
      </c>
      <c r="D72" s="31" t="s">
        <v>375</v>
      </c>
      <c r="E72" s="13"/>
      <c r="F72" s="29">
        <v>1</v>
      </c>
    </row>
    <row r="73" spans="1:6" ht="20.25" customHeight="1" x14ac:dyDescent="0.4">
      <c r="A73" s="32" t="s">
        <v>351</v>
      </c>
      <c r="B73" s="29" t="s">
        <v>22</v>
      </c>
      <c r="C73" s="30">
        <v>226905</v>
      </c>
      <c r="D73" s="26" t="s">
        <v>10</v>
      </c>
      <c r="E73" s="23"/>
      <c r="F73" s="29">
        <v>3</v>
      </c>
    </row>
    <row r="74" spans="1:6" ht="16.8" x14ac:dyDescent="0.4">
      <c r="A74" s="28" t="s">
        <v>369</v>
      </c>
      <c r="B74" s="29" t="s">
        <v>22</v>
      </c>
      <c r="C74" s="30">
        <v>222101</v>
      </c>
      <c r="D74" s="26" t="s">
        <v>27</v>
      </c>
      <c r="E74" s="13"/>
      <c r="F74" s="29">
        <v>6</v>
      </c>
    </row>
    <row r="75" spans="1:6" ht="16.8" x14ac:dyDescent="0.4">
      <c r="A75" s="30" t="s">
        <v>370</v>
      </c>
      <c r="B75" s="29" t="s">
        <v>26</v>
      </c>
      <c r="C75" s="30">
        <v>222101</v>
      </c>
      <c r="D75" s="26" t="s">
        <v>27</v>
      </c>
      <c r="E75" s="13"/>
      <c r="F75" s="29">
        <v>3</v>
      </c>
    </row>
    <row r="76" spans="1:6" ht="16.8" x14ac:dyDescent="0.4">
      <c r="A76" s="30" t="s">
        <v>205</v>
      </c>
      <c r="B76" s="29" t="s">
        <v>204</v>
      </c>
      <c r="C76" s="30">
        <v>222101</v>
      </c>
      <c r="D76" s="26" t="s">
        <v>27</v>
      </c>
      <c r="E76" s="13"/>
      <c r="F76" s="29">
        <v>2</v>
      </c>
    </row>
    <row r="77" spans="1:6" ht="16.8" x14ac:dyDescent="0.4">
      <c r="A77" s="30" t="s">
        <v>316</v>
      </c>
      <c r="B77" s="29" t="s">
        <v>34</v>
      </c>
      <c r="C77" s="30">
        <v>532103</v>
      </c>
      <c r="D77" s="79" t="s">
        <v>261</v>
      </c>
      <c r="E77" s="13"/>
      <c r="F77" s="29">
        <v>21</v>
      </c>
    </row>
    <row r="78" spans="1:6" ht="16.8" x14ac:dyDescent="0.4">
      <c r="A78" s="30" t="s">
        <v>317</v>
      </c>
      <c r="B78" s="29" t="s">
        <v>36</v>
      </c>
      <c r="C78" s="30">
        <v>532104</v>
      </c>
      <c r="D78" s="26" t="s">
        <v>37</v>
      </c>
      <c r="E78" s="13"/>
      <c r="F78" s="29">
        <v>3</v>
      </c>
    </row>
    <row r="79" spans="1:6" ht="16.8" x14ac:dyDescent="0.4">
      <c r="A79" s="100" t="s">
        <v>12</v>
      </c>
      <c r="B79" s="100"/>
      <c r="C79" s="100"/>
      <c r="D79" s="100"/>
      <c r="E79" s="100"/>
      <c r="F79" s="22">
        <f>SUM(F69:F78)</f>
        <v>47</v>
      </c>
    </row>
    <row r="80" spans="1:6" ht="16.8" x14ac:dyDescent="0.4">
      <c r="A80" s="33" t="s">
        <v>56</v>
      </c>
      <c r="B80" s="100" t="s">
        <v>57</v>
      </c>
      <c r="C80" s="100"/>
      <c r="D80" s="100"/>
      <c r="E80" s="100"/>
      <c r="F80" s="100"/>
    </row>
    <row r="81" spans="1:6" ht="16.8" x14ac:dyDescent="0.4">
      <c r="A81" s="28" t="s">
        <v>38</v>
      </c>
      <c r="B81" s="29" t="s">
        <v>32</v>
      </c>
      <c r="C81" s="30">
        <v>134209</v>
      </c>
      <c r="D81" s="26" t="s">
        <v>10</v>
      </c>
      <c r="E81" s="24" t="s">
        <v>16</v>
      </c>
      <c r="F81" s="29">
        <v>1</v>
      </c>
    </row>
    <row r="82" spans="1:6" ht="16.8" x14ac:dyDescent="0.4">
      <c r="A82" s="28" t="s">
        <v>191</v>
      </c>
      <c r="B82" s="29" t="s">
        <v>25</v>
      </c>
      <c r="C82" s="30">
        <v>221107</v>
      </c>
      <c r="D82" s="26" t="s">
        <v>10</v>
      </c>
      <c r="E82" s="13"/>
      <c r="F82" s="29">
        <v>6</v>
      </c>
    </row>
    <row r="83" spans="1:6" ht="16.8" x14ac:dyDescent="0.4">
      <c r="A83" s="28" t="s">
        <v>201</v>
      </c>
      <c r="B83" s="29" t="s">
        <v>21</v>
      </c>
      <c r="C83" s="30">
        <v>221201</v>
      </c>
      <c r="D83" s="26" t="s">
        <v>10</v>
      </c>
      <c r="E83" s="13"/>
      <c r="F83" s="29">
        <v>1</v>
      </c>
    </row>
    <row r="84" spans="1:6" ht="16.8" x14ac:dyDescent="0.4">
      <c r="A84" s="28" t="s">
        <v>52</v>
      </c>
      <c r="B84" s="13" t="s">
        <v>177</v>
      </c>
      <c r="C84" s="30">
        <v>134201</v>
      </c>
      <c r="D84" s="31" t="s">
        <v>375</v>
      </c>
      <c r="E84" s="13"/>
      <c r="F84" s="29">
        <v>1</v>
      </c>
    </row>
    <row r="85" spans="1:6" ht="16.8" x14ac:dyDescent="0.4">
      <c r="A85" s="32" t="s">
        <v>351</v>
      </c>
      <c r="B85" s="29" t="s">
        <v>22</v>
      </c>
      <c r="C85" s="30">
        <v>226905</v>
      </c>
      <c r="D85" s="26" t="s">
        <v>10</v>
      </c>
      <c r="E85" s="13"/>
      <c r="F85" s="29">
        <v>3</v>
      </c>
    </row>
    <row r="86" spans="1:6" ht="16.8" x14ac:dyDescent="0.4">
      <c r="A86" s="28" t="s">
        <v>358</v>
      </c>
      <c r="B86" s="29" t="s">
        <v>22</v>
      </c>
      <c r="C86" s="30">
        <v>222101</v>
      </c>
      <c r="D86" s="26" t="s">
        <v>27</v>
      </c>
      <c r="E86" s="13"/>
      <c r="F86" s="29">
        <v>11</v>
      </c>
    </row>
    <row r="87" spans="1:6" ht="16.8" x14ac:dyDescent="0.4">
      <c r="A87" s="30" t="s">
        <v>359</v>
      </c>
      <c r="B87" s="29" t="s">
        <v>33</v>
      </c>
      <c r="C87" s="30">
        <v>222101</v>
      </c>
      <c r="D87" s="26" t="s">
        <v>27</v>
      </c>
      <c r="E87" s="13"/>
      <c r="F87" s="29">
        <v>2</v>
      </c>
    </row>
    <row r="88" spans="1:6" ht="16.8" x14ac:dyDescent="0.4">
      <c r="A88" s="30" t="s">
        <v>360</v>
      </c>
      <c r="B88" s="29" t="s">
        <v>34</v>
      </c>
      <c r="C88" s="30">
        <v>532103</v>
      </c>
      <c r="D88" s="79" t="s">
        <v>261</v>
      </c>
      <c r="E88" s="13"/>
      <c r="F88" s="29">
        <v>9</v>
      </c>
    </row>
    <row r="89" spans="1:6" ht="16.8" x14ac:dyDescent="0.4">
      <c r="A89" s="30" t="s">
        <v>361</v>
      </c>
      <c r="B89" s="29" t="s">
        <v>36</v>
      </c>
      <c r="C89" s="30">
        <v>532104</v>
      </c>
      <c r="D89" s="26" t="s">
        <v>37</v>
      </c>
      <c r="E89" s="13"/>
      <c r="F89" s="29">
        <v>4</v>
      </c>
    </row>
    <row r="90" spans="1:6" ht="16.8" x14ac:dyDescent="0.4">
      <c r="A90" s="30" t="s">
        <v>362</v>
      </c>
      <c r="B90" s="29" t="s">
        <v>35</v>
      </c>
      <c r="C90" s="30">
        <v>325801</v>
      </c>
      <c r="D90" s="26" t="s">
        <v>37</v>
      </c>
      <c r="E90" s="13"/>
      <c r="F90" s="29">
        <v>2</v>
      </c>
    </row>
    <row r="91" spans="1:6" ht="16.8" x14ac:dyDescent="0.4">
      <c r="A91" s="100" t="s">
        <v>12</v>
      </c>
      <c r="B91" s="100"/>
      <c r="C91" s="100"/>
      <c r="D91" s="100"/>
      <c r="E91" s="100"/>
      <c r="F91" s="22">
        <f>SUM(F81:F90)</f>
        <v>40</v>
      </c>
    </row>
    <row r="92" spans="1:6" ht="16.8" x14ac:dyDescent="0.4">
      <c r="A92" s="33" t="s">
        <v>60</v>
      </c>
      <c r="B92" s="109" t="s">
        <v>61</v>
      </c>
      <c r="C92" s="110"/>
      <c r="D92" s="110"/>
      <c r="E92" s="110"/>
      <c r="F92" s="110"/>
    </row>
    <row r="93" spans="1:6" ht="16.8" x14ac:dyDescent="0.4">
      <c r="A93" s="28" t="s">
        <v>38</v>
      </c>
      <c r="B93" s="29" t="s">
        <v>32</v>
      </c>
      <c r="C93" s="30">
        <v>134209</v>
      </c>
      <c r="D93" s="26" t="s">
        <v>10</v>
      </c>
      <c r="E93" s="24" t="s">
        <v>11</v>
      </c>
      <c r="F93" s="29">
        <v>1</v>
      </c>
    </row>
    <row r="94" spans="1:6" ht="16.8" x14ac:dyDescent="0.4">
      <c r="A94" s="28" t="s">
        <v>62</v>
      </c>
      <c r="B94" s="29" t="s">
        <v>25</v>
      </c>
      <c r="C94" s="30">
        <v>221107</v>
      </c>
      <c r="D94" s="26" t="s">
        <v>10</v>
      </c>
      <c r="E94" s="13"/>
      <c r="F94" s="29">
        <v>4</v>
      </c>
    </row>
    <row r="95" spans="1:6" ht="16.8" x14ac:dyDescent="0.4">
      <c r="A95" s="28" t="s">
        <v>63</v>
      </c>
      <c r="B95" s="29" t="s">
        <v>21</v>
      </c>
      <c r="C95" s="30">
        <v>221201</v>
      </c>
      <c r="D95" s="26" t="s">
        <v>10</v>
      </c>
      <c r="E95" s="13"/>
      <c r="F95" s="29">
        <v>1</v>
      </c>
    </row>
    <row r="96" spans="1:6" ht="16.8" x14ac:dyDescent="0.4">
      <c r="A96" s="34" t="s">
        <v>44</v>
      </c>
      <c r="B96" s="35" t="s">
        <v>177</v>
      </c>
      <c r="C96" s="36">
        <v>134201</v>
      </c>
      <c r="D96" s="31" t="s">
        <v>375</v>
      </c>
      <c r="E96" s="35"/>
      <c r="F96" s="38">
        <v>1</v>
      </c>
    </row>
    <row r="97" spans="1:6" ht="16.8" x14ac:dyDescent="0.4">
      <c r="A97" s="32" t="s">
        <v>64</v>
      </c>
      <c r="B97" s="29" t="s">
        <v>22</v>
      </c>
      <c r="C97" s="30">
        <v>226905</v>
      </c>
      <c r="D97" s="26" t="s">
        <v>10</v>
      </c>
      <c r="E97" s="13"/>
      <c r="F97" s="29">
        <v>4</v>
      </c>
    </row>
    <row r="98" spans="1:6" ht="16.8" x14ac:dyDescent="0.4">
      <c r="A98" s="28" t="s">
        <v>345</v>
      </c>
      <c r="B98" s="29" t="s">
        <v>22</v>
      </c>
      <c r="C98" s="30">
        <v>222101</v>
      </c>
      <c r="D98" s="26" t="s">
        <v>27</v>
      </c>
      <c r="E98" s="13"/>
      <c r="F98" s="29">
        <v>11</v>
      </c>
    </row>
    <row r="99" spans="1:6" ht="16.8" x14ac:dyDescent="0.4">
      <c r="A99" s="30" t="s">
        <v>346</v>
      </c>
      <c r="B99" s="29" t="s">
        <v>33</v>
      </c>
      <c r="C99" s="30">
        <v>222101</v>
      </c>
      <c r="D99" s="26" t="s">
        <v>27</v>
      </c>
      <c r="E99" s="13"/>
      <c r="F99" s="29">
        <v>11</v>
      </c>
    </row>
    <row r="100" spans="1:6" ht="16.8" x14ac:dyDescent="0.4">
      <c r="A100" s="30" t="s">
        <v>195</v>
      </c>
      <c r="B100" s="29" t="s">
        <v>34</v>
      </c>
      <c r="C100" s="30">
        <v>532103</v>
      </c>
      <c r="D100" s="79" t="s">
        <v>261</v>
      </c>
      <c r="E100" s="13"/>
      <c r="F100" s="29">
        <v>9</v>
      </c>
    </row>
    <row r="101" spans="1:6" ht="16.8" x14ac:dyDescent="0.4">
      <c r="A101" s="30" t="s">
        <v>196</v>
      </c>
      <c r="B101" s="29" t="s">
        <v>36</v>
      </c>
      <c r="C101" s="30">
        <v>532104</v>
      </c>
      <c r="D101" s="26" t="s">
        <v>37</v>
      </c>
      <c r="E101" s="13"/>
      <c r="F101" s="29">
        <v>2</v>
      </c>
    </row>
    <row r="102" spans="1:6" ht="16.8" x14ac:dyDescent="0.4">
      <c r="A102" s="30">
        <v>47</v>
      </c>
      <c r="B102" s="29" t="s">
        <v>35</v>
      </c>
      <c r="C102" s="30">
        <v>325801</v>
      </c>
      <c r="D102" s="26" t="s">
        <v>37</v>
      </c>
      <c r="E102" s="13"/>
      <c r="F102" s="29">
        <v>1</v>
      </c>
    </row>
    <row r="103" spans="1:6" ht="16.8" x14ac:dyDescent="0.4">
      <c r="A103" s="100" t="s">
        <v>12</v>
      </c>
      <c r="B103" s="100"/>
      <c r="C103" s="100"/>
      <c r="D103" s="100"/>
      <c r="E103" s="100"/>
      <c r="F103" s="22">
        <f>SUM(F93:F102)</f>
        <v>45</v>
      </c>
    </row>
    <row r="104" spans="1:6" ht="16.8" x14ac:dyDescent="0.4">
      <c r="A104" s="33" t="s">
        <v>65</v>
      </c>
      <c r="B104" s="105" t="s">
        <v>66</v>
      </c>
      <c r="C104" s="105"/>
      <c r="D104" s="105"/>
      <c r="E104" s="105"/>
      <c r="F104" s="105"/>
    </row>
    <row r="105" spans="1:6" ht="16.8" x14ac:dyDescent="0.4">
      <c r="A105" s="28" t="s">
        <v>38</v>
      </c>
      <c r="B105" s="29" t="s">
        <v>25</v>
      </c>
      <c r="C105" s="30">
        <v>221107</v>
      </c>
      <c r="D105" s="26" t="s">
        <v>10</v>
      </c>
      <c r="E105" s="13"/>
      <c r="F105" s="29">
        <v>1</v>
      </c>
    </row>
    <row r="106" spans="1:6" ht="16.8" x14ac:dyDescent="0.4">
      <c r="A106" s="28" t="s">
        <v>67</v>
      </c>
      <c r="B106" s="29" t="s">
        <v>33</v>
      </c>
      <c r="C106" s="30">
        <v>222101</v>
      </c>
      <c r="D106" s="26" t="s">
        <v>27</v>
      </c>
      <c r="E106" s="13"/>
      <c r="F106" s="29">
        <v>3</v>
      </c>
    </row>
    <row r="107" spans="1:6" ht="16.8" x14ac:dyDescent="0.4">
      <c r="A107" s="100" t="s">
        <v>12</v>
      </c>
      <c r="B107" s="100"/>
      <c r="C107" s="100"/>
      <c r="D107" s="100"/>
      <c r="E107" s="100"/>
      <c r="F107" s="22">
        <f>SUM(F105:F106)</f>
        <v>4</v>
      </c>
    </row>
    <row r="108" spans="1:6" ht="16.8" x14ac:dyDescent="0.4">
      <c r="A108" s="39" t="s">
        <v>68</v>
      </c>
      <c r="B108" s="100" t="s">
        <v>270</v>
      </c>
      <c r="C108" s="100"/>
      <c r="D108" s="100"/>
      <c r="E108" s="100"/>
      <c r="F108" s="100"/>
    </row>
    <row r="109" spans="1:6" ht="16.8" x14ac:dyDescent="0.4">
      <c r="A109" s="40" t="s">
        <v>70</v>
      </c>
      <c r="B109" s="29" t="s">
        <v>25</v>
      </c>
      <c r="C109" s="30">
        <v>221107</v>
      </c>
      <c r="D109" s="26" t="s">
        <v>10</v>
      </c>
      <c r="E109" s="13"/>
      <c r="F109" s="29">
        <v>3</v>
      </c>
    </row>
    <row r="110" spans="1:6" ht="16.8" x14ac:dyDescent="0.4">
      <c r="A110" s="40" t="s">
        <v>71</v>
      </c>
      <c r="B110" s="29" t="s">
        <v>21</v>
      </c>
      <c r="C110" s="30">
        <v>221201</v>
      </c>
      <c r="D110" s="26" t="s">
        <v>10</v>
      </c>
      <c r="E110" s="13"/>
      <c r="F110" s="29">
        <v>4</v>
      </c>
    </row>
    <row r="111" spans="1:6" ht="16.8" x14ac:dyDescent="0.4">
      <c r="A111" s="40" t="s">
        <v>354</v>
      </c>
      <c r="B111" s="29" t="s">
        <v>22</v>
      </c>
      <c r="C111" s="30">
        <v>226905</v>
      </c>
      <c r="D111" s="26" t="s">
        <v>10</v>
      </c>
      <c r="E111" s="13"/>
      <c r="F111" s="29">
        <v>7</v>
      </c>
    </row>
    <row r="112" spans="1:6" ht="16.8" x14ac:dyDescent="0.4">
      <c r="A112" s="41" t="s">
        <v>381</v>
      </c>
      <c r="B112" s="29" t="s">
        <v>22</v>
      </c>
      <c r="C112" s="30">
        <v>222101</v>
      </c>
      <c r="D112" s="26" t="s">
        <v>27</v>
      </c>
      <c r="E112" s="13"/>
      <c r="F112" s="38">
        <v>9</v>
      </c>
    </row>
    <row r="113" spans="1:6" ht="16.8" x14ac:dyDescent="0.4">
      <c r="A113" s="41" t="s">
        <v>205</v>
      </c>
      <c r="B113" s="29" t="s">
        <v>26</v>
      </c>
      <c r="C113" s="30">
        <v>222101</v>
      </c>
      <c r="D113" s="26" t="s">
        <v>27</v>
      </c>
      <c r="E113" s="13"/>
      <c r="F113" s="38">
        <v>2</v>
      </c>
    </row>
    <row r="114" spans="1:6" ht="16.8" x14ac:dyDescent="0.4">
      <c r="A114" s="40" t="s">
        <v>271</v>
      </c>
      <c r="B114" s="29" t="s">
        <v>34</v>
      </c>
      <c r="C114" s="30">
        <v>532103</v>
      </c>
      <c r="D114" s="79" t="s">
        <v>261</v>
      </c>
      <c r="E114" s="13"/>
      <c r="F114" s="29">
        <v>7</v>
      </c>
    </row>
    <row r="115" spans="1:6" ht="16.8" x14ac:dyDescent="0.4">
      <c r="A115" s="42" t="s">
        <v>272</v>
      </c>
      <c r="B115" s="29" t="s">
        <v>36</v>
      </c>
      <c r="C115" s="30">
        <v>532104</v>
      </c>
      <c r="D115" s="26" t="s">
        <v>37</v>
      </c>
      <c r="E115" s="13"/>
      <c r="F115" s="29">
        <v>2</v>
      </c>
    </row>
    <row r="116" spans="1:6" ht="16.8" x14ac:dyDescent="0.4">
      <c r="A116" s="42" t="s">
        <v>273</v>
      </c>
      <c r="B116" s="29" t="s">
        <v>35</v>
      </c>
      <c r="C116" s="30">
        <v>325801</v>
      </c>
      <c r="D116" s="26" t="s">
        <v>37</v>
      </c>
      <c r="E116" s="13"/>
      <c r="F116" s="29">
        <v>2</v>
      </c>
    </row>
    <row r="117" spans="1:6" ht="16.8" x14ac:dyDescent="0.4">
      <c r="A117" s="42">
        <v>37</v>
      </c>
      <c r="B117" s="29" t="s">
        <v>257</v>
      </c>
      <c r="C117" s="30">
        <v>214143</v>
      </c>
      <c r="D117" s="26" t="s">
        <v>10</v>
      </c>
      <c r="E117" s="24" t="s">
        <v>16</v>
      </c>
      <c r="F117" s="29">
        <v>1</v>
      </c>
    </row>
    <row r="118" spans="1:6" ht="16.8" x14ac:dyDescent="0.4">
      <c r="A118" s="100" t="s">
        <v>12</v>
      </c>
      <c r="B118" s="111"/>
      <c r="C118" s="111"/>
      <c r="D118" s="111"/>
      <c r="E118" s="111"/>
      <c r="F118" s="22">
        <f>SUM(F109:F117)</f>
        <v>37</v>
      </c>
    </row>
    <row r="119" spans="1:6" ht="16.8" x14ac:dyDescent="0.4">
      <c r="A119" s="22" t="s">
        <v>72</v>
      </c>
      <c r="B119" s="100" t="s">
        <v>28</v>
      </c>
      <c r="C119" s="100"/>
      <c r="D119" s="100"/>
      <c r="E119" s="100"/>
      <c r="F119" s="100"/>
    </row>
    <row r="120" spans="1:6" ht="16.8" x14ac:dyDescent="0.4">
      <c r="A120" s="23">
        <v>1</v>
      </c>
      <c r="B120" s="13" t="s">
        <v>22</v>
      </c>
      <c r="C120" s="23">
        <v>226905</v>
      </c>
      <c r="D120" s="24" t="s">
        <v>10</v>
      </c>
      <c r="E120" s="22"/>
      <c r="F120" s="23">
        <v>1</v>
      </c>
    </row>
    <row r="121" spans="1:6" ht="16.8" x14ac:dyDescent="0.4">
      <c r="A121" s="13">
        <v>2</v>
      </c>
      <c r="B121" s="13" t="s">
        <v>22</v>
      </c>
      <c r="C121" s="13">
        <v>222101</v>
      </c>
      <c r="D121" s="24" t="s">
        <v>27</v>
      </c>
      <c r="E121" s="13"/>
      <c r="F121" s="13">
        <v>1</v>
      </c>
    </row>
    <row r="122" spans="1:6" ht="16.8" x14ac:dyDescent="0.4">
      <c r="A122" s="100" t="s">
        <v>12</v>
      </c>
      <c r="B122" s="100"/>
      <c r="C122" s="100"/>
      <c r="D122" s="100"/>
      <c r="E122" s="100"/>
      <c r="F122" s="22">
        <f>SUM(F120:F121)</f>
        <v>2</v>
      </c>
    </row>
    <row r="123" spans="1:6" ht="16.8" x14ac:dyDescent="0.4">
      <c r="A123" s="20" t="s">
        <v>75</v>
      </c>
      <c r="B123" s="100" t="s">
        <v>154</v>
      </c>
      <c r="C123" s="100"/>
      <c r="D123" s="100"/>
      <c r="E123" s="100"/>
      <c r="F123" s="100"/>
    </row>
    <row r="124" spans="1:6" ht="16.8" x14ac:dyDescent="0.4">
      <c r="A124" s="39" t="s">
        <v>81</v>
      </c>
      <c r="B124" s="100" t="s">
        <v>73</v>
      </c>
      <c r="C124" s="100"/>
      <c r="D124" s="100"/>
      <c r="E124" s="100"/>
      <c r="F124" s="100"/>
    </row>
    <row r="125" spans="1:6" ht="16.8" x14ac:dyDescent="0.4">
      <c r="A125" s="28" t="s">
        <v>38</v>
      </c>
      <c r="B125" s="13" t="s">
        <v>177</v>
      </c>
      <c r="C125" s="30">
        <v>134201</v>
      </c>
      <c r="D125" s="26" t="s">
        <v>375</v>
      </c>
      <c r="E125" s="13"/>
      <c r="F125" s="29">
        <v>1</v>
      </c>
    </row>
    <row r="126" spans="1:6" ht="16.8" x14ac:dyDescent="0.4">
      <c r="A126" s="28" t="s">
        <v>67</v>
      </c>
      <c r="B126" s="29" t="s">
        <v>22</v>
      </c>
      <c r="C126" s="30">
        <v>226905</v>
      </c>
      <c r="D126" s="26" t="s">
        <v>10</v>
      </c>
      <c r="E126" s="13"/>
      <c r="F126" s="29">
        <v>3</v>
      </c>
    </row>
    <row r="127" spans="1:6" ht="16.8" x14ac:dyDescent="0.4">
      <c r="A127" s="28" t="s">
        <v>91</v>
      </c>
      <c r="B127" s="29" t="s">
        <v>22</v>
      </c>
      <c r="C127" s="30">
        <v>222101</v>
      </c>
      <c r="D127" s="26" t="s">
        <v>27</v>
      </c>
      <c r="E127" s="13"/>
      <c r="F127" s="29">
        <v>3</v>
      </c>
    </row>
    <row r="128" spans="1:6" ht="16.8" x14ac:dyDescent="0.4">
      <c r="A128" s="28" t="s">
        <v>51</v>
      </c>
      <c r="B128" s="29" t="s">
        <v>33</v>
      </c>
      <c r="C128" s="30">
        <v>222101</v>
      </c>
      <c r="D128" s="26" t="s">
        <v>27</v>
      </c>
      <c r="E128" s="13"/>
      <c r="F128" s="29">
        <v>3</v>
      </c>
    </row>
    <row r="129" spans="1:6" ht="16.8" x14ac:dyDescent="0.4">
      <c r="A129" s="32" t="s">
        <v>329</v>
      </c>
      <c r="B129" s="29" t="s">
        <v>34</v>
      </c>
      <c r="C129" s="30">
        <v>532103</v>
      </c>
      <c r="D129" s="79" t="s">
        <v>261</v>
      </c>
      <c r="E129" s="13"/>
      <c r="F129" s="38">
        <v>6</v>
      </c>
    </row>
    <row r="130" spans="1:6" ht="16.8" x14ac:dyDescent="0.4">
      <c r="A130" s="28" t="s">
        <v>330</v>
      </c>
      <c r="B130" s="29" t="s">
        <v>36</v>
      </c>
      <c r="C130" s="30">
        <v>532104</v>
      </c>
      <c r="D130" s="26" t="s">
        <v>37</v>
      </c>
      <c r="E130" s="13"/>
      <c r="F130" s="29">
        <v>3</v>
      </c>
    </row>
    <row r="131" spans="1:6" ht="16.8" x14ac:dyDescent="0.4">
      <c r="A131" s="30" t="s">
        <v>69</v>
      </c>
      <c r="B131" s="29" t="s">
        <v>35</v>
      </c>
      <c r="C131" s="30">
        <v>325801</v>
      </c>
      <c r="D131" s="26" t="s">
        <v>37</v>
      </c>
      <c r="E131" s="13"/>
      <c r="F131" s="29">
        <v>2</v>
      </c>
    </row>
    <row r="132" spans="1:6" ht="16.8" x14ac:dyDescent="0.4">
      <c r="A132" s="111" t="s">
        <v>12</v>
      </c>
      <c r="B132" s="111"/>
      <c r="C132" s="111"/>
      <c r="D132" s="111"/>
      <c r="E132" s="100"/>
      <c r="F132" s="22">
        <f>SUM(F125:F131)</f>
        <v>21</v>
      </c>
    </row>
    <row r="133" spans="1:6" ht="29.25" customHeight="1" x14ac:dyDescent="0.4">
      <c r="A133" s="22" t="s">
        <v>83</v>
      </c>
      <c r="B133" s="113" t="s">
        <v>24</v>
      </c>
      <c r="C133" s="114"/>
      <c r="D133" s="114"/>
      <c r="E133" s="114"/>
      <c r="F133" s="115"/>
    </row>
    <row r="134" spans="1:6" ht="16.8" x14ac:dyDescent="0.4">
      <c r="A134" s="32" t="s">
        <v>38</v>
      </c>
      <c r="B134" s="29" t="s">
        <v>25</v>
      </c>
      <c r="C134" s="30">
        <v>221107</v>
      </c>
      <c r="D134" s="26" t="s">
        <v>10</v>
      </c>
      <c r="E134" s="13"/>
      <c r="F134" s="29">
        <v>1</v>
      </c>
    </row>
    <row r="135" spans="1:6" ht="16.8" x14ac:dyDescent="0.4">
      <c r="A135" s="32" t="s">
        <v>80</v>
      </c>
      <c r="B135" s="29" t="s">
        <v>21</v>
      </c>
      <c r="C135" s="30">
        <v>221201</v>
      </c>
      <c r="D135" s="26" t="s">
        <v>10</v>
      </c>
      <c r="E135" s="13"/>
      <c r="F135" s="29">
        <v>1</v>
      </c>
    </row>
    <row r="136" spans="1:6" ht="16.8" x14ac:dyDescent="0.4">
      <c r="A136" s="29">
        <v>3</v>
      </c>
      <c r="B136" s="29" t="s">
        <v>22</v>
      </c>
      <c r="C136" s="30">
        <v>226905</v>
      </c>
      <c r="D136" s="26" t="s">
        <v>10</v>
      </c>
      <c r="E136" s="13"/>
      <c r="F136" s="29">
        <v>1</v>
      </c>
    </row>
    <row r="137" spans="1:6" ht="33.6" x14ac:dyDescent="0.4">
      <c r="A137" s="29">
        <v>4</v>
      </c>
      <c r="B137" s="29" t="s">
        <v>264</v>
      </c>
      <c r="C137" s="30">
        <v>226921</v>
      </c>
      <c r="D137" s="26" t="s">
        <v>27</v>
      </c>
      <c r="E137" s="13"/>
      <c r="F137" s="29">
        <v>1</v>
      </c>
    </row>
    <row r="138" spans="1:6" ht="16.8" x14ac:dyDescent="0.4">
      <c r="A138" s="111" t="s">
        <v>12</v>
      </c>
      <c r="B138" s="111"/>
      <c r="C138" s="111"/>
      <c r="D138" s="111"/>
      <c r="E138" s="111"/>
      <c r="F138" s="43">
        <f>SUM(F134:F137)</f>
        <v>4</v>
      </c>
    </row>
    <row r="139" spans="1:6" ht="16.8" x14ac:dyDescent="0.4">
      <c r="A139" s="39" t="s">
        <v>94</v>
      </c>
      <c r="B139" s="100" t="s">
        <v>76</v>
      </c>
      <c r="C139" s="100"/>
      <c r="D139" s="100"/>
      <c r="E139" s="100"/>
      <c r="F139" s="100"/>
    </row>
    <row r="140" spans="1:6" ht="16.8" x14ac:dyDescent="0.4">
      <c r="A140" s="40" t="s">
        <v>38</v>
      </c>
      <c r="B140" s="13" t="s">
        <v>77</v>
      </c>
      <c r="C140" s="30">
        <v>134205</v>
      </c>
      <c r="D140" s="26" t="s">
        <v>10</v>
      </c>
      <c r="E140" s="24" t="s">
        <v>11</v>
      </c>
      <c r="F140" s="44">
        <v>1</v>
      </c>
    </row>
    <row r="141" spans="1:6" ht="16.8" x14ac:dyDescent="0.4">
      <c r="A141" s="40" t="s">
        <v>14</v>
      </c>
      <c r="B141" s="29" t="s">
        <v>378</v>
      </c>
      <c r="C141" s="30">
        <v>226203</v>
      </c>
      <c r="D141" s="26" t="s">
        <v>10</v>
      </c>
      <c r="E141" s="24"/>
      <c r="F141" s="44">
        <v>2</v>
      </c>
    </row>
    <row r="142" spans="1:6" ht="16.8" x14ac:dyDescent="0.4">
      <c r="A142" s="40" t="s">
        <v>210</v>
      </c>
      <c r="B142" s="29" t="s">
        <v>78</v>
      </c>
      <c r="C142" s="30">
        <v>321303</v>
      </c>
      <c r="D142" s="26" t="s">
        <v>27</v>
      </c>
      <c r="E142" s="13"/>
      <c r="F142" s="29">
        <v>5</v>
      </c>
    </row>
    <row r="143" spans="1:6" ht="16.8" x14ac:dyDescent="0.4">
      <c r="A143" s="41" t="s">
        <v>44</v>
      </c>
      <c r="B143" s="29" t="s">
        <v>79</v>
      </c>
      <c r="C143" s="30">
        <v>321303</v>
      </c>
      <c r="D143" s="26" t="s">
        <v>27</v>
      </c>
      <c r="E143" s="13"/>
      <c r="F143" s="29">
        <v>1</v>
      </c>
    </row>
    <row r="144" spans="1:6" ht="16.8" x14ac:dyDescent="0.4">
      <c r="A144" s="41" t="s">
        <v>45</v>
      </c>
      <c r="B144" s="29" t="s">
        <v>340</v>
      </c>
      <c r="C144" s="30">
        <v>321303</v>
      </c>
      <c r="D144" s="26" t="s">
        <v>27</v>
      </c>
      <c r="E144" s="13"/>
      <c r="F144" s="38">
        <v>1</v>
      </c>
    </row>
    <row r="145" spans="1:6" ht="16.8" x14ac:dyDescent="0.4">
      <c r="A145" s="45" t="s">
        <v>52</v>
      </c>
      <c r="B145" s="29" t="s">
        <v>36</v>
      </c>
      <c r="C145" s="30">
        <v>532104</v>
      </c>
      <c r="D145" s="26" t="s">
        <v>37</v>
      </c>
      <c r="E145" s="13"/>
      <c r="F145" s="38">
        <v>1</v>
      </c>
    </row>
    <row r="146" spans="1:6" ht="16.8" x14ac:dyDescent="0.4">
      <c r="A146" s="100" t="s">
        <v>12</v>
      </c>
      <c r="B146" s="111"/>
      <c r="C146" s="111"/>
      <c r="D146" s="111"/>
      <c r="E146" s="100"/>
      <c r="F146" s="20">
        <f>SUM(F140:F145)</f>
        <v>11</v>
      </c>
    </row>
    <row r="147" spans="1:6" ht="16.8" x14ac:dyDescent="0.4">
      <c r="A147" s="20" t="s">
        <v>99</v>
      </c>
      <c r="B147" s="100" t="s">
        <v>82</v>
      </c>
      <c r="C147" s="100"/>
      <c r="D147" s="100"/>
      <c r="E147" s="100"/>
      <c r="F147" s="100"/>
    </row>
    <row r="148" spans="1:6" ht="16.8" x14ac:dyDescent="0.4">
      <c r="A148" s="28" t="s">
        <v>38</v>
      </c>
      <c r="B148" s="29" t="s">
        <v>22</v>
      </c>
      <c r="C148" s="30">
        <v>226905</v>
      </c>
      <c r="D148" s="26" t="s">
        <v>10</v>
      </c>
      <c r="E148" s="13"/>
      <c r="F148" s="29">
        <v>1</v>
      </c>
    </row>
    <row r="149" spans="1:6" ht="16.8" x14ac:dyDescent="0.4">
      <c r="A149" s="28" t="s">
        <v>14</v>
      </c>
      <c r="B149" s="29" t="s">
        <v>22</v>
      </c>
      <c r="C149" s="30">
        <v>222101</v>
      </c>
      <c r="D149" s="26" t="s">
        <v>27</v>
      </c>
      <c r="E149" s="13"/>
      <c r="F149" s="29">
        <v>2</v>
      </c>
    </row>
    <row r="150" spans="1:6" ht="16.8" x14ac:dyDescent="0.4">
      <c r="A150" s="100" t="s">
        <v>12</v>
      </c>
      <c r="B150" s="100"/>
      <c r="C150" s="100"/>
      <c r="D150" s="100"/>
      <c r="E150" s="100"/>
      <c r="F150" s="22">
        <f>SUM(F148:F149)</f>
        <v>3</v>
      </c>
    </row>
    <row r="151" spans="1:6" ht="16.8" x14ac:dyDescent="0.4">
      <c r="A151" s="20" t="s">
        <v>101</v>
      </c>
      <c r="B151" s="100" t="s">
        <v>84</v>
      </c>
      <c r="C151" s="100"/>
      <c r="D151" s="100"/>
      <c r="E151" s="100"/>
      <c r="F151" s="100"/>
    </row>
    <row r="152" spans="1:6" ht="16.8" x14ac:dyDescent="0.4">
      <c r="A152" s="40" t="s">
        <v>38</v>
      </c>
      <c r="B152" s="13" t="s">
        <v>85</v>
      </c>
      <c r="C152" s="30">
        <v>134209</v>
      </c>
      <c r="D152" s="26" t="s">
        <v>10</v>
      </c>
      <c r="E152" s="24" t="s">
        <v>11</v>
      </c>
      <c r="F152" s="29">
        <v>1</v>
      </c>
    </row>
    <row r="153" spans="1:6" ht="16.8" x14ac:dyDescent="0.4">
      <c r="A153" s="40" t="s">
        <v>80</v>
      </c>
      <c r="B153" s="29" t="s">
        <v>25</v>
      </c>
      <c r="C153" s="30">
        <v>221107</v>
      </c>
      <c r="D153" s="26" t="s">
        <v>10</v>
      </c>
      <c r="E153" s="13"/>
      <c r="F153" s="29">
        <v>1</v>
      </c>
    </row>
    <row r="154" spans="1:6" ht="16.8" x14ac:dyDescent="0.4">
      <c r="A154" s="40" t="s">
        <v>309</v>
      </c>
      <c r="B154" s="29" t="s">
        <v>21</v>
      </c>
      <c r="C154" s="30">
        <v>221201</v>
      </c>
      <c r="D154" s="26" t="s">
        <v>10</v>
      </c>
      <c r="E154" s="13"/>
      <c r="F154" s="29">
        <v>1</v>
      </c>
    </row>
    <row r="155" spans="1:6" ht="16.8" x14ac:dyDescent="0.4">
      <c r="A155" s="40" t="s">
        <v>90</v>
      </c>
      <c r="B155" s="29" t="s">
        <v>86</v>
      </c>
      <c r="C155" s="30">
        <v>226917</v>
      </c>
      <c r="D155" s="26" t="s">
        <v>10</v>
      </c>
      <c r="E155" s="13"/>
      <c r="F155" s="29">
        <v>1</v>
      </c>
    </row>
    <row r="156" spans="1:6" ht="16.8" x14ac:dyDescent="0.4">
      <c r="A156" s="41" t="s">
        <v>91</v>
      </c>
      <c r="B156" s="29" t="s">
        <v>87</v>
      </c>
      <c r="C156" s="30">
        <v>226913</v>
      </c>
      <c r="D156" s="26" t="s">
        <v>10</v>
      </c>
      <c r="E156" s="13"/>
      <c r="F156" s="29">
        <v>3</v>
      </c>
    </row>
    <row r="157" spans="1:6" ht="16.8" x14ac:dyDescent="0.4">
      <c r="A157" s="41" t="s">
        <v>192</v>
      </c>
      <c r="B157" s="29" t="s">
        <v>194</v>
      </c>
      <c r="C157" s="30">
        <v>226916</v>
      </c>
      <c r="D157" s="26" t="s">
        <v>10</v>
      </c>
      <c r="E157" s="13"/>
      <c r="F157" s="29">
        <v>2</v>
      </c>
    </row>
    <row r="158" spans="1:6" ht="16.8" x14ac:dyDescent="0.4">
      <c r="A158" s="40" t="s">
        <v>251</v>
      </c>
      <c r="B158" s="29" t="s">
        <v>88</v>
      </c>
      <c r="C158" s="30">
        <v>226913</v>
      </c>
      <c r="D158" s="26" t="s">
        <v>10</v>
      </c>
      <c r="E158" s="13"/>
      <c r="F158" s="29">
        <v>1</v>
      </c>
    </row>
    <row r="159" spans="1:6" ht="16.8" x14ac:dyDescent="0.4">
      <c r="A159" s="40" t="s">
        <v>52</v>
      </c>
      <c r="B159" s="29" t="s">
        <v>89</v>
      </c>
      <c r="C159" s="30">
        <v>213114</v>
      </c>
      <c r="D159" s="26" t="s">
        <v>10</v>
      </c>
      <c r="E159" s="13"/>
      <c r="F159" s="29">
        <v>1</v>
      </c>
    </row>
    <row r="160" spans="1:6" ht="16.8" x14ac:dyDescent="0.4">
      <c r="A160" s="40" t="s">
        <v>58</v>
      </c>
      <c r="B160" s="29" t="s">
        <v>177</v>
      </c>
      <c r="C160" s="30">
        <v>134201</v>
      </c>
      <c r="D160" s="31" t="s">
        <v>375</v>
      </c>
      <c r="E160" s="13"/>
      <c r="F160" s="29">
        <v>1</v>
      </c>
    </row>
    <row r="161" spans="1:6" ht="33.6" x14ac:dyDescent="0.4">
      <c r="A161" s="41" t="s">
        <v>59</v>
      </c>
      <c r="B161" s="29" t="s">
        <v>175</v>
      </c>
      <c r="C161" s="30">
        <v>325904</v>
      </c>
      <c r="D161" s="26" t="s">
        <v>27</v>
      </c>
      <c r="E161" s="13"/>
      <c r="F161" s="38">
        <v>4</v>
      </c>
    </row>
    <row r="162" spans="1:6" ht="16.8" x14ac:dyDescent="0.4">
      <c r="A162" s="45" t="s">
        <v>92</v>
      </c>
      <c r="B162" s="29" t="s">
        <v>176</v>
      </c>
      <c r="C162" s="30">
        <v>325904</v>
      </c>
      <c r="D162" s="26" t="s">
        <v>27</v>
      </c>
      <c r="E162" s="13"/>
      <c r="F162" s="29">
        <v>8</v>
      </c>
    </row>
    <row r="163" spans="1:6" ht="16.8" x14ac:dyDescent="0.4">
      <c r="A163" s="40" t="s">
        <v>93</v>
      </c>
      <c r="B163" s="29" t="s">
        <v>36</v>
      </c>
      <c r="C163" s="30">
        <v>532104</v>
      </c>
      <c r="D163" s="26" t="s">
        <v>37</v>
      </c>
      <c r="E163" s="13"/>
      <c r="F163" s="29">
        <v>1</v>
      </c>
    </row>
    <row r="164" spans="1:6" ht="16.8" x14ac:dyDescent="0.4">
      <c r="A164" s="100" t="s">
        <v>12</v>
      </c>
      <c r="B164" s="111"/>
      <c r="C164" s="111"/>
      <c r="D164" s="111"/>
      <c r="E164" s="100"/>
      <c r="F164" s="22">
        <f>SUM(F152:F163)</f>
        <v>25</v>
      </c>
    </row>
    <row r="165" spans="1:6" ht="16.8" x14ac:dyDescent="0.4">
      <c r="A165" s="20" t="s">
        <v>107</v>
      </c>
      <c r="B165" s="105" t="s">
        <v>265</v>
      </c>
      <c r="C165" s="105"/>
      <c r="D165" s="105"/>
      <c r="E165" s="100"/>
      <c r="F165" s="100"/>
    </row>
    <row r="166" spans="1:6" ht="16.8" x14ac:dyDescent="0.4">
      <c r="A166" s="23">
        <v>1</v>
      </c>
      <c r="B166" s="29" t="s">
        <v>21</v>
      </c>
      <c r="C166" s="30">
        <v>221201</v>
      </c>
      <c r="D166" s="26" t="s">
        <v>10</v>
      </c>
      <c r="E166" s="22"/>
      <c r="F166" s="23">
        <v>1</v>
      </c>
    </row>
    <row r="167" spans="1:6" ht="33.6" x14ac:dyDescent="0.4">
      <c r="A167" s="23">
        <v>2</v>
      </c>
      <c r="B167" s="29" t="s">
        <v>175</v>
      </c>
      <c r="C167" s="30">
        <v>325904</v>
      </c>
      <c r="D167" s="26" t="s">
        <v>27</v>
      </c>
      <c r="E167" s="22"/>
      <c r="F167" s="23">
        <v>1</v>
      </c>
    </row>
    <row r="168" spans="1:6" ht="16.8" x14ac:dyDescent="0.4">
      <c r="A168" s="100" t="s">
        <v>12</v>
      </c>
      <c r="B168" s="111"/>
      <c r="C168" s="111"/>
      <c r="D168" s="111"/>
      <c r="E168" s="100"/>
      <c r="F168" s="22">
        <f>SUM(F166:F167)</f>
        <v>2</v>
      </c>
    </row>
    <row r="169" spans="1:6" ht="16.8" x14ac:dyDescent="0.4">
      <c r="A169" s="20" t="s">
        <v>109</v>
      </c>
      <c r="B169" s="100" t="s">
        <v>95</v>
      </c>
      <c r="C169" s="100"/>
      <c r="D169" s="100"/>
      <c r="E169" s="100"/>
      <c r="F169" s="100"/>
    </row>
    <row r="170" spans="1:6" ht="16.8" x14ac:dyDescent="0.4">
      <c r="A170" s="40" t="s">
        <v>38</v>
      </c>
      <c r="B170" s="13" t="s">
        <v>85</v>
      </c>
      <c r="C170" s="30">
        <v>134209</v>
      </c>
      <c r="D170" s="26" t="s">
        <v>10</v>
      </c>
      <c r="E170" s="24" t="s">
        <v>11</v>
      </c>
      <c r="F170" s="29">
        <v>1</v>
      </c>
    </row>
    <row r="171" spans="1:6" ht="16.8" x14ac:dyDescent="0.4">
      <c r="A171" s="40" t="s">
        <v>67</v>
      </c>
      <c r="B171" s="29" t="s">
        <v>25</v>
      </c>
      <c r="C171" s="30">
        <v>221107</v>
      </c>
      <c r="D171" s="26" t="s">
        <v>10</v>
      </c>
      <c r="E171" s="13"/>
      <c r="F171" s="29">
        <v>3</v>
      </c>
    </row>
    <row r="172" spans="1:6" ht="16.8" x14ac:dyDescent="0.4">
      <c r="A172" s="40" t="s">
        <v>159</v>
      </c>
      <c r="B172" s="29" t="s">
        <v>21</v>
      </c>
      <c r="C172" s="30">
        <v>221201</v>
      </c>
      <c r="D172" s="26" t="s">
        <v>10</v>
      </c>
      <c r="E172" s="13"/>
      <c r="F172" s="29">
        <v>0.5</v>
      </c>
    </row>
    <row r="173" spans="1:6" ht="16.8" x14ac:dyDescent="0.4">
      <c r="A173" s="41" t="s">
        <v>48</v>
      </c>
      <c r="B173" s="29" t="s">
        <v>177</v>
      </c>
      <c r="C173" s="30">
        <v>134201</v>
      </c>
      <c r="D173" s="26" t="s">
        <v>375</v>
      </c>
      <c r="E173" s="13"/>
      <c r="F173" s="29">
        <v>1</v>
      </c>
    </row>
    <row r="174" spans="1:6" ht="16.8" x14ac:dyDescent="0.4">
      <c r="A174" s="41" t="s">
        <v>74</v>
      </c>
      <c r="B174" s="29" t="s">
        <v>96</v>
      </c>
      <c r="C174" s="30">
        <v>226906</v>
      </c>
      <c r="D174" s="26" t="s">
        <v>10</v>
      </c>
      <c r="E174" s="13"/>
      <c r="F174" s="29">
        <v>1</v>
      </c>
    </row>
    <row r="175" spans="1:6" ht="33.6" x14ac:dyDescent="0.4">
      <c r="A175" s="40" t="s">
        <v>43</v>
      </c>
      <c r="B175" s="46" t="s">
        <v>97</v>
      </c>
      <c r="C175" s="47">
        <v>226928</v>
      </c>
      <c r="D175" s="31" t="s">
        <v>10</v>
      </c>
      <c r="E175" s="13"/>
      <c r="F175" s="46">
        <v>1</v>
      </c>
    </row>
    <row r="176" spans="1:6" ht="33.6" x14ac:dyDescent="0.4">
      <c r="A176" s="40" t="s">
        <v>379</v>
      </c>
      <c r="B176" s="46" t="s">
        <v>208</v>
      </c>
      <c r="C176" s="47">
        <v>226928</v>
      </c>
      <c r="D176" s="31" t="s">
        <v>10</v>
      </c>
      <c r="E176" s="13"/>
      <c r="F176" s="46">
        <v>3</v>
      </c>
    </row>
    <row r="177" spans="1:6" ht="33.6" x14ac:dyDescent="0.4">
      <c r="A177" s="40" t="s">
        <v>207</v>
      </c>
      <c r="B177" s="29" t="s">
        <v>98</v>
      </c>
      <c r="C177" s="30">
        <v>325910</v>
      </c>
      <c r="D177" s="26" t="s">
        <v>27</v>
      </c>
      <c r="E177" s="13"/>
      <c r="F177" s="46">
        <v>4</v>
      </c>
    </row>
    <row r="178" spans="1:6" ht="16.8" x14ac:dyDescent="0.4">
      <c r="A178" s="48" t="s">
        <v>197</v>
      </c>
      <c r="B178" s="29" t="s">
        <v>36</v>
      </c>
      <c r="C178" s="30">
        <v>532104</v>
      </c>
      <c r="D178" s="26" t="s">
        <v>37</v>
      </c>
      <c r="E178" s="35"/>
      <c r="F178" s="38">
        <v>2</v>
      </c>
    </row>
    <row r="179" spans="1:6" ht="16.8" x14ac:dyDescent="0.4">
      <c r="A179" s="100" t="s">
        <v>12</v>
      </c>
      <c r="B179" s="100"/>
      <c r="C179" s="100"/>
      <c r="D179" s="100"/>
      <c r="E179" s="100"/>
      <c r="F179" s="22">
        <f>SUM(F170:F178)</f>
        <v>16.5</v>
      </c>
    </row>
    <row r="180" spans="1:6" ht="16.8" x14ac:dyDescent="0.4">
      <c r="A180" s="33" t="s">
        <v>223</v>
      </c>
      <c r="B180" s="100" t="s">
        <v>100</v>
      </c>
      <c r="C180" s="100"/>
      <c r="D180" s="100"/>
      <c r="E180" s="100"/>
      <c r="F180" s="100"/>
    </row>
    <row r="181" spans="1:6" ht="16.8" x14ac:dyDescent="0.4">
      <c r="A181" s="28" t="s">
        <v>38</v>
      </c>
      <c r="B181" s="29" t="s">
        <v>25</v>
      </c>
      <c r="C181" s="30">
        <v>221107</v>
      </c>
      <c r="D181" s="26" t="s">
        <v>10</v>
      </c>
      <c r="E181" s="13"/>
      <c r="F181" s="29">
        <v>1</v>
      </c>
    </row>
    <row r="182" spans="1:6" ht="16.8" x14ac:dyDescent="0.4">
      <c r="A182" s="28" t="s">
        <v>80</v>
      </c>
      <c r="B182" s="29" t="s">
        <v>22</v>
      </c>
      <c r="C182" s="30">
        <v>226905</v>
      </c>
      <c r="D182" s="26" t="s">
        <v>10</v>
      </c>
      <c r="E182" s="13"/>
      <c r="F182" s="29">
        <v>1</v>
      </c>
    </row>
    <row r="183" spans="1:6" ht="16.8" x14ac:dyDescent="0.4">
      <c r="A183" s="28" t="s">
        <v>309</v>
      </c>
      <c r="B183" s="29" t="s">
        <v>26</v>
      </c>
      <c r="C183" s="30">
        <v>226905</v>
      </c>
      <c r="D183" s="26" t="s">
        <v>10</v>
      </c>
      <c r="E183" s="13"/>
      <c r="F183" s="29">
        <v>1</v>
      </c>
    </row>
    <row r="184" spans="1:6" ht="16.8" x14ac:dyDescent="0.4">
      <c r="A184" s="28" t="s">
        <v>90</v>
      </c>
      <c r="B184" s="29" t="s">
        <v>33</v>
      </c>
      <c r="C184" s="30">
        <v>222101</v>
      </c>
      <c r="D184" s="26" t="s">
        <v>27</v>
      </c>
      <c r="E184" s="13"/>
      <c r="F184" s="29">
        <v>1</v>
      </c>
    </row>
    <row r="185" spans="1:6" ht="16.8" x14ac:dyDescent="0.4">
      <c r="A185" s="100" t="s">
        <v>12</v>
      </c>
      <c r="B185" s="100"/>
      <c r="C185" s="100"/>
      <c r="D185" s="100"/>
      <c r="E185" s="100"/>
      <c r="F185" s="22">
        <f>SUM(F181:F184)</f>
        <v>4</v>
      </c>
    </row>
    <row r="186" spans="1:6" ht="34.5" customHeight="1" x14ac:dyDescent="0.3">
      <c r="A186" s="33" t="s">
        <v>224</v>
      </c>
      <c r="B186" s="121" t="s">
        <v>174</v>
      </c>
      <c r="C186" s="121"/>
      <c r="D186" s="121"/>
      <c r="E186" s="112"/>
      <c r="F186" s="112"/>
    </row>
    <row r="187" spans="1:6" ht="16.5" customHeight="1" x14ac:dyDescent="0.4">
      <c r="A187" s="28" t="s">
        <v>38</v>
      </c>
      <c r="B187" s="29" t="s">
        <v>177</v>
      </c>
      <c r="C187" s="30">
        <v>134201</v>
      </c>
      <c r="D187" s="31" t="s">
        <v>375</v>
      </c>
      <c r="E187" s="20"/>
      <c r="F187" s="49">
        <v>1</v>
      </c>
    </row>
    <row r="188" spans="1:6" ht="16.5" customHeight="1" x14ac:dyDescent="0.4">
      <c r="A188" s="50" t="s">
        <v>274</v>
      </c>
      <c r="B188" s="106" t="s">
        <v>275</v>
      </c>
      <c r="C188" s="107"/>
      <c r="D188" s="107"/>
      <c r="E188" s="108"/>
      <c r="F188" s="49"/>
    </row>
    <row r="189" spans="1:6" ht="16.8" x14ac:dyDescent="0.4">
      <c r="A189" s="28" t="s">
        <v>371</v>
      </c>
      <c r="B189" s="29" t="s">
        <v>103</v>
      </c>
      <c r="C189" s="30">
        <v>226405</v>
      </c>
      <c r="D189" s="26" t="s">
        <v>10</v>
      </c>
      <c r="E189" s="13"/>
      <c r="F189" s="29">
        <v>12</v>
      </c>
    </row>
    <row r="190" spans="1:6" ht="16.8" x14ac:dyDescent="0.4">
      <c r="A190" s="28" t="s">
        <v>372</v>
      </c>
      <c r="B190" s="29" t="s">
        <v>104</v>
      </c>
      <c r="C190" s="30">
        <v>226405</v>
      </c>
      <c r="D190" s="26" t="s">
        <v>10</v>
      </c>
      <c r="E190" s="13"/>
      <c r="F190" s="29">
        <v>5</v>
      </c>
    </row>
    <row r="191" spans="1:6" ht="16.8" x14ac:dyDescent="0.4">
      <c r="A191" s="40" t="s">
        <v>331</v>
      </c>
      <c r="B191" s="29" t="s">
        <v>332</v>
      </c>
      <c r="C191" s="30">
        <v>226405</v>
      </c>
      <c r="D191" s="26" t="s">
        <v>10</v>
      </c>
      <c r="E191" s="51"/>
      <c r="F191" s="29">
        <v>2</v>
      </c>
    </row>
    <row r="192" spans="1:6" ht="16.8" x14ac:dyDescent="0.4">
      <c r="A192" s="116" t="s">
        <v>12</v>
      </c>
      <c r="B192" s="117"/>
      <c r="C192" s="117"/>
      <c r="D192" s="117"/>
      <c r="E192" s="118"/>
      <c r="F192" s="20">
        <f>SUM(F189:F191)</f>
        <v>19</v>
      </c>
    </row>
    <row r="193" spans="1:7" ht="16.8" x14ac:dyDescent="0.4">
      <c r="A193" s="50" t="s">
        <v>276</v>
      </c>
      <c r="B193" s="106" t="s">
        <v>277</v>
      </c>
      <c r="C193" s="107"/>
      <c r="D193" s="107"/>
      <c r="E193" s="108"/>
      <c r="F193" s="29"/>
    </row>
    <row r="194" spans="1:7" ht="16.8" x14ac:dyDescent="0.4">
      <c r="A194" s="28" t="s">
        <v>333</v>
      </c>
      <c r="B194" s="29" t="s">
        <v>254</v>
      </c>
      <c r="C194" s="30">
        <v>226401</v>
      </c>
      <c r="D194" s="26" t="s">
        <v>10</v>
      </c>
      <c r="E194" s="13"/>
      <c r="F194" s="29">
        <v>1</v>
      </c>
    </row>
    <row r="195" spans="1:7" ht="16.8" x14ac:dyDescent="0.4">
      <c r="A195" s="28" t="s">
        <v>334</v>
      </c>
      <c r="B195" s="29" t="s">
        <v>22</v>
      </c>
      <c r="C195" s="30">
        <v>226924</v>
      </c>
      <c r="D195" s="26" t="s">
        <v>10</v>
      </c>
      <c r="E195" s="13"/>
      <c r="F195" s="29">
        <v>8</v>
      </c>
      <c r="G195" s="1" t="s">
        <v>376</v>
      </c>
    </row>
    <row r="196" spans="1:7" ht="16.8" x14ac:dyDescent="0.4">
      <c r="A196" s="28" t="s">
        <v>335</v>
      </c>
      <c r="B196" s="29" t="s">
        <v>33</v>
      </c>
      <c r="C196" s="30">
        <v>226924</v>
      </c>
      <c r="D196" s="26" t="s">
        <v>10</v>
      </c>
      <c r="E196" s="13"/>
      <c r="F196" s="29">
        <v>1</v>
      </c>
    </row>
    <row r="197" spans="1:7" ht="16.8" x14ac:dyDescent="0.4">
      <c r="A197" s="28" t="s">
        <v>336</v>
      </c>
      <c r="B197" s="29" t="s">
        <v>22</v>
      </c>
      <c r="C197" s="30">
        <v>325909</v>
      </c>
      <c r="D197" s="26" t="s">
        <v>106</v>
      </c>
      <c r="E197" s="13"/>
      <c r="F197" s="29">
        <v>3</v>
      </c>
    </row>
    <row r="198" spans="1:7" ht="16.8" x14ac:dyDescent="0.4">
      <c r="A198" s="28" t="s">
        <v>385</v>
      </c>
      <c r="B198" s="29" t="s">
        <v>22</v>
      </c>
      <c r="C198" s="30">
        <v>325502</v>
      </c>
      <c r="D198" s="26" t="s">
        <v>27</v>
      </c>
      <c r="E198" s="13"/>
      <c r="F198" s="29">
        <v>7</v>
      </c>
    </row>
    <row r="199" spans="1:7" ht="16.8" x14ac:dyDescent="0.4">
      <c r="A199" s="28" t="s">
        <v>386</v>
      </c>
      <c r="B199" s="29" t="s">
        <v>26</v>
      </c>
      <c r="C199" s="30">
        <v>325502</v>
      </c>
      <c r="D199" s="26" t="s">
        <v>27</v>
      </c>
      <c r="E199" s="13"/>
      <c r="F199" s="29">
        <v>3</v>
      </c>
    </row>
    <row r="200" spans="1:7" ht="16.8" x14ac:dyDescent="0.4">
      <c r="A200" s="54" t="s">
        <v>387</v>
      </c>
      <c r="B200" s="29" t="s">
        <v>204</v>
      </c>
      <c r="C200" s="30">
        <v>325502</v>
      </c>
      <c r="D200" s="26" t="s">
        <v>27</v>
      </c>
      <c r="E200" s="55"/>
      <c r="F200" s="55">
        <v>6</v>
      </c>
    </row>
    <row r="201" spans="1:7" ht="16.8" x14ac:dyDescent="0.4">
      <c r="A201" s="116" t="s">
        <v>12</v>
      </c>
      <c r="B201" s="117"/>
      <c r="C201" s="117"/>
      <c r="D201" s="117"/>
      <c r="E201" s="118"/>
      <c r="F201" s="33">
        <f>SUM(F194:F200)</f>
        <v>29</v>
      </c>
    </row>
    <row r="202" spans="1:7" ht="16.8" x14ac:dyDescent="0.4">
      <c r="A202" s="50" t="s">
        <v>278</v>
      </c>
      <c r="B202" s="106" t="s">
        <v>279</v>
      </c>
      <c r="C202" s="107"/>
      <c r="D202" s="107"/>
      <c r="E202" s="108"/>
      <c r="F202" s="38"/>
    </row>
    <row r="203" spans="1:7" ht="16.8" x14ac:dyDescent="0.4">
      <c r="A203" s="28" t="s">
        <v>337</v>
      </c>
      <c r="B203" s="29" t="s">
        <v>323</v>
      </c>
      <c r="C203" s="30">
        <v>226401</v>
      </c>
      <c r="D203" s="26" t="s">
        <v>10</v>
      </c>
      <c r="E203" s="13"/>
      <c r="F203" s="29">
        <v>1</v>
      </c>
    </row>
    <row r="204" spans="1:7" ht="16.8" x14ac:dyDescent="0.4">
      <c r="A204" s="28" t="s">
        <v>338</v>
      </c>
      <c r="B204" s="29" t="s">
        <v>22</v>
      </c>
      <c r="C204" s="30">
        <v>325502</v>
      </c>
      <c r="D204" s="26" t="s">
        <v>27</v>
      </c>
      <c r="E204" s="13"/>
      <c r="F204" s="38">
        <v>1</v>
      </c>
    </row>
    <row r="205" spans="1:7" ht="16.8" x14ac:dyDescent="0.4">
      <c r="A205" s="28" t="s">
        <v>339</v>
      </c>
      <c r="B205" s="29" t="s">
        <v>105</v>
      </c>
      <c r="C205" s="30">
        <v>532101</v>
      </c>
      <c r="D205" s="26" t="s">
        <v>37</v>
      </c>
      <c r="E205" s="13"/>
      <c r="F205" s="38">
        <v>8</v>
      </c>
    </row>
    <row r="206" spans="1:7" ht="16.8" x14ac:dyDescent="0.4">
      <c r="A206" s="116" t="s">
        <v>12</v>
      </c>
      <c r="B206" s="117"/>
      <c r="C206" s="117"/>
      <c r="D206" s="117"/>
      <c r="E206" s="118"/>
      <c r="F206" s="33">
        <f>SUM(F203:F205)</f>
        <v>10</v>
      </c>
    </row>
    <row r="207" spans="1:7" ht="16.8" x14ac:dyDescent="0.4">
      <c r="A207" s="52" t="s">
        <v>280</v>
      </c>
      <c r="B207" s="119" t="s">
        <v>281</v>
      </c>
      <c r="C207" s="119"/>
      <c r="D207" s="119"/>
      <c r="E207" s="119"/>
      <c r="F207" s="33"/>
    </row>
    <row r="208" spans="1:7" ht="16.8" x14ac:dyDescent="0.4">
      <c r="A208" s="40" t="s">
        <v>388</v>
      </c>
      <c r="B208" s="29" t="s">
        <v>22</v>
      </c>
      <c r="C208" s="30">
        <v>325502</v>
      </c>
      <c r="D208" s="26" t="s">
        <v>27</v>
      </c>
      <c r="E208" s="53"/>
      <c r="F208" s="36">
        <v>12</v>
      </c>
    </row>
    <row r="209" spans="1:6" ht="16.8" x14ac:dyDescent="0.4">
      <c r="A209" s="40" t="s">
        <v>389</v>
      </c>
      <c r="B209" s="29" t="s">
        <v>26</v>
      </c>
      <c r="C209" s="30">
        <v>325502</v>
      </c>
      <c r="D209" s="37" t="s">
        <v>27</v>
      </c>
      <c r="E209" s="57"/>
      <c r="F209" s="36">
        <v>3</v>
      </c>
    </row>
    <row r="210" spans="1:6" ht="16.8" x14ac:dyDescent="0.4">
      <c r="A210" s="58" t="s">
        <v>390</v>
      </c>
      <c r="B210" s="29" t="s">
        <v>204</v>
      </c>
      <c r="C210" s="30">
        <v>325502</v>
      </c>
      <c r="D210" s="37" t="s">
        <v>27</v>
      </c>
      <c r="E210" s="55"/>
      <c r="F210" s="55">
        <v>5</v>
      </c>
    </row>
    <row r="211" spans="1:6" ht="16.8" x14ac:dyDescent="0.4">
      <c r="A211" s="116" t="s">
        <v>12</v>
      </c>
      <c r="B211" s="117"/>
      <c r="C211" s="117"/>
      <c r="D211" s="117"/>
      <c r="E211" s="118"/>
      <c r="F211" s="33">
        <f>SUM(F208:F210)</f>
        <v>20</v>
      </c>
    </row>
    <row r="212" spans="1:6" ht="16.8" x14ac:dyDescent="0.4">
      <c r="A212" s="52" t="s">
        <v>282</v>
      </c>
      <c r="B212" s="119" t="s">
        <v>364</v>
      </c>
      <c r="C212" s="119"/>
      <c r="D212" s="119"/>
      <c r="E212" s="119"/>
      <c r="F212" s="33"/>
    </row>
    <row r="213" spans="1:6" ht="16.8" x14ac:dyDescent="0.4">
      <c r="A213" s="40" t="s">
        <v>365</v>
      </c>
      <c r="B213" s="29" t="s">
        <v>22</v>
      </c>
      <c r="C213" s="30">
        <v>226905</v>
      </c>
      <c r="D213" s="26" t="s">
        <v>10</v>
      </c>
      <c r="E213" s="53"/>
      <c r="F213" s="36">
        <v>1</v>
      </c>
    </row>
    <row r="214" spans="1:6" ht="16.8" x14ac:dyDescent="0.4">
      <c r="A214" s="40" t="s">
        <v>366</v>
      </c>
      <c r="B214" s="29" t="s">
        <v>22</v>
      </c>
      <c r="C214" s="30">
        <v>222101</v>
      </c>
      <c r="D214" s="37" t="s">
        <v>27</v>
      </c>
      <c r="E214" s="57"/>
      <c r="F214" s="36">
        <v>1</v>
      </c>
    </row>
    <row r="215" spans="1:6" ht="16.8" x14ac:dyDescent="0.4">
      <c r="A215" s="58" t="s">
        <v>367</v>
      </c>
      <c r="B215" s="29" t="s">
        <v>204</v>
      </c>
      <c r="C215" s="30">
        <v>222101</v>
      </c>
      <c r="D215" s="37" t="s">
        <v>27</v>
      </c>
      <c r="E215" s="55"/>
      <c r="F215" s="55">
        <v>2</v>
      </c>
    </row>
    <row r="216" spans="1:6" ht="16.8" x14ac:dyDescent="0.4">
      <c r="A216" s="116" t="s">
        <v>12</v>
      </c>
      <c r="B216" s="117"/>
      <c r="C216" s="117"/>
      <c r="D216" s="117"/>
      <c r="E216" s="118"/>
      <c r="F216" s="33">
        <f>SUM(F213:F215)</f>
        <v>4</v>
      </c>
    </row>
    <row r="217" spans="1:6" ht="16.8" x14ac:dyDescent="0.4">
      <c r="A217" s="56" t="s">
        <v>363</v>
      </c>
      <c r="B217" s="117" t="s">
        <v>283</v>
      </c>
      <c r="C217" s="117"/>
      <c r="D217" s="117"/>
      <c r="E217" s="118"/>
      <c r="F217" s="33"/>
    </row>
    <row r="218" spans="1:6" ht="16.8" x14ac:dyDescent="0.4">
      <c r="A218" s="28" t="s">
        <v>368</v>
      </c>
      <c r="B218" s="29" t="s">
        <v>36</v>
      </c>
      <c r="C218" s="30">
        <v>532104</v>
      </c>
      <c r="D218" s="26" t="s">
        <v>37</v>
      </c>
      <c r="E218" s="13"/>
      <c r="F218" s="29">
        <v>11</v>
      </c>
    </row>
    <row r="219" spans="1:6" ht="16.8" x14ac:dyDescent="0.4">
      <c r="A219" s="116" t="s">
        <v>12</v>
      </c>
      <c r="B219" s="117"/>
      <c r="C219" s="117"/>
      <c r="D219" s="117"/>
      <c r="E219" s="118"/>
      <c r="F219" s="20">
        <v>11</v>
      </c>
    </row>
    <row r="220" spans="1:6" ht="16.8" x14ac:dyDescent="0.4">
      <c r="A220" s="101" t="s">
        <v>12</v>
      </c>
      <c r="B220" s="102"/>
      <c r="C220" s="102"/>
      <c r="D220" s="102"/>
      <c r="E220" s="103"/>
      <c r="F220" s="20">
        <f>F187+F192+F201+F206+F211+F216+F219</f>
        <v>94</v>
      </c>
    </row>
    <row r="221" spans="1:6" ht="51.75" customHeight="1" x14ac:dyDescent="0.4">
      <c r="A221" s="33" t="s">
        <v>203</v>
      </c>
      <c r="B221" s="122" t="s">
        <v>108</v>
      </c>
      <c r="C221" s="122"/>
      <c r="D221" s="122"/>
      <c r="E221" s="122"/>
      <c r="F221" s="123"/>
    </row>
    <row r="222" spans="1:6" ht="16.8" x14ac:dyDescent="0.4">
      <c r="A222" s="28" t="s">
        <v>70</v>
      </c>
      <c r="B222" s="29" t="s">
        <v>25</v>
      </c>
      <c r="C222" s="30">
        <v>221107</v>
      </c>
      <c r="D222" s="26" t="s">
        <v>10</v>
      </c>
      <c r="E222" s="13"/>
      <c r="F222" s="29">
        <v>2</v>
      </c>
    </row>
    <row r="223" spans="1:6" ht="16.8" x14ac:dyDescent="0.4">
      <c r="A223" s="28" t="s">
        <v>23</v>
      </c>
      <c r="B223" s="29" t="s">
        <v>21</v>
      </c>
      <c r="C223" s="30">
        <v>221201</v>
      </c>
      <c r="D223" s="26" t="s">
        <v>10</v>
      </c>
      <c r="E223" s="13"/>
      <c r="F223" s="29">
        <v>2</v>
      </c>
    </row>
    <row r="224" spans="1:6" ht="16.8" x14ac:dyDescent="0.4">
      <c r="A224" s="28" t="s">
        <v>48</v>
      </c>
      <c r="B224" s="29" t="s">
        <v>22</v>
      </c>
      <c r="C224" s="30">
        <v>226905</v>
      </c>
      <c r="D224" s="26" t="s">
        <v>10</v>
      </c>
      <c r="E224" s="13"/>
      <c r="F224" s="29">
        <v>1</v>
      </c>
    </row>
    <row r="225" spans="1:6" ht="16.8" x14ac:dyDescent="0.4">
      <c r="A225" s="28" t="s">
        <v>341</v>
      </c>
      <c r="B225" s="29" t="s">
        <v>22</v>
      </c>
      <c r="C225" s="30">
        <v>222101</v>
      </c>
      <c r="D225" s="26" t="s">
        <v>27</v>
      </c>
      <c r="E225" s="13"/>
      <c r="F225" s="29">
        <v>3</v>
      </c>
    </row>
    <row r="226" spans="1:6" ht="16.8" x14ac:dyDescent="0.4">
      <c r="A226" s="59" t="s">
        <v>45</v>
      </c>
      <c r="B226" s="29" t="s">
        <v>36</v>
      </c>
      <c r="C226" s="30">
        <v>532104</v>
      </c>
      <c r="D226" s="26" t="s">
        <v>37</v>
      </c>
      <c r="E226" s="60"/>
      <c r="F226" s="29">
        <v>1</v>
      </c>
    </row>
    <row r="227" spans="1:6" ht="16.8" x14ac:dyDescent="0.4">
      <c r="A227" s="101" t="s">
        <v>12</v>
      </c>
      <c r="B227" s="102"/>
      <c r="C227" s="102"/>
      <c r="D227" s="102"/>
      <c r="E227" s="103"/>
      <c r="F227" s="20">
        <f>SUM(F222:F226)</f>
        <v>9</v>
      </c>
    </row>
    <row r="228" spans="1:6" ht="16.8" x14ac:dyDescent="0.4">
      <c r="A228" s="22" t="s">
        <v>146</v>
      </c>
      <c r="B228" s="101" t="s">
        <v>202</v>
      </c>
      <c r="C228" s="102"/>
      <c r="D228" s="102"/>
      <c r="E228" s="102"/>
      <c r="F228" s="103"/>
    </row>
    <row r="229" spans="1:6" ht="16.8" x14ac:dyDescent="0.4">
      <c r="A229" s="23">
        <v>1</v>
      </c>
      <c r="B229" s="13" t="s">
        <v>13</v>
      </c>
      <c r="C229" s="30">
        <v>121901</v>
      </c>
      <c r="D229" s="26" t="s">
        <v>10</v>
      </c>
      <c r="E229" s="26" t="s">
        <v>16</v>
      </c>
      <c r="F229" s="23">
        <v>1</v>
      </c>
    </row>
    <row r="230" spans="1:6" ht="16.8" x14ac:dyDescent="0.4">
      <c r="A230" s="28" t="s">
        <v>80</v>
      </c>
      <c r="B230" s="29" t="s">
        <v>250</v>
      </c>
      <c r="C230" s="30">
        <v>263102</v>
      </c>
      <c r="D230" s="26" t="s">
        <v>10</v>
      </c>
      <c r="E230" s="24" t="s">
        <v>11</v>
      </c>
      <c r="F230" s="29">
        <v>1</v>
      </c>
    </row>
    <row r="231" spans="1:6" ht="16.8" x14ac:dyDescent="0.4">
      <c r="A231" s="28" t="s">
        <v>313</v>
      </c>
      <c r="B231" s="29" t="s">
        <v>55</v>
      </c>
      <c r="C231" s="30">
        <v>334401</v>
      </c>
      <c r="D231" s="26" t="s">
        <v>15</v>
      </c>
      <c r="E231" s="13"/>
      <c r="F231" s="38">
        <v>4</v>
      </c>
    </row>
    <row r="232" spans="1:6" ht="16.8" x14ac:dyDescent="0.4">
      <c r="A232" s="28" t="s">
        <v>312</v>
      </c>
      <c r="B232" s="29" t="s">
        <v>198</v>
      </c>
      <c r="C232" s="30">
        <v>334401</v>
      </c>
      <c r="D232" s="26" t="s">
        <v>15</v>
      </c>
      <c r="E232" s="13"/>
      <c r="F232" s="38">
        <v>6</v>
      </c>
    </row>
    <row r="233" spans="1:6" ht="16.8" x14ac:dyDescent="0.4">
      <c r="A233" s="101" t="s">
        <v>12</v>
      </c>
      <c r="B233" s="102"/>
      <c r="C233" s="102"/>
      <c r="D233" s="102"/>
      <c r="E233" s="103"/>
      <c r="F233" s="22">
        <f>SUM(F229:F232)</f>
        <v>12</v>
      </c>
    </row>
    <row r="234" spans="1:6" ht="16.8" x14ac:dyDescent="0.4">
      <c r="A234" s="20" t="s">
        <v>266</v>
      </c>
      <c r="B234" s="100" t="s">
        <v>110</v>
      </c>
      <c r="C234" s="100"/>
      <c r="D234" s="100"/>
      <c r="E234" s="100"/>
      <c r="F234" s="100"/>
    </row>
    <row r="235" spans="1:6" ht="16.8" x14ac:dyDescent="0.4">
      <c r="A235" s="28" t="s">
        <v>19</v>
      </c>
      <c r="B235" s="29" t="s">
        <v>21</v>
      </c>
      <c r="C235" s="30">
        <v>221201</v>
      </c>
      <c r="D235" s="26" t="s">
        <v>10</v>
      </c>
      <c r="E235" s="13"/>
      <c r="F235" s="29">
        <v>1</v>
      </c>
    </row>
    <row r="236" spans="1:6" ht="16.8" x14ac:dyDescent="0.4">
      <c r="A236" s="13">
        <v>3</v>
      </c>
      <c r="B236" s="29" t="s">
        <v>33</v>
      </c>
      <c r="C236" s="30">
        <v>222101</v>
      </c>
      <c r="D236" s="26" t="s">
        <v>27</v>
      </c>
      <c r="E236" s="13"/>
      <c r="F236" s="29">
        <v>1</v>
      </c>
    </row>
    <row r="237" spans="1:6" ht="16.8" x14ac:dyDescent="0.4">
      <c r="A237" s="101" t="s">
        <v>12</v>
      </c>
      <c r="B237" s="102"/>
      <c r="C237" s="102"/>
      <c r="D237" s="102"/>
      <c r="E237" s="103"/>
      <c r="F237" s="22">
        <f>SUM(F235:F236)</f>
        <v>2</v>
      </c>
    </row>
    <row r="238" spans="1:6" ht="17.25" customHeight="1" x14ac:dyDescent="0.4">
      <c r="A238" s="20" t="s">
        <v>225</v>
      </c>
      <c r="B238" s="124" t="s">
        <v>111</v>
      </c>
      <c r="C238" s="124"/>
      <c r="D238" s="124"/>
      <c r="E238" s="124"/>
      <c r="F238" s="124"/>
    </row>
    <row r="239" spans="1:6" ht="16.8" x14ac:dyDescent="0.4">
      <c r="A239" s="61" t="s">
        <v>112</v>
      </c>
      <c r="B239" s="100" t="s">
        <v>113</v>
      </c>
      <c r="C239" s="100"/>
      <c r="D239" s="100"/>
      <c r="E239" s="100"/>
      <c r="F239" s="100"/>
    </row>
    <row r="240" spans="1:6" ht="16.8" x14ac:dyDescent="0.4">
      <c r="A240" s="13">
        <v>1</v>
      </c>
      <c r="B240" s="13" t="s">
        <v>22</v>
      </c>
      <c r="C240" s="13">
        <v>222101</v>
      </c>
      <c r="D240" s="24" t="s">
        <v>27</v>
      </c>
      <c r="E240" s="13"/>
      <c r="F240" s="13">
        <v>1</v>
      </c>
    </row>
    <row r="241" spans="1:6" ht="16.8" x14ac:dyDescent="0.4">
      <c r="A241" s="101" t="s">
        <v>12</v>
      </c>
      <c r="B241" s="102"/>
      <c r="C241" s="102"/>
      <c r="D241" s="102"/>
      <c r="E241" s="103"/>
      <c r="F241" s="22">
        <v>1</v>
      </c>
    </row>
    <row r="242" spans="1:6" ht="16.8" x14ac:dyDescent="0.4">
      <c r="A242" s="61" t="s">
        <v>114</v>
      </c>
      <c r="B242" s="109" t="s">
        <v>115</v>
      </c>
      <c r="C242" s="110"/>
      <c r="D242" s="110"/>
      <c r="E242" s="110"/>
      <c r="F242" s="110"/>
    </row>
    <row r="243" spans="1:6" ht="16.8" x14ac:dyDescent="0.4">
      <c r="A243" s="13">
        <v>2</v>
      </c>
      <c r="B243" s="13" t="s">
        <v>22</v>
      </c>
      <c r="C243" s="13">
        <v>222101</v>
      </c>
      <c r="D243" s="24" t="s">
        <v>27</v>
      </c>
      <c r="E243" s="13"/>
      <c r="F243" s="13">
        <v>1</v>
      </c>
    </row>
    <row r="244" spans="1:6" ht="16.8" x14ac:dyDescent="0.4">
      <c r="A244" s="101" t="s">
        <v>12</v>
      </c>
      <c r="B244" s="102"/>
      <c r="C244" s="102"/>
      <c r="D244" s="102"/>
      <c r="E244" s="103"/>
      <c r="F244" s="22">
        <v>1</v>
      </c>
    </row>
    <row r="245" spans="1:6" ht="16.8" x14ac:dyDescent="0.4">
      <c r="A245" s="61" t="s">
        <v>116</v>
      </c>
      <c r="B245" s="100" t="s">
        <v>117</v>
      </c>
      <c r="C245" s="100"/>
      <c r="D245" s="100"/>
      <c r="E245" s="100"/>
      <c r="F245" s="100"/>
    </row>
    <row r="246" spans="1:6" ht="16.8" x14ac:dyDescent="0.4">
      <c r="A246" s="13">
        <v>3</v>
      </c>
      <c r="B246" s="13" t="s">
        <v>22</v>
      </c>
      <c r="C246" s="13">
        <v>222101</v>
      </c>
      <c r="D246" s="24" t="s">
        <v>27</v>
      </c>
      <c r="E246" s="13"/>
      <c r="F246" s="13">
        <v>1</v>
      </c>
    </row>
    <row r="247" spans="1:6" ht="16.8" x14ac:dyDescent="0.4">
      <c r="A247" s="101" t="s">
        <v>12</v>
      </c>
      <c r="B247" s="102"/>
      <c r="C247" s="102"/>
      <c r="D247" s="102"/>
      <c r="E247" s="103"/>
      <c r="F247" s="22">
        <v>1</v>
      </c>
    </row>
    <row r="248" spans="1:6" ht="16.8" x14ac:dyDescent="0.4">
      <c r="A248" s="61" t="s">
        <v>118</v>
      </c>
      <c r="B248" s="109" t="s">
        <v>119</v>
      </c>
      <c r="C248" s="110"/>
      <c r="D248" s="110"/>
      <c r="E248" s="110"/>
      <c r="F248" s="110"/>
    </row>
    <row r="249" spans="1:6" ht="16.8" x14ac:dyDescent="0.4">
      <c r="A249" s="13">
        <v>4</v>
      </c>
      <c r="B249" s="13" t="s">
        <v>22</v>
      </c>
      <c r="C249" s="13">
        <v>222101</v>
      </c>
      <c r="D249" s="24" t="s">
        <v>27</v>
      </c>
      <c r="E249" s="13"/>
      <c r="F249" s="13">
        <v>1</v>
      </c>
    </row>
    <row r="250" spans="1:6" ht="16.8" x14ac:dyDescent="0.4">
      <c r="A250" s="101" t="s">
        <v>12</v>
      </c>
      <c r="B250" s="102"/>
      <c r="C250" s="102"/>
      <c r="D250" s="102"/>
      <c r="E250" s="103"/>
      <c r="F250" s="22">
        <v>1</v>
      </c>
    </row>
    <row r="251" spans="1:6" ht="16.8" x14ac:dyDescent="0.4">
      <c r="A251" s="61" t="s">
        <v>120</v>
      </c>
      <c r="B251" s="109" t="s">
        <v>121</v>
      </c>
      <c r="C251" s="110"/>
      <c r="D251" s="110"/>
      <c r="E251" s="110"/>
      <c r="F251" s="110"/>
    </row>
    <row r="252" spans="1:6" ht="16.8" x14ac:dyDescent="0.4">
      <c r="A252" s="13">
        <v>5</v>
      </c>
      <c r="B252" s="13" t="s">
        <v>22</v>
      </c>
      <c r="C252" s="13">
        <v>222101</v>
      </c>
      <c r="D252" s="24" t="s">
        <v>27</v>
      </c>
      <c r="E252" s="13"/>
      <c r="F252" s="13">
        <v>1</v>
      </c>
    </row>
    <row r="253" spans="1:6" ht="16.8" x14ac:dyDescent="0.4">
      <c r="A253" s="101" t="s">
        <v>12</v>
      </c>
      <c r="B253" s="102"/>
      <c r="C253" s="102"/>
      <c r="D253" s="102"/>
      <c r="E253" s="103"/>
      <c r="F253" s="22">
        <v>1</v>
      </c>
    </row>
    <row r="254" spans="1:6" ht="16.8" x14ac:dyDescent="0.4">
      <c r="A254" s="61" t="s">
        <v>122</v>
      </c>
      <c r="B254" s="109" t="s">
        <v>123</v>
      </c>
      <c r="C254" s="110"/>
      <c r="D254" s="110"/>
      <c r="E254" s="110"/>
      <c r="F254" s="110"/>
    </row>
    <row r="255" spans="1:6" ht="16.8" x14ac:dyDescent="0.4">
      <c r="A255" s="13">
        <v>6</v>
      </c>
      <c r="B255" s="13" t="s">
        <v>22</v>
      </c>
      <c r="C255" s="13">
        <v>222101</v>
      </c>
      <c r="D255" s="24" t="s">
        <v>27</v>
      </c>
      <c r="E255" s="13"/>
      <c r="F255" s="13">
        <v>0.5</v>
      </c>
    </row>
    <row r="256" spans="1:6" ht="16.8" x14ac:dyDescent="0.4">
      <c r="A256" s="101" t="s">
        <v>12</v>
      </c>
      <c r="B256" s="102"/>
      <c r="C256" s="102"/>
      <c r="D256" s="102"/>
      <c r="E256" s="103"/>
      <c r="F256" s="22">
        <v>0.5</v>
      </c>
    </row>
    <row r="257" spans="1:6" ht="16.8" x14ac:dyDescent="0.4">
      <c r="A257" s="61" t="s">
        <v>124</v>
      </c>
      <c r="B257" s="100" t="s">
        <v>125</v>
      </c>
      <c r="C257" s="100"/>
      <c r="D257" s="100"/>
      <c r="E257" s="100"/>
      <c r="F257" s="100"/>
    </row>
    <row r="258" spans="1:6" ht="16.8" x14ac:dyDescent="0.4">
      <c r="A258" s="62" t="s">
        <v>126</v>
      </c>
      <c r="B258" s="105" t="s">
        <v>127</v>
      </c>
      <c r="C258" s="105"/>
      <c r="D258" s="105"/>
      <c r="E258" s="100"/>
      <c r="F258" s="100"/>
    </row>
    <row r="259" spans="1:6" ht="16.8" x14ac:dyDescent="0.4">
      <c r="A259" s="13">
        <v>7</v>
      </c>
      <c r="B259" s="29" t="s">
        <v>21</v>
      </c>
      <c r="C259" s="30">
        <v>221201</v>
      </c>
      <c r="D259" s="26" t="s">
        <v>10</v>
      </c>
      <c r="E259" s="13"/>
      <c r="F259" s="13">
        <v>1</v>
      </c>
    </row>
    <row r="260" spans="1:6" ht="16.8" x14ac:dyDescent="0.4">
      <c r="A260" s="13">
        <v>8</v>
      </c>
      <c r="B260" s="29" t="s">
        <v>22</v>
      </c>
      <c r="C260" s="30">
        <v>226905</v>
      </c>
      <c r="D260" s="26" t="s">
        <v>10</v>
      </c>
      <c r="E260" s="13"/>
      <c r="F260" s="13">
        <v>1</v>
      </c>
    </row>
    <row r="261" spans="1:6" ht="16.8" x14ac:dyDescent="0.4">
      <c r="A261" s="101" t="s">
        <v>12</v>
      </c>
      <c r="B261" s="102"/>
      <c r="C261" s="102"/>
      <c r="D261" s="102"/>
      <c r="E261" s="103"/>
      <c r="F261" s="22">
        <f>SUM(F259:F260)</f>
        <v>2</v>
      </c>
    </row>
    <row r="262" spans="1:6" ht="16.8" x14ac:dyDescent="0.4">
      <c r="A262" s="62" t="s">
        <v>128</v>
      </c>
      <c r="B262" s="100" t="s">
        <v>129</v>
      </c>
      <c r="C262" s="100"/>
      <c r="D262" s="100"/>
      <c r="E262" s="100"/>
      <c r="F262" s="100"/>
    </row>
    <row r="263" spans="1:6" ht="16.8" x14ac:dyDescent="0.4">
      <c r="A263" s="13">
        <v>9</v>
      </c>
      <c r="B263" s="29" t="s">
        <v>25</v>
      </c>
      <c r="C263" s="30">
        <v>221107</v>
      </c>
      <c r="D263" s="26" t="s">
        <v>10</v>
      </c>
      <c r="E263" s="13"/>
      <c r="F263" s="13">
        <v>0.5</v>
      </c>
    </row>
    <row r="264" spans="1:6" ht="16.8" x14ac:dyDescent="0.4">
      <c r="A264" s="13">
        <v>10</v>
      </c>
      <c r="B264" s="29" t="s">
        <v>22</v>
      </c>
      <c r="C264" s="30">
        <v>222101</v>
      </c>
      <c r="D264" s="26" t="s">
        <v>27</v>
      </c>
      <c r="E264" s="13"/>
      <c r="F264" s="13">
        <v>0.5</v>
      </c>
    </row>
    <row r="265" spans="1:6" ht="16.8" x14ac:dyDescent="0.4">
      <c r="A265" s="101" t="s">
        <v>12</v>
      </c>
      <c r="B265" s="102"/>
      <c r="C265" s="102"/>
      <c r="D265" s="102"/>
      <c r="E265" s="103"/>
      <c r="F265" s="22">
        <f>SUM(F263:F264)</f>
        <v>1</v>
      </c>
    </row>
    <row r="266" spans="1:6" ht="16.8" x14ac:dyDescent="0.4">
      <c r="A266" s="62" t="s">
        <v>130</v>
      </c>
      <c r="B266" s="100" t="s">
        <v>131</v>
      </c>
      <c r="C266" s="100"/>
      <c r="D266" s="100"/>
      <c r="E266" s="100"/>
      <c r="F266" s="100"/>
    </row>
    <row r="267" spans="1:6" ht="16.8" x14ac:dyDescent="0.4">
      <c r="A267" s="62" t="s">
        <v>132</v>
      </c>
      <c r="B267" s="100" t="s">
        <v>133</v>
      </c>
      <c r="C267" s="100"/>
      <c r="D267" s="100"/>
      <c r="E267" s="100"/>
      <c r="F267" s="100"/>
    </row>
    <row r="268" spans="1:6" ht="16.8" x14ac:dyDescent="0.4">
      <c r="A268" s="28" t="s">
        <v>163</v>
      </c>
      <c r="B268" s="29" t="s">
        <v>21</v>
      </c>
      <c r="C268" s="30">
        <v>221201</v>
      </c>
      <c r="D268" s="26" t="s">
        <v>10</v>
      </c>
      <c r="E268" s="13"/>
      <c r="F268" s="13">
        <v>1</v>
      </c>
    </row>
    <row r="269" spans="1:6" ht="16.8" x14ac:dyDescent="0.4">
      <c r="A269" s="13">
        <v>13</v>
      </c>
      <c r="B269" s="29" t="s">
        <v>33</v>
      </c>
      <c r="C269" s="30">
        <v>222101</v>
      </c>
      <c r="D269" s="26" t="s">
        <v>27</v>
      </c>
      <c r="E269" s="13"/>
      <c r="F269" s="13">
        <v>1</v>
      </c>
    </row>
    <row r="270" spans="1:6" ht="16.8" x14ac:dyDescent="0.4">
      <c r="A270" s="101" t="s">
        <v>12</v>
      </c>
      <c r="B270" s="102"/>
      <c r="C270" s="102"/>
      <c r="D270" s="102"/>
      <c r="E270" s="103"/>
      <c r="F270" s="22">
        <f>SUM(F268:F269)</f>
        <v>2</v>
      </c>
    </row>
    <row r="271" spans="1:6" ht="16.8" x14ac:dyDescent="0.4">
      <c r="A271" s="62" t="s">
        <v>134</v>
      </c>
      <c r="B271" s="100" t="s">
        <v>135</v>
      </c>
      <c r="C271" s="100"/>
      <c r="D271" s="100"/>
      <c r="E271" s="100"/>
      <c r="F271" s="100"/>
    </row>
    <row r="272" spans="1:6" ht="16.8" x14ac:dyDescent="0.4">
      <c r="A272" s="62" t="s">
        <v>216</v>
      </c>
      <c r="B272" s="101" t="s">
        <v>217</v>
      </c>
      <c r="C272" s="102"/>
      <c r="D272" s="102"/>
      <c r="E272" s="102"/>
      <c r="F272" s="103"/>
    </row>
    <row r="273" spans="1:6" ht="16.8" x14ac:dyDescent="0.4">
      <c r="A273" s="13">
        <v>14</v>
      </c>
      <c r="B273" s="29" t="s">
        <v>25</v>
      </c>
      <c r="C273" s="30">
        <v>221107</v>
      </c>
      <c r="D273" s="26" t="s">
        <v>10</v>
      </c>
      <c r="E273" s="22"/>
      <c r="F273" s="23">
        <v>1</v>
      </c>
    </row>
    <row r="274" spans="1:6" ht="16.8" x14ac:dyDescent="0.4">
      <c r="A274" s="13">
        <v>15</v>
      </c>
      <c r="B274" s="29" t="s">
        <v>33</v>
      </c>
      <c r="C274" s="30">
        <v>222101</v>
      </c>
      <c r="D274" s="26" t="s">
        <v>27</v>
      </c>
      <c r="E274" s="22"/>
      <c r="F274" s="23">
        <v>1</v>
      </c>
    </row>
    <row r="275" spans="1:6" ht="16.8" x14ac:dyDescent="0.4">
      <c r="A275" s="101" t="s">
        <v>12</v>
      </c>
      <c r="B275" s="102"/>
      <c r="C275" s="102"/>
      <c r="D275" s="102"/>
      <c r="E275" s="103"/>
      <c r="F275" s="22">
        <v>2</v>
      </c>
    </row>
    <row r="276" spans="1:6" ht="16.8" x14ac:dyDescent="0.4">
      <c r="A276" s="63" t="s">
        <v>218</v>
      </c>
      <c r="B276" s="101" t="s">
        <v>219</v>
      </c>
      <c r="C276" s="102"/>
      <c r="D276" s="102"/>
      <c r="E276" s="102"/>
      <c r="F276" s="103"/>
    </row>
    <row r="277" spans="1:6" ht="16.8" x14ac:dyDescent="0.4">
      <c r="A277" s="35">
        <v>16</v>
      </c>
      <c r="B277" s="29" t="s">
        <v>25</v>
      </c>
      <c r="C277" s="30">
        <v>221107</v>
      </c>
      <c r="D277" s="26" t="s">
        <v>10</v>
      </c>
      <c r="E277" s="13"/>
      <c r="F277" s="13">
        <v>1</v>
      </c>
    </row>
    <row r="278" spans="1:6" ht="16.8" x14ac:dyDescent="0.4">
      <c r="A278" s="35">
        <v>17</v>
      </c>
      <c r="B278" s="29" t="s">
        <v>33</v>
      </c>
      <c r="C278" s="30">
        <v>222101</v>
      </c>
      <c r="D278" s="26" t="s">
        <v>27</v>
      </c>
      <c r="E278" s="13"/>
      <c r="F278" s="13">
        <v>1</v>
      </c>
    </row>
    <row r="279" spans="1:6" ht="16.8" x14ac:dyDescent="0.4">
      <c r="A279" s="101" t="s">
        <v>12</v>
      </c>
      <c r="B279" s="102"/>
      <c r="C279" s="102"/>
      <c r="D279" s="102"/>
      <c r="E279" s="103"/>
      <c r="F279" s="22">
        <v>2</v>
      </c>
    </row>
    <row r="280" spans="1:6" ht="16.8" x14ac:dyDescent="0.4">
      <c r="A280" s="101" t="s">
        <v>12</v>
      </c>
      <c r="B280" s="102"/>
      <c r="C280" s="102"/>
      <c r="D280" s="102"/>
      <c r="E280" s="103"/>
      <c r="F280" s="22">
        <f>F279+F275+F270+F265+F261+F256+F253+F250+F247+F244+F241</f>
        <v>14.5</v>
      </c>
    </row>
    <row r="281" spans="1:6" ht="16.8" x14ac:dyDescent="0.4">
      <c r="A281" s="61" t="s">
        <v>267</v>
      </c>
      <c r="B281" s="100" t="s">
        <v>136</v>
      </c>
      <c r="C281" s="100"/>
      <c r="D281" s="100"/>
      <c r="E281" s="100"/>
      <c r="F281" s="100"/>
    </row>
    <row r="282" spans="1:6" ht="16.8" x14ac:dyDescent="0.4">
      <c r="A282" s="13"/>
      <c r="B282" s="100" t="s">
        <v>137</v>
      </c>
      <c r="C282" s="100"/>
      <c r="D282" s="100"/>
      <c r="E282" s="100"/>
      <c r="F282" s="100"/>
    </row>
    <row r="283" spans="1:6" ht="16.8" x14ac:dyDescent="0.4">
      <c r="A283" s="61" t="s">
        <v>112</v>
      </c>
      <c r="B283" s="100" t="s">
        <v>138</v>
      </c>
      <c r="C283" s="100"/>
      <c r="D283" s="100"/>
      <c r="E283" s="100"/>
      <c r="F283" s="100"/>
    </row>
    <row r="284" spans="1:6" ht="16.8" x14ac:dyDescent="0.4">
      <c r="A284" s="61" t="s">
        <v>211</v>
      </c>
      <c r="B284" s="100" t="s">
        <v>139</v>
      </c>
      <c r="C284" s="100"/>
      <c r="D284" s="100"/>
      <c r="E284" s="100"/>
      <c r="F284" s="100"/>
    </row>
    <row r="285" spans="1:6" ht="16.8" x14ac:dyDescent="0.4">
      <c r="A285" s="13">
        <v>1</v>
      </c>
      <c r="B285" s="29" t="s">
        <v>21</v>
      </c>
      <c r="C285" s="30">
        <v>221201</v>
      </c>
      <c r="D285" s="26" t="s">
        <v>10</v>
      </c>
      <c r="E285" s="13"/>
      <c r="F285" s="13">
        <v>1</v>
      </c>
    </row>
    <row r="286" spans="1:6" ht="16.8" x14ac:dyDescent="0.4">
      <c r="A286" s="28" t="s">
        <v>14</v>
      </c>
      <c r="B286" s="29" t="s">
        <v>22</v>
      </c>
      <c r="C286" s="30">
        <v>222101</v>
      </c>
      <c r="D286" s="26" t="s">
        <v>27</v>
      </c>
      <c r="E286" s="13"/>
      <c r="F286" s="13">
        <v>2</v>
      </c>
    </row>
    <row r="287" spans="1:6" ht="16.8" x14ac:dyDescent="0.4">
      <c r="A287" s="101" t="s">
        <v>12</v>
      </c>
      <c r="B287" s="102"/>
      <c r="C287" s="102"/>
      <c r="D287" s="102"/>
      <c r="E287" s="103"/>
      <c r="F287" s="22">
        <f>SUM(F285:F286)</f>
        <v>3</v>
      </c>
    </row>
    <row r="288" spans="1:6" ht="16.8" x14ac:dyDescent="0.4">
      <c r="A288" s="61" t="s">
        <v>212</v>
      </c>
      <c r="B288" s="100" t="s">
        <v>140</v>
      </c>
      <c r="C288" s="100"/>
      <c r="D288" s="100"/>
      <c r="E288" s="100"/>
      <c r="F288" s="100"/>
    </row>
    <row r="289" spans="1:6" ht="16.8" x14ac:dyDescent="0.4">
      <c r="A289" s="13">
        <v>4</v>
      </c>
      <c r="B289" s="7" t="s">
        <v>21</v>
      </c>
      <c r="C289" s="64">
        <v>221201</v>
      </c>
      <c r="D289" s="65" t="s">
        <v>10</v>
      </c>
      <c r="E289" s="60"/>
      <c r="F289" s="60">
        <v>1</v>
      </c>
    </row>
    <row r="290" spans="1:6" ht="16.8" x14ac:dyDescent="0.4">
      <c r="A290" s="13">
        <v>5</v>
      </c>
      <c r="B290" s="29" t="s">
        <v>22</v>
      </c>
      <c r="C290" s="30">
        <v>222101</v>
      </c>
      <c r="D290" s="26" t="s">
        <v>27</v>
      </c>
      <c r="E290" s="13"/>
      <c r="F290" s="13">
        <v>1</v>
      </c>
    </row>
    <row r="291" spans="1:6" ht="16.8" x14ac:dyDescent="0.4">
      <c r="A291" s="13">
        <v>6</v>
      </c>
      <c r="B291" s="29" t="s">
        <v>26</v>
      </c>
      <c r="C291" s="30">
        <v>222101</v>
      </c>
      <c r="D291" s="26" t="s">
        <v>27</v>
      </c>
      <c r="E291" s="13"/>
      <c r="F291" s="13">
        <v>1</v>
      </c>
    </row>
    <row r="292" spans="1:6" ht="16.8" x14ac:dyDescent="0.4">
      <c r="A292" s="101" t="s">
        <v>12</v>
      </c>
      <c r="B292" s="102"/>
      <c r="C292" s="102"/>
      <c r="D292" s="102"/>
      <c r="E292" s="103"/>
      <c r="F292" s="22">
        <f>SUM(F289:F291)</f>
        <v>3</v>
      </c>
    </row>
    <row r="293" spans="1:6" ht="16.8" x14ac:dyDescent="0.4">
      <c r="A293" s="61" t="s">
        <v>213</v>
      </c>
      <c r="B293" s="100" t="s">
        <v>141</v>
      </c>
      <c r="C293" s="100"/>
      <c r="D293" s="100"/>
      <c r="E293" s="100"/>
      <c r="F293" s="100"/>
    </row>
    <row r="294" spans="1:6" ht="16.8" x14ac:dyDescent="0.4">
      <c r="A294" s="13">
        <v>7</v>
      </c>
      <c r="B294" s="29" t="s">
        <v>25</v>
      </c>
      <c r="C294" s="30">
        <v>221107</v>
      </c>
      <c r="D294" s="26" t="s">
        <v>10</v>
      </c>
      <c r="E294" s="13"/>
      <c r="F294" s="13">
        <v>1</v>
      </c>
    </row>
    <row r="295" spans="1:6" ht="16.8" x14ac:dyDescent="0.4">
      <c r="A295" s="28" t="s">
        <v>192</v>
      </c>
      <c r="B295" s="29" t="s">
        <v>22</v>
      </c>
      <c r="C295" s="30">
        <v>222101</v>
      </c>
      <c r="D295" s="26" t="s">
        <v>27</v>
      </c>
      <c r="E295" s="13"/>
      <c r="F295" s="13">
        <v>2</v>
      </c>
    </row>
    <row r="296" spans="1:6" ht="16.8" x14ac:dyDescent="0.4">
      <c r="A296" s="101" t="s">
        <v>12</v>
      </c>
      <c r="B296" s="102"/>
      <c r="C296" s="102"/>
      <c r="D296" s="102"/>
      <c r="E296" s="103"/>
      <c r="F296" s="22">
        <f>SUM(F294:F295)</f>
        <v>3</v>
      </c>
    </row>
    <row r="297" spans="1:6" ht="16.8" x14ac:dyDescent="0.4">
      <c r="A297" s="61" t="s">
        <v>214</v>
      </c>
      <c r="B297" s="100" t="s">
        <v>142</v>
      </c>
      <c r="C297" s="100"/>
      <c r="D297" s="100"/>
      <c r="E297" s="100"/>
      <c r="F297" s="100"/>
    </row>
    <row r="298" spans="1:6" ht="16.8" x14ac:dyDescent="0.4">
      <c r="A298" s="13">
        <v>10</v>
      </c>
      <c r="B298" s="29" t="s">
        <v>21</v>
      </c>
      <c r="C298" s="30">
        <v>221107</v>
      </c>
      <c r="D298" s="26" t="s">
        <v>10</v>
      </c>
      <c r="E298" s="13"/>
      <c r="F298" s="13">
        <v>1</v>
      </c>
    </row>
    <row r="299" spans="1:6" ht="16.8" x14ac:dyDescent="0.4">
      <c r="A299" s="13">
        <v>11</v>
      </c>
      <c r="B299" s="29" t="s">
        <v>22</v>
      </c>
      <c r="C299" s="30">
        <v>222101</v>
      </c>
      <c r="D299" s="26" t="s">
        <v>27</v>
      </c>
      <c r="E299" s="13"/>
      <c r="F299" s="13">
        <v>1</v>
      </c>
    </row>
    <row r="300" spans="1:6" ht="16.8" x14ac:dyDescent="0.4">
      <c r="A300" s="101" t="s">
        <v>12</v>
      </c>
      <c r="B300" s="102"/>
      <c r="C300" s="102"/>
      <c r="D300" s="102"/>
      <c r="E300" s="103"/>
      <c r="F300" s="22">
        <f>SUM(F298:F299)</f>
        <v>2</v>
      </c>
    </row>
    <row r="301" spans="1:6" ht="16.8" x14ac:dyDescent="0.4">
      <c r="A301" s="61" t="s">
        <v>215</v>
      </c>
      <c r="B301" s="100" t="s">
        <v>269</v>
      </c>
      <c r="C301" s="100"/>
      <c r="D301" s="100"/>
      <c r="E301" s="100"/>
      <c r="F301" s="100"/>
    </row>
    <row r="302" spans="1:6" ht="16.8" x14ac:dyDescent="0.4">
      <c r="A302" s="23">
        <v>12</v>
      </c>
      <c r="B302" s="29" t="s">
        <v>25</v>
      </c>
      <c r="C302" s="30">
        <v>221107</v>
      </c>
      <c r="D302" s="26" t="s">
        <v>10</v>
      </c>
      <c r="E302" s="13"/>
      <c r="F302" s="13">
        <v>1</v>
      </c>
    </row>
    <row r="303" spans="1:6" ht="16.8" x14ac:dyDescent="0.4">
      <c r="A303" s="23">
        <v>13</v>
      </c>
      <c r="B303" s="29" t="s">
        <v>21</v>
      </c>
      <c r="C303" s="30">
        <v>221201</v>
      </c>
      <c r="D303" s="26" t="s">
        <v>10</v>
      </c>
      <c r="E303" s="13"/>
      <c r="F303" s="13">
        <v>1</v>
      </c>
    </row>
    <row r="304" spans="1:6" ht="16.8" x14ac:dyDescent="0.4">
      <c r="A304" s="23" t="s">
        <v>353</v>
      </c>
      <c r="B304" s="29" t="s">
        <v>22</v>
      </c>
      <c r="C304" s="30">
        <v>226905</v>
      </c>
      <c r="D304" s="26" t="s">
        <v>10</v>
      </c>
      <c r="E304" s="13"/>
      <c r="F304" s="13">
        <v>2</v>
      </c>
    </row>
    <row r="305" spans="1:6" ht="16.8" x14ac:dyDescent="0.4">
      <c r="A305" s="23">
        <v>16</v>
      </c>
      <c r="B305" s="29" t="s">
        <v>22</v>
      </c>
      <c r="C305" s="30">
        <v>222101</v>
      </c>
      <c r="D305" s="26" t="s">
        <v>27</v>
      </c>
      <c r="E305" s="13"/>
      <c r="F305" s="13">
        <v>1</v>
      </c>
    </row>
    <row r="306" spans="1:6" ht="16.8" x14ac:dyDescent="0.4">
      <c r="A306" s="101" t="s">
        <v>12</v>
      </c>
      <c r="B306" s="102"/>
      <c r="C306" s="102"/>
      <c r="D306" s="102"/>
      <c r="E306" s="103"/>
      <c r="F306" s="22">
        <f>SUM(F302:F305)</f>
        <v>5</v>
      </c>
    </row>
    <row r="307" spans="1:6" ht="16.8" x14ac:dyDescent="0.4">
      <c r="A307" s="61" t="s">
        <v>114</v>
      </c>
      <c r="B307" s="100" t="s">
        <v>143</v>
      </c>
      <c r="C307" s="100"/>
      <c r="D307" s="100"/>
      <c r="E307" s="100"/>
      <c r="F307" s="100"/>
    </row>
    <row r="308" spans="1:6" ht="16.8" x14ac:dyDescent="0.4">
      <c r="A308" s="23">
        <v>17</v>
      </c>
      <c r="B308" s="29" t="s">
        <v>22</v>
      </c>
      <c r="C308" s="30">
        <v>226905</v>
      </c>
      <c r="D308" s="26" t="s">
        <v>10</v>
      </c>
      <c r="E308" s="13"/>
      <c r="F308" s="13">
        <v>1</v>
      </c>
    </row>
    <row r="309" spans="1:6" ht="16.8" x14ac:dyDescent="0.4">
      <c r="A309" s="23" t="s">
        <v>391</v>
      </c>
      <c r="B309" s="29" t="s">
        <v>22</v>
      </c>
      <c r="C309" s="30">
        <v>222101</v>
      </c>
      <c r="D309" s="26" t="s">
        <v>27</v>
      </c>
      <c r="E309" s="13"/>
      <c r="F309" s="13">
        <v>3</v>
      </c>
    </row>
    <row r="310" spans="1:6" ht="16.8" x14ac:dyDescent="0.4">
      <c r="A310" s="101" t="s">
        <v>12</v>
      </c>
      <c r="B310" s="102"/>
      <c r="C310" s="102"/>
      <c r="D310" s="102"/>
      <c r="E310" s="103"/>
      <c r="F310" s="22">
        <f>SUM(F308:F309)</f>
        <v>4</v>
      </c>
    </row>
    <row r="311" spans="1:6" ht="16.8" x14ac:dyDescent="0.4">
      <c r="A311" s="61" t="s">
        <v>116</v>
      </c>
      <c r="B311" s="100" t="s">
        <v>144</v>
      </c>
      <c r="C311" s="100"/>
      <c r="D311" s="100"/>
      <c r="E311" s="100"/>
      <c r="F311" s="100"/>
    </row>
    <row r="312" spans="1:6" ht="16.8" x14ac:dyDescent="0.4">
      <c r="A312" s="23">
        <v>21</v>
      </c>
      <c r="B312" s="29" t="s">
        <v>102</v>
      </c>
      <c r="C312" s="30">
        <v>226406</v>
      </c>
      <c r="D312" s="26" t="s">
        <v>10</v>
      </c>
      <c r="E312" s="13"/>
      <c r="F312" s="13">
        <v>1</v>
      </c>
    </row>
    <row r="313" spans="1:6" ht="16.8" x14ac:dyDescent="0.4">
      <c r="A313" s="23" t="s">
        <v>342</v>
      </c>
      <c r="B313" s="29" t="s">
        <v>103</v>
      </c>
      <c r="C313" s="30">
        <v>226405</v>
      </c>
      <c r="D313" s="26" t="s">
        <v>10</v>
      </c>
      <c r="E313" s="13"/>
      <c r="F313" s="13">
        <v>2</v>
      </c>
    </row>
    <row r="314" spans="1:6" ht="16.8" x14ac:dyDescent="0.4">
      <c r="A314" s="23">
        <v>24</v>
      </c>
      <c r="B314" s="29" t="s">
        <v>104</v>
      </c>
      <c r="C314" s="30">
        <v>226405</v>
      </c>
      <c r="D314" s="26" t="s">
        <v>10</v>
      </c>
      <c r="E314" s="92"/>
      <c r="F314" s="92">
        <v>1</v>
      </c>
    </row>
    <row r="315" spans="1:6" ht="16.8" x14ac:dyDescent="0.4">
      <c r="A315" s="101" t="s">
        <v>12</v>
      </c>
      <c r="B315" s="102"/>
      <c r="C315" s="102"/>
      <c r="D315" s="102"/>
      <c r="E315" s="103"/>
      <c r="F315" s="22">
        <f>SUM(F312:F314)</f>
        <v>4</v>
      </c>
    </row>
    <row r="316" spans="1:6" ht="16.8" x14ac:dyDescent="0.4">
      <c r="A316" s="62" t="s">
        <v>118</v>
      </c>
      <c r="B316" s="100" t="s">
        <v>145</v>
      </c>
      <c r="C316" s="100"/>
      <c r="D316" s="100"/>
      <c r="E316" s="100"/>
      <c r="F316" s="100"/>
    </row>
    <row r="317" spans="1:6" ht="16.8" x14ac:dyDescent="0.4">
      <c r="A317" s="23">
        <v>25</v>
      </c>
      <c r="B317" s="29" t="s">
        <v>55</v>
      </c>
      <c r="C317" s="30">
        <v>334401</v>
      </c>
      <c r="D317" s="26" t="s">
        <v>15</v>
      </c>
      <c r="E317" s="13"/>
      <c r="F317" s="13">
        <v>1</v>
      </c>
    </row>
    <row r="318" spans="1:6" ht="16.8" x14ac:dyDescent="0.4">
      <c r="A318" s="23">
        <v>26</v>
      </c>
      <c r="B318" s="29" t="s">
        <v>324</v>
      </c>
      <c r="C318" s="30">
        <v>334401</v>
      </c>
      <c r="D318" s="26" t="s">
        <v>15</v>
      </c>
      <c r="E318" s="13"/>
      <c r="F318" s="13">
        <v>1</v>
      </c>
    </row>
    <row r="319" spans="1:6" ht="16.8" x14ac:dyDescent="0.4">
      <c r="A319" s="13">
        <v>27</v>
      </c>
      <c r="B319" s="29" t="s">
        <v>36</v>
      </c>
      <c r="C319" s="30">
        <v>532104</v>
      </c>
      <c r="D319" s="26" t="s">
        <v>37</v>
      </c>
      <c r="E319" s="13"/>
      <c r="F319" s="13">
        <v>1</v>
      </c>
    </row>
    <row r="320" spans="1:6" ht="16.8" x14ac:dyDescent="0.4">
      <c r="A320" s="101" t="s">
        <v>12</v>
      </c>
      <c r="B320" s="102"/>
      <c r="C320" s="102"/>
      <c r="D320" s="102"/>
      <c r="E320" s="103"/>
      <c r="F320" s="43">
        <f>SUM(F317:F319)</f>
        <v>3</v>
      </c>
    </row>
    <row r="321" spans="1:18" ht="16.8" x14ac:dyDescent="0.4">
      <c r="A321" s="101" t="s">
        <v>12</v>
      </c>
      <c r="B321" s="102"/>
      <c r="C321" s="102"/>
      <c r="D321" s="102"/>
      <c r="E321" s="103"/>
      <c r="F321" s="22">
        <f>F320+F315+F310+F306+F300+F296+F292+F287</f>
        <v>27</v>
      </c>
    </row>
    <row r="322" spans="1:18" ht="16.8" x14ac:dyDescent="0.4">
      <c r="A322" s="9" t="s">
        <v>268</v>
      </c>
      <c r="B322" s="100" t="s">
        <v>147</v>
      </c>
      <c r="C322" s="100"/>
      <c r="D322" s="100"/>
      <c r="E322" s="100"/>
      <c r="F322" s="100"/>
    </row>
    <row r="323" spans="1:18" ht="16.8" x14ac:dyDescent="0.4">
      <c r="A323" s="28" t="s">
        <v>392</v>
      </c>
      <c r="B323" s="29" t="s">
        <v>148</v>
      </c>
      <c r="C323" s="30">
        <v>221102</v>
      </c>
      <c r="D323" s="26" t="s">
        <v>10</v>
      </c>
      <c r="E323" s="13"/>
      <c r="F323" s="66">
        <v>37</v>
      </c>
    </row>
    <row r="324" spans="1:18" ht="16.8" x14ac:dyDescent="0.4">
      <c r="A324" s="28" t="s">
        <v>393</v>
      </c>
      <c r="B324" s="29" t="s">
        <v>149</v>
      </c>
      <c r="C324" s="30">
        <v>221102</v>
      </c>
      <c r="D324" s="26" t="s">
        <v>10</v>
      </c>
      <c r="E324" s="13"/>
      <c r="F324" s="66">
        <v>39</v>
      </c>
    </row>
    <row r="325" spans="1:18" ht="16.8" x14ac:dyDescent="0.4">
      <c r="A325" s="28" t="s">
        <v>394</v>
      </c>
      <c r="B325" s="29" t="s">
        <v>150</v>
      </c>
      <c r="C325" s="30">
        <v>221102</v>
      </c>
      <c r="D325" s="26" t="s">
        <v>10</v>
      </c>
      <c r="E325" s="13"/>
      <c r="F325" s="66">
        <v>47</v>
      </c>
    </row>
    <row r="326" spans="1:18" ht="16.8" x14ac:dyDescent="0.4">
      <c r="A326" s="28" t="s">
        <v>395</v>
      </c>
      <c r="B326" s="29" t="s">
        <v>151</v>
      </c>
      <c r="C326" s="30">
        <v>221102</v>
      </c>
      <c r="D326" s="26" t="s">
        <v>10</v>
      </c>
      <c r="E326" s="13"/>
      <c r="F326" s="66">
        <v>38</v>
      </c>
    </row>
    <row r="327" spans="1:18" ht="16.8" x14ac:dyDescent="0.4">
      <c r="A327" s="28" t="s">
        <v>396</v>
      </c>
      <c r="B327" s="29" t="s">
        <v>152</v>
      </c>
      <c r="C327" s="30">
        <v>221102</v>
      </c>
      <c r="D327" s="26" t="s">
        <v>10</v>
      </c>
      <c r="E327" s="13"/>
      <c r="F327" s="66">
        <v>38</v>
      </c>
    </row>
    <row r="328" spans="1:18" ht="16.8" x14ac:dyDescent="0.4">
      <c r="A328" s="28" t="s">
        <v>397</v>
      </c>
      <c r="B328" s="29" t="s">
        <v>153</v>
      </c>
      <c r="C328" s="30">
        <v>221102</v>
      </c>
      <c r="D328" s="26" t="s">
        <v>10</v>
      </c>
      <c r="E328" s="13"/>
      <c r="F328" s="66">
        <v>5</v>
      </c>
    </row>
    <row r="329" spans="1:18" ht="16.8" x14ac:dyDescent="0.4">
      <c r="A329" s="101" t="s">
        <v>12</v>
      </c>
      <c r="B329" s="102"/>
      <c r="C329" s="102"/>
      <c r="D329" s="102"/>
      <c r="E329" s="103"/>
      <c r="F329" s="67">
        <f>SUM(F323:F328)</f>
        <v>204</v>
      </c>
    </row>
    <row r="330" spans="1:18" ht="16.8" x14ac:dyDescent="0.4">
      <c r="A330" s="13"/>
      <c r="B330" s="100" t="s">
        <v>226</v>
      </c>
      <c r="C330" s="100"/>
      <c r="D330" s="100"/>
      <c r="E330" s="100"/>
      <c r="F330" s="68">
        <f>F28+F41+F53+F67+F79+F91+F103+F107+F118+F122+F132+F138+F146+F150+F164+F168+F179+F185+F220+F227+F233+F237+F280+F321+F329</f>
        <v>851.5</v>
      </c>
    </row>
    <row r="331" spans="1:18" ht="16.8" x14ac:dyDescent="0.4">
      <c r="A331" s="69" t="s">
        <v>155</v>
      </c>
      <c r="B331" s="101" t="s">
        <v>315</v>
      </c>
      <c r="C331" s="102"/>
      <c r="D331" s="102"/>
      <c r="E331" s="102"/>
      <c r="F331" s="103"/>
    </row>
    <row r="332" spans="1:18" s="4" customFormat="1" ht="21" customHeight="1" x14ac:dyDescent="0.4">
      <c r="A332" s="61" t="s">
        <v>244</v>
      </c>
      <c r="B332" s="113" t="s">
        <v>231</v>
      </c>
      <c r="C332" s="125"/>
      <c r="D332" s="125"/>
      <c r="E332" s="125"/>
      <c r="F332" s="126"/>
      <c r="G332" s="3"/>
      <c r="H332" s="3"/>
      <c r="I332" s="3"/>
      <c r="J332" s="3"/>
      <c r="K332" s="3"/>
      <c r="L332" s="3"/>
    </row>
    <row r="333" spans="1:18" s="4" customFormat="1" ht="30.75" customHeight="1" x14ac:dyDescent="0.4">
      <c r="A333" s="22" t="s">
        <v>238</v>
      </c>
      <c r="B333" s="120" t="s">
        <v>284</v>
      </c>
      <c r="C333" s="120"/>
      <c r="D333" s="120"/>
      <c r="E333" s="120"/>
      <c r="F333" s="120"/>
      <c r="G333" s="3"/>
      <c r="H333" s="3"/>
      <c r="I333" s="3"/>
      <c r="J333" s="3"/>
      <c r="K333" s="3"/>
      <c r="L333" s="3"/>
      <c r="P333" s="3"/>
      <c r="Q333" s="5"/>
      <c r="R333" s="3"/>
    </row>
    <row r="334" spans="1:18" s="4" customFormat="1" ht="16.8" x14ac:dyDescent="0.4">
      <c r="A334" s="46">
        <v>1</v>
      </c>
      <c r="B334" s="13" t="s">
        <v>13</v>
      </c>
      <c r="C334" s="30">
        <v>121205</v>
      </c>
      <c r="D334" s="26" t="s">
        <v>10</v>
      </c>
      <c r="E334" s="26" t="s">
        <v>16</v>
      </c>
      <c r="F334" s="29">
        <v>1</v>
      </c>
      <c r="G334" s="3"/>
      <c r="H334" s="3"/>
      <c r="I334" s="3"/>
      <c r="J334" s="3"/>
      <c r="K334" s="3"/>
      <c r="L334" s="3"/>
      <c r="P334" s="5"/>
      <c r="Q334" s="3"/>
      <c r="R334" s="3"/>
    </row>
    <row r="335" spans="1:18" s="4" customFormat="1" ht="21.75" customHeight="1" x14ac:dyDescent="0.4">
      <c r="A335" s="61" t="s">
        <v>288</v>
      </c>
      <c r="B335" s="101" t="s">
        <v>295</v>
      </c>
      <c r="C335" s="102"/>
      <c r="D335" s="102"/>
      <c r="E335" s="102"/>
      <c r="F335" s="103"/>
      <c r="G335" s="3"/>
      <c r="H335" s="3"/>
      <c r="I335" s="3"/>
      <c r="J335" s="3"/>
      <c r="K335" s="3"/>
      <c r="L335" s="3"/>
      <c r="P335" s="5"/>
      <c r="Q335" s="3"/>
      <c r="R335" s="3"/>
    </row>
    <row r="336" spans="1:18" s="4" customFormat="1" ht="20.399999999999999" customHeight="1" x14ac:dyDescent="0.4">
      <c r="A336" s="70" t="s">
        <v>70</v>
      </c>
      <c r="B336" s="29" t="s">
        <v>166</v>
      </c>
      <c r="C336" s="30">
        <v>263102</v>
      </c>
      <c r="D336" s="26" t="s">
        <v>10</v>
      </c>
      <c r="E336" s="26" t="s">
        <v>165</v>
      </c>
      <c r="F336" s="46">
        <v>3</v>
      </c>
      <c r="G336" s="3"/>
      <c r="H336" s="3"/>
      <c r="I336" s="3"/>
      <c r="J336" s="3"/>
      <c r="K336" s="3"/>
      <c r="L336" s="3"/>
    </row>
    <row r="337" spans="1:12" s="4" customFormat="1" ht="20.25" customHeight="1" x14ac:dyDescent="0.4">
      <c r="A337" s="70" t="s">
        <v>90</v>
      </c>
      <c r="B337" s="46" t="s">
        <v>167</v>
      </c>
      <c r="C337" s="47">
        <v>333304</v>
      </c>
      <c r="D337" s="31" t="s">
        <v>15</v>
      </c>
      <c r="E337" s="31" t="s">
        <v>165</v>
      </c>
      <c r="F337" s="13">
        <v>1</v>
      </c>
      <c r="G337" s="3"/>
      <c r="H337" s="3"/>
      <c r="I337" s="3"/>
      <c r="J337" s="3"/>
      <c r="K337" s="3"/>
      <c r="L337" s="3"/>
    </row>
    <row r="338" spans="1:12" s="4" customFormat="1" ht="29.25" customHeight="1" x14ac:dyDescent="0.4">
      <c r="A338" s="50" t="s">
        <v>289</v>
      </c>
      <c r="B338" s="113" t="s">
        <v>290</v>
      </c>
      <c r="C338" s="114"/>
      <c r="D338" s="114"/>
      <c r="E338" s="114"/>
      <c r="F338" s="115"/>
      <c r="G338" s="3"/>
      <c r="H338" s="3"/>
      <c r="I338" s="3"/>
      <c r="J338" s="3"/>
      <c r="K338" s="3"/>
      <c r="L338" s="3"/>
    </row>
    <row r="339" spans="1:12" s="4" customFormat="1" ht="20.399999999999999" customHeight="1" x14ac:dyDescent="0.4">
      <c r="A339" s="70" t="s">
        <v>38</v>
      </c>
      <c r="B339" s="13" t="s">
        <v>255</v>
      </c>
      <c r="C339" s="13">
        <v>226302</v>
      </c>
      <c r="D339" s="24" t="s">
        <v>10</v>
      </c>
      <c r="E339" s="24" t="s">
        <v>165</v>
      </c>
      <c r="F339" s="46">
        <v>1</v>
      </c>
      <c r="G339" s="3"/>
      <c r="H339" s="3"/>
      <c r="I339" s="3"/>
      <c r="J339" s="3"/>
      <c r="K339" s="3"/>
      <c r="L339" s="3"/>
    </row>
    <row r="340" spans="1:12" s="4" customFormat="1" ht="20.399999999999999" customHeight="1" x14ac:dyDescent="0.4">
      <c r="A340" s="70" t="s">
        <v>80</v>
      </c>
      <c r="B340" s="13" t="s">
        <v>250</v>
      </c>
      <c r="C340" s="13">
        <v>226302</v>
      </c>
      <c r="D340" s="24" t="s">
        <v>10</v>
      </c>
      <c r="E340" s="24" t="s">
        <v>11</v>
      </c>
      <c r="F340" s="46">
        <v>1</v>
      </c>
      <c r="G340" s="3"/>
      <c r="H340" s="3"/>
      <c r="I340" s="3"/>
      <c r="J340" s="3"/>
      <c r="K340" s="3"/>
      <c r="L340" s="3"/>
    </row>
    <row r="341" spans="1:12" s="4" customFormat="1" ht="20.399999999999999" customHeight="1" x14ac:dyDescent="0.4">
      <c r="A341" s="50" t="s">
        <v>293</v>
      </c>
      <c r="B341" s="101" t="s">
        <v>291</v>
      </c>
      <c r="C341" s="102"/>
      <c r="D341" s="102"/>
      <c r="E341" s="102"/>
      <c r="F341" s="103"/>
      <c r="G341" s="3"/>
      <c r="H341" s="3"/>
      <c r="I341" s="3"/>
      <c r="J341" s="3"/>
      <c r="K341" s="3"/>
      <c r="L341" s="3"/>
    </row>
    <row r="342" spans="1:12" s="4" customFormat="1" ht="20.399999999999999" customHeight="1" x14ac:dyDescent="0.4">
      <c r="A342" s="70" t="s">
        <v>38</v>
      </c>
      <c r="B342" s="13" t="s">
        <v>178</v>
      </c>
      <c r="C342" s="23">
        <v>263627</v>
      </c>
      <c r="D342" s="24" t="s">
        <v>10</v>
      </c>
      <c r="E342" s="24" t="s">
        <v>11</v>
      </c>
      <c r="F342" s="46">
        <v>1</v>
      </c>
      <c r="G342" s="3"/>
      <c r="H342" s="3"/>
      <c r="I342" s="3"/>
      <c r="J342" s="3"/>
      <c r="K342" s="3"/>
      <c r="L342" s="3"/>
    </row>
    <row r="343" spans="1:12" s="4" customFormat="1" ht="20.399999999999999" customHeight="1" x14ac:dyDescent="0.4">
      <c r="A343" s="50" t="s">
        <v>294</v>
      </c>
      <c r="B343" s="101" t="s">
        <v>292</v>
      </c>
      <c r="C343" s="102"/>
      <c r="D343" s="102"/>
      <c r="E343" s="102"/>
      <c r="F343" s="103"/>
      <c r="G343" s="3"/>
      <c r="H343" s="3"/>
      <c r="I343" s="3"/>
      <c r="J343" s="3"/>
      <c r="K343" s="3"/>
      <c r="L343" s="3"/>
    </row>
    <row r="344" spans="1:12" s="4" customFormat="1" ht="20.399999999999999" customHeight="1" x14ac:dyDescent="0.4">
      <c r="A344" s="70" t="s">
        <v>38</v>
      </c>
      <c r="B344" s="29" t="s">
        <v>250</v>
      </c>
      <c r="C344" s="47">
        <v>243201</v>
      </c>
      <c r="D344" s="31" t="s">
        <v>10</v>
      </c>
      <c r="E344" s="31" t="s">
        <v>16</v>
      </c>
      <c r="F344" s="71">
        <v>1</v>
      </c>
      <c r="G344" s="3"/>
      <c r="H344" s="3"/>
      <c r="I344" s="3"/>
      <c r="J344" s="3"/>
      <c r="K344" s="3"/>
      <c r="L344" s="3"/>
    </row>
    <row r="345" spans="1:12" s="4" customFormat="1" ht="20.399999999999999" customHeight="1" x14ac:dyDescent="0.4">
      <c r="A345" s="70" t="s">
        <v>80</v>
      </c>
      <c r="B345" s="46" t="s">
        <v>250</v>
      </c>
      <c r="C345" s="47">
        <v>243201</v>
      </c>
      <c r="D345" s="31" t="s">
        <v>10</v>
      </c>
      <c r="E345" s="31" t="s">
        <v>155</v>
      </c>
      <c r="F345" s="46">
        <v>1</v>
      </c>
      <c r="G345" s="3"/>
      <c r="H345" s="3"/>
      <c r="I345" s="3"/>
      <c r="J345" s="3"/>
      <c r="K345" s="3"/>
      <c r="L345" s="3"/>
    </row>
    <row r="346" spans="1:12" s="4" customFormat="1" ht="20.399999999999999" customHeight="1" x14ac:dyDescent="0.4">
      <c r="A346" s="70" t="s">
        <v>309</v>
      </c>
      <c r="B346" s="46" t="s">
        <v>182</v>
      </c>
      <c r="C346" s="47">
        <v>422304</v>
      </c>
      <c r="D346" s="24" t="s">
        <v>261</v>
      </c>
      <c r="E346" s="24" t="s">
        <v>155</v>
      </c>
      <c r="F346" s="46">
        <v>1</v>
      </c>
      <c r="G346" s="3"/>
      <c r="H346" s="3"/>
      <c r="I346" s="3"/>
      <c r="J346" s="3"/>
      <c r="K346" s="3"/>
      <c r="L346" s="3"/>
    </row>
    <row r="347" spans="1:12" s="4" customFormat="1" ht="16.8" x14ac:dyDescent="0.4">
      <c r="A347" s="101" t="s">
        <v>12</v>
      </c>
      <c r="B347" s="102"/>
      <c r="C347" s="102"/>
      <c r="D347" s="102"/>
      <c r="E347" s="103"/>
      <c r="F347" s="22">
        <f>SUM(F334:F346)</f>
        <v>11</v>
      </c>
      <c r="G347" s="3"/>
      <c r="H347" s="3"/>
      <c r="I347" s="3"/>
      <c r="J347" s="3"/>
      <c r="K347" s="3"/>
      <c r="L347" s="3"/>
    </row>
    <row r="348" spans="1:12" s="4" customFormat="1" ht="24" customHeight="1" x14ac:dyDescent="0.4">
      <c r="A348" s="22" t="s">
        <v>239</v>
      </c>
      <c r="B348" s="137" t="s">
        <v>17</v>
      </c>
      <c r="C348" s="138"/>
      <c r="D348" s="138"/>
      <c r="E348" s="138"/>
      <c r="F348" s="139"/>
      <c r="G348" s="3"/>
      <c r="H348" s="3"/>
      <c r="I348" s="3"/>
      <c r="J348" s="3"/>
      <c r="K348" s="3"/>
      <c r="L348" s="3"/>
    </row>
    <row r="349" spans="1:12" s="4" customFormat="1" ht="16.8" x14ac:dyDescent="0.4">
      <c r="A349" s="13">
        <v>1</v>
      </c>
      <c r="B349" s="13" t="s">
        <v>168</v>
      </c>
      <c r="C349" s="13">
        <v>261103</v>
      </c>
      <c r="D349" s="24" t="s">
        <v>10</v>
      </c>
      <c r="E349" s="24" t="s">
        <v>165</v>
      </c>
      <c r="F349" s="13">
        <v>1</v>
      </c>
      <c r="G349" s="3"/>
      <c r="H349" s="3"/>
      <c r="I349" s="3"/>
      <c r="J349" s="3"/>
      <c r="K349" s="3"/>
      <c r="L349" s="3"/>
    </row>
    <row r="350" spans="1:12" s="4" customFormat="1" ht="16.8" x14ac:dyDescent="0.4">
      <c r="A350" s="101" t="s">
        <v>12</v>
      </c>
      <c r="B350" s="102"/>
      <c r="C350" s="102"/>
      <c r="D350" s="102"/>
      <c r="E350" s="103"/>
      <c r="F350" s="22">
        <f>SUM(F349)</f>
        <v>1</v>
      </c>
      <c r="G350" s="3"/>
      <c r="H350" s="3"/>
      <c r="I350" s="3"/>
      <c r="J350" s="3"/>
      <c r="K350" s="3"/>
      <c r="L350" s="3"/>
    </row>
    <row r="351" spans="1:12" s="4" customFormat="1" ht="16.8" x14ac:dyDescent="0.4">
      <c r="A351" s="22" t="s">
        <v>240</v>
      </c>
      <c r="B351" s="100" t="s">
        <v>18</v>
      </c>
      <c r="C351" s="100"/>
      <c r="D351" s="100"/>
      <c r="E351" s="100"/>
      <c r="F351" s="100"/>
      <c r="G351" s="3"/>
      <c r="H351" s="3"/>
      <c r="I351" s="3"/>
      <c r="J351" s="3"/>
      <c r="K351" s="3"/>
      <c r="L351" s="3"/>
    </row>
    <row r="352" spans="1:12" s="4" customFormat="1" ht="16.8" x14ac:dyDescent="0.4">
      <c r="A352" s="28" t="s">
        <v>19</v>
      </c>
      <c r="B352" s="13" t="s">
        <v>171</v>
      </c>
      <c r="C352" s="13">
        <v>241105</v>
      </c>
      <c r="D352" s="24" t="s">
        <v>10</v>
      </c>
      <c r="E352" s="24" t="s">
        <v>11</v>
      </c>
      <c r="F352" s="13">
        <v>2</v>
      </c>
      <c r="G352" s="3"/>
      <c r="H352" s="3"/>
      <c r="I352" s="3"/>
      <c r="J352" s="3"/>
      <c r="K352" s="3"/>
      <c r="L352" s="3"/>
    </row>
    <row r="353" spans="1:12" s="4" customFormat="1" ht="16.8" x14ac:dyDescent="0.4">
      <c r="A353" s="101" t="s">
        <v>12</v>
      </c>
      <c r="B353" s="102"/>
      <c r="C353" s="102"/>
      <c r="D353" s="102"/>
      <c r="E353" s="103"/>
      <c r="F353" s="22">
        <v>2</v>
      </c>
      <c r="G353" s="3"/>
      <c r="H353" s="3"/>
      <c r="I353" s="3"/>
      <c r="J353" s="3"/>
      <c r="K353" s="3"/>
      <c r="L353" s="3"/>
    </row>
    <row r="354" spans="1:12" s="4" customFormat="1" ht="36.75" customHeight="1" x14ac:dyDescent="0.4">
      <c r="A354" s="22" t="s">
        <v>241</v>
      </c>
      <c r="B354" s="123" t="s">
        <v>318</v>
      </c>
      <c r="C354" s="123"/>
      <c r="D354" s="123"/>
      <c r="E354" s="123"/>
      <c r="F354" s="123"/>
      <c r="G354" s="3"/>
      <c r="H354" s="3"/>
      <c r="I354" s="3"/>
      <c r="J354" s="3"/>
      <c r="K354" s="3"/>
      <c r="L354" s="3"/>
    </row>
    <row r="355" spans="1:12" s="4" customFormat="1" ht="16.8" x14ac:dyDescent="0.4">
      <c r="A355" s="32">
        <v>1</v>
      </c>
      <c r="B355" s="13" t="s">
        <v>20</v>
      </c>
      <c r="C355" s="30">
        <v>121901</v>
      </c>
      <c r="D355" s="26" t="s">
        <v>10</v>
      </c>
      <c r="E355" s="26" t="s">
        <v>16</v>
      </c>
      <c r="F355" s="29">
        <v>1</v>
      </c>
      <c r="G355" s="3"/>
      <c r="H355" s="3"/>
      <c r="I355" s="3"/>
      <c r="J355" s="3"/>
      <c r="K355" s="3"/>
      <c r="L355" s="3"/>
    </row>
    <row r="356" spans="1:12" s="4" customFormat="1" ht="16.8" x14ac:dyDescent="0.4">
      <c r="A356" s="14" t="s">
        <v>319</v>
      </c>
      <c r="B356" s="72" t="s">
        <v>321</v>
      </c>
      <c r="C356" s="73"/>
      <c r="D356" s="73"/>
      <c r="E356" s="74"/>
      <c r="F356" s="69"/>
      <c r="G356" s="3"/>
      <c r="H356" s="3"/>
      <c r="I356" s="3"/>
      <c r="J356" s="3"/>
      <c r="K356" s="3"/>
      <c r="L356" s="3"/>
    </row>
    <row r="357" spans="1:12" s="4" customFormat="1" ht="16.8" x14ac:dyDescent="0.3">
      <c r="A357" s="32" t="s">
        <v>70</v>
      </c>
      <c r="B357" s="29" t="s">
        <v>21</v>
      </c>
      <c r="C357" s="30">
        <v>221201</v>
      </c>
      <c r="D357" s="26" t="s">
        <v>10</v>
      </c>
      <c r="E357" s="29"/>
      <c r="F357" s="29">
        <v>3</v>
      </c>
      <c r="G357" s="3"/>
      <c r="H357" s="3"/>
      <c r="I357" s="3"/>
      <c r="J357" s="3"/>
      <c r="K357" s="3"/>
      <c r="L357" s="3"/>
    </row>
    <row r="358" spans="1:12" s="4" customFormat="1" ht="16.8" x14ac:dyDescent="0.3">
      <c r="A358" s="32" t="s">
        <v>322</v>
      </c>
      <c r="B358" s="29" t="s">
        <v>173</v>
      </c>
      <c r="C358" s="30">
        <v>263102</v>
      </c>
      <c r="D358" s="26" t="s">
        <v>10</v>
      </c>
      <c r="E358" s="26" t="s">
        <v>11</v>
      </c>
      <c r="F358" s="29">
        <v>3</v>
      </c>
      <c r="G358" s="3"/>
      <c r="H358" s="3"/>
      <c r="I358" s="3"/>
      <c r="J358" s="3"/>
      <c r="K358" s="3"/>
      <c r="L358" s="3"/>
    </row>
    <row r="359" spans="1:12" s="4" customFormat="1" ht="16.8" x14ac:dyDescent="0.4">
      <c r="A359" s="13">
        <v>7</v>
      </c>
      <c r="B359" s="29" t="s">
        <v>173</v>
      </c>
      <c r="C359" s="30">
        <v>263102</v>
      </c>
      <c r="D359" s="26" t="s">
        <v>10</v>
      </c>
      <c r="E359" s="24" t="s">
        <v>16</v>
      </c>
      <c r="F359" s="13">
        <v>1</v>
      </c>
      <c r="G359" s="3"/>
      <c r="H359" s="3"/>
      <c r="I359" s="3"/>
      <c r="J359" s="3"/>
      <c r="K359" s="3"/>
      <c r="L359" s="3"/>
    </row>
    <row r="360" spans="1:12" s="4" customFormat="1" ht="16.8" x14ac:dyDescent="0.4">
      <c r="A360" s="22" t="s">
        <v>320</v>
      </c>
      <c r="B360" s="105" t="s">
        <v>249</v>
      </c>
      <c r="C360" s="105"/>
      <c r="D360" s="105"/>
      <c r="E360" s="105"/>
      <c r="F360" s="105"/>
      <c r="G360" s="3"/>
      <c r="H360" s="3"/>
      <c r="I360" s="3"/>
      <c r="J360" s="3"/>
      <c r="K360" s="3"/>
      <c r="L360" s="3"/>
    </row>
    <row r="361" spans="1:12" s="4" customFormat="1" ht="16.8" x14ac:dyDescent="0.4">
      <c r="A361" s="28" t="s">
        <v>38</v>
      </c>
      <c r="B361" s="13" t="s">
        <v>169</v>
      </c>
      <c r="C361" s="30">
        <v>251201</v>
      </c>
      <c r="D361" s="26" t="s">
        <v>10</v>
      </c>
      <c r="E361" s="24" t="s">
        <v>165</v>
      </c>
      <c r="F361" s="13">
        <v>1</v>
      </c>
      <c r="G361" s="3"/>
      <c r="H361" s="3"/>
      <c r="I361" s="3"/>
      <c r="J361" s="3"/>
      <c r="K361" s="3"/>
      <c r="L361" s="3"/>
    </row>
    <row r="362" spans="1:12" s="4" customFormat="1" ht="16.8" x14ac:dyDescent="0.4">
      <c r="A362" s="28" t="s">
        <v>80</v>
      </c>
      <c r="B362" s="13" t="s">
        <v>169</v>
      </c>
      <c r="C362" s="30">
        <v>251201</v>
      </c>
      <c r="D362" s="26" t="s">
        <v>10</v>
      </c>
      <c r="E362" s="24" t="s">
        <v>16</v>
      </c>
      <c r="F362" s="13">
        <v>1</v>
      </c>
      <c r="G362" s="3"/>
      <c r="H362" s="3"/>
      <c r="I362" s="3"/>
      <c r="J362" s="3"/>
      <c r="K362" s="3"/>
      <c r="L362" s="3"/>
    </row>
    <row r="363" spans="1:12" s="4" customFormat="1" ht="16.8" x14ac:dyDescent="0.4">
      <c r="A363" s="13">
        <v>3</v>
      </c>
      <c r="B363" s="13" t="s">
        <v>170</v>
      </c>
      <c r="C363" s="47">
        <v>351202</v>
      </c>
      <c r="D363" s="31" t="s">
        <v>15</v>
      </c>
      <c r="E363" s="24" t="s">
        <v>11</v>
      </c>
      <c r="F363" s="13">
        <v>1</v>
      </c>
      <c r="G363" s="3"/>
      <c r="H363" s="3"/>
      <c r="I363" s="3"/>
      <c r="J363" s="3"/>
      <c r="K363" s="3"/>
      <c r="L363" s="3"/>
    </row>
    <row r="364" spans="1:12" s="4" customFormat="1" ht="16.8" x14ac:dyDescent="0.4">
      <c r="A364" s="101" t="s">
        <v>12</v>
      </c>
      <c r="B364" s="102"/>
      <c r="C364" s="102"/>
      <c r="D364" s="102"/>
      <c r="E364" s="103"/>
      <c r="F364" s="43">
        <f>F355+F357+F358+F359+F361+F362+F363</f>
        <v>11</v>
      </c>
      <c r="G364" s="3"/>
      <c r="H364" s="3"/>
      <c r="I364" s="3"/>
      <c r="J364" s="3"/>
      <c r="K364" s="3"/>
      <c r="L364" s="3"/>
    </row>
    <row r="365" spans="1:12" s="4" customFormat="1" ht="16.8" x14ac:dyDescent="0.4">
      <c r="A365" s="13"/>
      <c r="B365" s="112" t="s">
        <v>228</v>
      </c>
      <c r="C365" s="112"/>
      <c r="D365" s="112"/>
      <c r="E365" s="112"/>
      <c r="F365" s="22">
        <f>F347+F350+F353+F364</f>
        <v>25</v>
      </c>
      <c r="G365" s="3"/>
      <c r="H365" s="3"/>
      <c r="I365" s="3"/>
      <c r="J365" s="3"/>
      <c r="K365" s="3"/>
      <c r="L365" s="3"/>
    </row>
    <row r="366" spans="1:12" s="4" customFormat="1" ht="21" customHeight="1" x14ac:dyDescent="0.4">
      <c r="A366" s="61" t="s">
        <v>245</v>
      </c>
      <c r="B366" s="131" t="s">
        <v>227</v>
      </c>
      <c r="C366" s="132"/>
      <c r="D366" s="132"/>
      <c r="E366" s="132"/>
      <c r="F366" s="133"/>
      <c r="G366" s="3"/>
      <c r="H366" s="3"/>
      <c r="I366" s="3"/>
      <c r="J366" s="3"/>
      <c r="K366" s="3"/>
      <c r="L366" s="3"/>
    </row>
    <row r="367" spans="1:12" ht="33.6" x14ac:dyDescent="0.4">
      <c r="A367" s="61" t="s">
        <v>246</v>
      </c>
      <c r="B367" s="46" t="s">
        <v>263</v>
      </c>
      <c r="C367" s="23">
        <v>226918</v>
      </c>
      <c r="D367" s="24" t="s">
        <v>10</v>
      </c>
      <c r="E367" s="13"/>
      <c r="F367" s="13">
        <v>1</v>
      </c>
    </row>
    <row r="368" spans="1:12" ht="16.8" x14ac:dyDescent="0.4">
      <c r="A368" s="101" t="s">
        <v>12</v>
      </c>
      <c r="B368" s="102"/>
      <c r="C368" s="102"/>
      <c r="D368" s="102"/>
      <c r="E368" s="103"/>
      <c r="F368" s="22">
        <f>SUM(F367)</f>
        <v>1</v>
      </c>
    </row>
    <row r="369" spans="1:6" ht="16.8" x14ac:dyDescent="0.4">
      <c r="A369" s="63" t="s">
        <v>247</v>
      </c>
      <c r="B369" s="101" t="s">
        <v>193</v>
      </c>
      <c r="C369" s="102"/>
      <c r="D369" s="102"/>
      <c r="E369" s="102"/>
      <c r="F369" s="103"/>
    </row>
    <row r="370" spans="1:6" ht="16.8" x14ac:dyDescent="0.4">
      <c r="A370" s="28" t="s">
        <v>209</v>
      </c>
      <c r="B370" s="29" t="s">
        <v>36</v>
      </c>
      <c r="C370" s="30">
        <v>532104</v>
      </c>
      <c r="D370" s="26" t="s">
        <v>37</v>
      </c>
      <c r="E370" s="13"/>
      <c r="F370" s="29">
        <v>11</v>
      </c>
    </row>
    <row r="371" spans="1:6" ht="16.8" x14ac:dyDescent="0.4">
      <c r="A371" s="28" t="s">
        <v>58</v>
      </c>
      <c r="B371" s="29" t="s">
        <v>161</v>
      </c>
      <c r="C371" s="30">
        <v>962903</v>
      </c>
      <c r="D371" s="26" t="s">
        <v>37</v>
      </c>
      <c r="E371" s="13"/>
      <c r="F371" s="29">
        <v>1</v>
      </c>
    </row>
    <row r="372" spans="1:6" ht="16.8" x14ac:dyDescent="0.4">
      <c r="A372" s="101" t="s">
        <v>12</v>
      </c>
      <c r="B372" s="102"/>
      <c r="C372" s="102"/>
      <c r="D372" s="102"/>
      <c r="E372" s="103"/>
      <c r="F372" s="22">
        <f>SUM(F370:F371)</f>
        <v>12</v>
      </c>
    </row>
    <row r="373" spans="1:6" ht="16.8" x14ac:dyDescent="0.4">
      <c r="A373" s="101" t="s">
        <v>229</v>
      </c>
      <c r="B373" s="102"/>
      <c r="C373" s="102"/>
      <c r="D373" s="102"/>
      <c r="E373" s="103"/>
      <c r="F373" s="22">
        <f>F368+F372</f>
        <v>13</v>
      </c>
    </row>
    <row r="374" spans="1:6" ht="16.8" x14ac:dyDescent="0.4">
      <c r="A374" s="61" t="s">
        <v>248</v>
      </c>
      <c r="B374" s="131" t="s">
        <v>311</v>
      </c>
      <c r="C374" s="132"/>
      <c r="D374" s="132"/>
      <c r="E374" s="132"/>
      <c r="F374" s="133"/>
    </row>
    <row r="375" spans="1:6" ht="16.8" x14ac:dyDescent="0.4">
      <c r="A375" s="75" t="s">
        <v>232</v>
      </c>
      <c r="B375" s="105" t="s">
        <v>285</v>
      </c>
      <c r="C375" s="105"/>
      <c r="D375" s="105"/>
      <c r="E375" s="105"/>
      <c r="F375" s="105"/>
    </row>
    <row r="376" spans="1:6" ht="16.8" x14ac:dyDescent="0.4">
      <c r="A376" s="28" t="s">
        <v>38</v>
      </c>
      <c r="B376" s="13" t="s">
        <v>13</v>
      </c>
      <c r="C376" s="30">
        <v>121124</v>
      </c>
      <c r="D376" s="26" t="s">
        <v>10</v>
      </c>
      <c r="E376" s="26" t="s">
        <v>16</v>
      </c>
      <c r="F376" s="29">
        <v>1</v>
      </c>
    </row>
    <row r="377" spans="1:6" ht="16.8" x14ac:dyDescent="0.4">
      <c r="A377" s="76" t="s">
        <v>296</v>
      </c>
      <c r="B377" s="101" t="s">
        <v>297</v>
      </c>
      <c r="C377" s="102"/>
      <c r="D377" s="102"/>
      <c r="E377" s="102"/>
      <c r="F377" s="103"/>
    </row>
    <row r="378" spans="1:6" ht="16.8" x14ac:dyDescent="0.4">
      <c r="A378" s="28" t="s">
        <v>380</v>
      </c>
      <c r="B378" s="29" t="s">
        <v>166</v>
      </c>
      <c r="C378" s="30">
        <v>263102</v>
      </c>
      <c r="D378" s="26" t="s">
        <v>10</v>
      </c>
      <c r="E378" s="26" t="s">
        <v>165</v>
      </c>
      <c r="F378" s="29">
        <v>4</v>
      </c>
    </row>
    <row r="379" spans="1:6" ht="16.8" x14ac:dyDescent="0.4">
      <c r="A379" s="28" t="s">
        <v>159</v>
      </c>
      <c r="B379" s="29" t="s">
        <v>172</v>
      </c>
      <c r="C379" s="30">
        <v>263102</v>
      </c>
      <c r="D379" s="26" t="s">
        <v>10</v>
      </c>
      <c r="E379" s="26" t="s">
        <v>11</v>
      </c>
      <c r="F379" s="29">
        <v>1</v>
      </c>
    </row>
    <row r="380" spans="1:6" ht="16.8" x14ac:dyDescent="0.3">
      <c r="A380" s="76" t="s">
        <v>299</v>
      </c>
      <c r="B380" s="106" t="s">
        <v>298</v>
      </c>
      <c r="C380" s="107"/>
      <c r="D380" s="107"/>
      <c r="E380" s="107"/>
      <c r="F380" s="108"/>
    </row>
    <row r="381" spans="1:6" ht="16.8" x14ac:dyDescent="0.3">
      <c r="A381" s="77">
        <v>1</v>
      </c>
      <c r="B381" s="29" t="s">
        <v>166</v>
      </c>
      <c r="C381" s="30">
        <v>263102</v>
      </c>
      <c r="D381" s="26" t="s">
        <v>10</v>
      </c>
      <c r="E381" s="26" t="s">
        <v>165</v>
      </c>
      <c r="F381" s="78">
        <v>1</v>
      </c>
    </row>
    <row r="382" spans="1:6" ht="16.8" x14ac:dyDescent="0.4">
      <c r="A382" s="28" t="s">
        <v>80</v>
      </c>
      <c r="B382" s="29" t="s">
        <v>172</v>
      </c>
      <c r="C382" s="30">
        <v>263102</v>
      </c>
      <c r="D382" s="26" t="s">
        <v>10</v>
      </c>
      <c r="E382" s="26" t="s">
        <v>11</v>
      </c>
      <c r="F382" s="29">
        <v>1</v>
      </c>
    </row>
    <row r="383" spans="1:6" ht="16.8" x14ac:dyDescent="0.4">
      <c r="A383" s="40" t="s">
        <v>309</v>
      </c>
      <c r="B383" s="29" t="s">
        <v>183</v>
      </c>
      <c r="C383" s="30">
        <v>832201</v>
      </c>
      <c r="D383" s="79" t="s">
        <v>261</v>
      </c>
      <c r="E383" s="24" t="s">
        <v>16</v>
      </c>
      <c r="F383" s="44">
        <v>1</v>
      </c>
    </row>
    <row r="384" spans="1:6" ht="16.8" x14ac:dyDescent="0.4">
      <c r="A384" s="40" t="s">
        <v>23</v>
      </c>
      <c r="B384" s="29" t="s">
        <v>181</v>
      </c>
      <c r="C384" s="30">
        <v>941201</v>
      </c>
      <c r="D384" s="26" t="s">
        <v>252</v>
      </c>
      <c r="E384" s="24" t="s">
        <v>11</v>
      </c>
      <c r="F384" s="29">
        <v>2</v>
      </c>
    </row>
    <row r="385" spans="1:6" ht="16.8" x14ac:dyDescent="0.4">
      <c r="A385" s="101" t="s">
        <v>12</v>
      </c>
      <c r="B385" s="102"/>
      <c r="C385" s="102"/>
      <c r="D385" s="102"/>
      <c r="E385" s="103"/>
      <c r="F385" s="43">
        <f>SUM(F376:F384)</f>
        <v>11</v>
      </c>
    </row>
    <row r="386" spans="1:6" ht="16.8" x14ac:dyDescent="0.4">
      <c r="A386" s="75" t="s">
        <v>233</v>
      </c>
      <c r="B386" s="100" t="s">
        <v>286</v>
      </c>
      <c r="C386" s="100"/>
      <c r="D386" s="100"/>
      <c r="E386" s="100"/>
      <c r="F386" s="100"/>
    </row>
    <row r="387" spans="1:6" ht="16.8" x14ac:dyDescent="0.4">
      <c r="A387" s="13">
        <v>1</v>
      </c>
      <c r="B387" s="13" t="s">
        <v>13</v>
      </c>
      <c r="C387" s="30">
        <v>121901</v>
      </c>
      <c r="D387" s="26" t="s">
        <v>10</v>
      </c>
      <c r="E387" s="26" t="s">
        <v>16</v>
      </c>
      <c r="F387" s="29">
        <v>1</v>
      </c>
    </row>
    <row r="388" spans="1:6" ht="16.8" x14ac:dyDescent="0.4">
      <c r="A388" s="61" t="s">
        <v>302</v>
      </c>
      <c r="B388" s="101" t="s">
        <v>300</v>
      </c>
      <c r="C388" s="128"/>
      <c r="D388" s="128"/>
      <c r="E388" s="128"/>
      <c r="F388" s="129"/>
    </row>
    <row r="389" spans="1:6" ht="16.8" x14ac:dyDescent="0.4">
      <c r="A389" s="28" t="s">
        <v>38</v>
      </c>
      <c r="B389" s="29" t="s">
        <v>166</v>
      </c>
      <c r="C389" s="30">
        <v>263102</v>
      </c>
      <c r="D389" s="26" t="s">
        <v>10</v>
      </c>
      <c r="E389" s="26" t="s">
        <v>165</v>
      </c>
      <c r="F389" s="29">
        <v>1</v>
      </c>
    </row>
    <row r="390" spans="1:6" ht="16.8" x14ac:dyDescent="0.4">
      <c r="A390" s="28" t="s">
        <v>14</v>
      </c>
      <c r="B390" s="29" t="s">
        <v>206</v>
      </c>
      <c r="C390" s="30">
        <v>263102</v>
      </c>
      <c r="D390" s="26" t="s">
        <v>10</v>
      </c>
      <c r="E390" s="26" t="s">
        <v>11</v>
      </c>
      <c r="F390" s="29">
        <v>2</v>
      </c>
    </row>
    <row r="391" spans="1:6" ht="16.8" x14ac:dyDescent="0.4">
      <c r="A391" s="80" t="s">
        <v>303</v>
      </c>
      <c r="B391" s="106" t="s">
        <v>301</v>
      </c>
      <c r="C391" s="107"/>
      <c r="D391" s="107"/>
      <c r="E391" s="107"/>
      <c r="F391" s="108"/>
    </row>
    <row r="392" spans="1:6" ht="16.8" x14ac:dyDescent="0.4">
      <c r="A392" s="40" t="s">
        <v>19</v>
      </c>
      <c r="B392" s="46" t="s">
        <v>180</v>
      </c>
      <c r="C392" s="47">
        <v>512001</v>
      </c>
      <c r="D392" s="79" t="s">
        <v>261</v>
      </c>
      <c r="E392" s="24" t="s">
        <v>16</v>
      </c>
      <c r="F392" s="29">
        <v>2</v>
      </c>
    </row>
    <row r="393" spans="1:6" ht="16.8" x14ac:dyDescent="0.4">
      <c r="A393" s="40" t="s">
        <v>384</v>
      </c>
      <c r="B393" s="46" t="s">
        <v>179</v>
      </c>
      <c r="C393" s="47">
        <v>512001</v>
      </c>
      <c r="D393" s="79" t="s">
        <v>261</v>
      </c>
      <c r="E393" s="24" t="s">
        <v>155</v>
      </c>
      <c r="F393" s="29">
        <v>3</v>
      </c>
    </row>
    <row r="394" spans="1:6" ht="16.8" x14ac:dyDescent="0.4">
      <c r="A394" s="40" t="s">
        <v>160</v>
      </c>
      <c r="B394" s="46" t="s">
        <v>179</v>
      </c>
      <c r="C394" s="47">
        <v>512001</v>
      </c>
      <c r="D394" s="79" t="s">
        <v>261</v>
      </c>
      <c r="E394" s="24" t="s">
        <v>157</v>
      </c>
      <c r="F394" s="29">
        <v>2</v>
      </c>
    </row>
    <row r="395" spans="1:6" ht="16.8" x14ac:dyDescent="0.4">
      <c r="A395" s="40" t="s">
        <v>51</v>
      </c>
      <c r="B395" s="81" t="s">
        <v>181</v>
      </c>
      <c r="C395" s="47">
        <v>941201</v>
      </c>
      <c r="D395" s="31" t="s">
        <v>37</v>
      </c>
      <c r="E395" s="24" t="s">
        <v>11</v>
      </c>
      <c r="F395" s="29">
        <v>3</v>
      </c>
    </row>
    <row r="396" spans="1:6" ht="16.8" x14ac:dyDescent="0.4">
      <c r="A396" s="101" t="s">
        <v>12</v>
      </c>
      <c r="B396" s="102"/>
      <c r="C396" s="102"/>
      <c r="D396" s="102"/>
      <c r="E396" s="103"/>
      <c r="F396" s="22">
        <f>SUM(F387:F395)</f>
        <v>14</v>
      </c>
    </row>
    <row r="397" spans="1:6" ht="16.8" x14ac:dyDescent="0.4">
      <c r="A397" s="75" t="s">
        <v>234</v>
      </c>
      <c r="B397" s="105" t="s">
        <v>304</v>
      </c>
      <c r="C397" s="105"/>
      <c r="D397" s="105"/>
      <c r="E397" s="105"/>
      <c r="F397" s="105"/>
    </row>
    <row r="398" spans="1:6" ht="16.8" x14ac:dyDescent="0.4">
      <c r="A398" s="13">
        <v>1</v>
      </c>
      <c r="B398" s="13" t="s">
        <v>20</v>
      </c>
      <c r="C398" s="30">
        <v>121901</v>
      </c>
      <c r="D398" s="26" t="s">
        <v>10</v>
      </c>
      <c r="E398" s="26" t="s">
        <v>16</v>
      </c>
      <c r="F398" s="29">
        <v>1</v>
      </c>
    </row>
    <row r="399" spans="1:6" ht="16.8" x14ac:dyDescent="0.4">
      <c r="A399" s="40" t="s">
        <v>14</v>
      </c>
      <c r="B399" s="29" t="s">
        <v>255</v>
      </c>
      <c r="C399" s="30">
        <v>214401</v>
      </c>
      <c r="D399" s="26" t="s">
        <v>10</v>
      </c>
      <c r="E399" s="24" t="s">
        <v>165</v>
      </c>
      <c r="F399" s="29">
        <v>2</v>
      </c>
    </row>
    <row r="400" spans="1:6" ht="16.8" x14ac:dyDescent="0.4">
      <c r="A400" s="13">
        <v>4</v>
      </c>
      <c r="B400" s="13" t="s">
        <v>250</v>
      </c>
      <c r="C400" s="47">
        <v>243201</v>
      </c>
      <c r="D400" s="26" t="s">
        <v>10</v>
      </c>
      <c r="E400" s="26" t="s">
        <v>155</v>
      </c>
      <c r="F400" s="29">
        <v>1</v>
      </c>
    </row>
    <row r="401" spans="1:6" ht="18.75" customHeight="1" x14ac:dyDescent="0.4">
      <c r="A401" s="15" t="s">
        <v>235</v>
      </c>
      <c r="B401" s="135" t="s">
        <v>305</v>
      </c>
      <c r="C401" s="136"/>
      <c r="D401" s="136"/>
      <c r="E401" s="136"/>
      <c r="F401" s="74"/>
    </row>
    <row r="402" spans="1:6" ht="16.8" x14ac:dyDescent="0.4">
      <c r="A402" s="28" t="s">
        <v>38</v>
      </c>
      <c r="B402" s="29" t="s">
        <v>190</v>
      </c>
      <c r="C402" s="30">
        <v>741307</v>
      </c>
      <c r="D402" s="79" t="s">
        <v>261</v>
      </c>
      <c r="E402" s="24" t="s">
        <v>11</v>
      </c>
      <c r="F402" s="29">
        <v>1</v>
      </c>
    </row>
    <row r="403" spans="1:6" ht="16.8" x14ac:dyDescent="0.4">
      <c r="A403" s="28" t="s">
        <v>14</v>
      </c>
      <c r="B403" s="29" t="s">
        <v>190</v>
      </c>
      <c r="C403" s="30">
        <v>741307</v>
      </c>
      <c r="D403" s="79" t="s">
        <v>261</v>
      </c>
      <c r="E403" s="24" t="s">
        <v>157</v>
      </c>
      <c r="F403" s="29">
        <v>2</v>
      </c>
    </row>
    <row r="404" spans="1:6" ht="16.8" x14ac:dyDescent="0.4">
      <c r="A404" s="13">
        <v>4</v>
      </c>
      <c r="B404" s="29" t="s">
        <v>189</v>
      </c>
      <c r="C404" s="30">
        <v>712602</v>
      </c>
      <c r="D404" s="79" t="s">
        <v>261</v>
      </c>
      <c r="E404" s="24" t="s">
        <v>11</v>
      </c>
      <c r="F404" s="29">
        <v>1</v>
      </c>
    </row>
    <row r="405" spans="1:6" ht="16.8" x14ac:dyDescent="0.4">
      <c r="A405" s="28" t="s">
        <v>159</v>
      </c>
      <c r="B405" s="29" t="s">
        <v>188</v>
      </c>
      <c r="C405" s="30">
        <v>712602</v>
      </c>
      <c r="D405" s="79" t="s">
        <v>261</v>
      </c>
      <c r="E405" s="24" t="s">
        <v>16</v>
      </c>
      <c r="F405" s="29">
        <v>1</v>
      </c>
    </row>
    <row r="406" spans="1:6" ht="16.8" x14ac:dyDescent="0.4">
      <c r="A406" s="28" t="s">
        <v>160</v>
      </c>
      <c r="B406" s="29" t="s">
        <v>187</v>
      </c>
      <c r="C406" s="30">
        <v>721424</v>
      </c>
      <c r="D406" s="79" t="s">
        <v>261</v>
      </c>
      <c r="E406" s="24" t="s">
        <v>11</v>
      </c>
      <c r="F406" s="29">
        <v>2</v>
      </c>
    </row>
    <row r="407" spans="1:6" ht="16.8" x14ac:dyDescent="0.4">
      <c r="A407" s="13">
        <v>8</v>
      </c>
      <c r="B407" s="46" t="s">
        <v>186</v>
      </c>
      <c r="C407" s="47">
        <v>752201</v>
      </c>
      <c r="D407" s="79" t="s">
        <v>261</v>
      </c>
      <c r="E407" s="24" t="s">
        <v>11</v>
      </c>
      <c r="F407" s="29">
        <v>1</v>
      </c>
    </row>
    <row r="408" spans="1:6" ht="16.8" x14ac:dyDescent="0.4">
      <c r="A408" s="13">
        <v>9</v>
      </c>
      <c r="B408" s="46" t="s">
        <v>185</v>
      </c>
      <c r="C408" s="82">
        <v>713102</v>
      </c>
      <c r="D408" s="79" t="s">
        <v>261</v>
      </c>
      <c r="E408" s="79" t="s">
        <v>11</v>
      </c>
      <c r="F408" s="82">
        <v>1</v>
      </c>
    </row>
    <row r="409" spans="1:6" ht="16.8" x14ac:dyDescent="0.4">
      <c r="A409" s="28" t="s">
        <v>45</v>
      </c>
      <c r="B409" s="83" t="s">
        <v>185</v>
      </c>
      <c r="C409" s="84">
        <v>713102</v>
      </c>
      <c r="D409" s="85" t="s">
        <v>261</v>
      </c>
      <c r="E409" s="85" t="s">
        <v>155</v>
      </c>
      <c r="F409" s="82">
        <v>1</v>
      </c>
    </row>
    <row r="410" spans="1:6" ht="16.8" x14ac:dyDescent="0.4">
      <c r="A410" s="86">
        <v>11</v>
      </c>
      <c r="B410" s="29" t="s">
        <v>181</v>
      </c>
      <c r="C410" s="30">
        <v>941201</v>
      </c>
      <c r="D410" s="26" t="s">
        <v>37</v>
      </c>
      <c r="E410" s="24" t="s">
        <v>11</v>
      </c>
      <c r="F410" s="87">
        <v>1</v>
      </c>
    </row>
    <row r="411" spans="1:6" ht="16.5" customHeight="1" x14ac:dyDescent="0.4">
      <c r="A411" s="16" t="s">
        <v>236</v>
      </c>
      <c r="B411" s="134" t="s">
        <v>193</v>
      </c>
      <c r="C411" s="134"/>
      <c r="D411" s="134"/>
      <c r="E411" s="134"/>
      <c r="F411" s="88"/>
    </row>
    <row r="412" spans="1:6" ht="16.8" x14ac:dyDescent="0.4">
      <c r="A412" s="28" t="s">
        <v>19</v>
      </c>
      <c r="B412" s="29" t="s">
        <v>184</v>
      </c>
      <c r="C412" s="30">
        <v>818207</v>
      </c>
      <c r="D412" s="79" t="s">
        <v>261</v>
      </c>
      <c r="E412" s="24" t="s">
        <v>11</v>
      </c>
      <c r="F412" s="29">
        <v>2</v>
      </c>
    </row>
    <row r="413" spans="1:6" ht="16.8" x14ac:dyDescent="0.4">
      <c r="A413" s="28" t="s">
        <v>309</v>
      </c>
      <c r="B413" s="29" t="s">
        <v>184</v>
      </c>
      <c r="C413" s="30">
        <v>818207</v>
      </c>
      <c r="D413" s="79" t="s">
        <v>261</v>
      </c>
      <c r="E413" s="24" t="s">
        <v>16</v>
      </c>
      <c r="F413" s="29">
        <v>1</v>
      </c>
    </row>
    <row r="414" spans="1:6" ht="16.8" x14ac:dyDescent="0.4">
      <c r="A414" s="28" t="s">
        <v>90</v>
      </c>
      <c r="B414" s="29" t="s">
        <v>184</v>
      </c>
      <c r="C414" s="30">
        <v>818207</v>
      </c>
      <c r="D414" s="79" t="s">
        <v>261</v>
      </c>
      <c r="E414" s="24" t="s">
        <v>155</v>
      </c>
      <c r="F414" s="29">
        <v>1</v>
      </c>
    </row>
    <row r="415" spans="1:6" ht="16.8" x14ac:dyDescent="0.4">
      <c r="A415" s="28" t="s">
        <v>159</v>
      </c>
      <c r="B415" s="29" t="s">
        <v>184</v>
      </c>
      <c r="C415" s="30">
        <v>818207</v>
      </c>
      <c r="D415" s="79" t="s">
        <v>261</v>
      </c>
      <c r="E415" s="24" t="s">
        <v>157</v>
      </c>
      <c r="F415" s="29">
        <v>1</v>
      </c>
    </row>
    <row r="416" spans="1:6" ht="16.8" x14ac:dyDescent="0.4">
      <c r="A416" s="28" t="s">
        <v>48</v>
      </c>
      <c r="B416" s="29" t="s">
        <v>262</v>
      </c>
      <c r="C416" s="30">
        <v>834309</v>
      </c>
      <c r="D416" s="79" t="s">
        <v>261</v>
      </c>
      <c r="E416" s="24" t="s">
        <v>16</v>
      </c>
      <c r="F416" s="29">
        <v>1</v>
      </c>
    </row>
    <row r="417" spans="1:6" ht="16.8" x14ac:dyDescent="0.4">
      <c r="A417" s="28" t="s">
        <v>341</v>
      </c>
      <c r="B417" s="29" t="s">
        <v>262</v>
      </c>
      <c r="C417" s="30">
        <v>834309</v>
      </c>
      <c r="D417" s="79" t="s">
        <v>261</v>
      </c>
      <c r="E417" s="24" t="s">
        <v>157</v>
      </c>
      <c r="F417" s="29">
        <v>3</v>
      </c>
    </row>
    <row r="418" spans="1:6" ht="16.8" x14ac:dyDescent="0.4">
      <c r="A418" s="28" t="s">
        <v>45</v>
      </c>
      <c r="B418" s="29" t="s">
        <v>181</v>
      </c>
      <c r="C418" s="30">
        <v>941201</v>
      </c>
      <c r="D418" s="26" t="s">
        <v>37</v>
      </c>
      <c r="E418" s="24" t="s">
        <v>11</v>
      </c>
      <c r="F418" s="29">
        <v>1</v>
      </c>
    </row>
    <row r="419" spans="1:6" ht="13.95" customHeight="1" x14ac:dyDescent="0.4">
      <c r="A419" s="101" t="s">
        <v>287</v>
      </c>
      <c r="B419" s="102"/>
      <c r="C419" s="102"/>
      <c r="D419" s="102"/>
      <c r="E419" s="103"/>
      <c r="F419" s="22">
        <f>SUM(F398:F418)</f>
        <v>25</v>
      </c>
    </row>
    <row r="420" spans="1:6" ht="13.95" customHeight="1" x14ac:dyDescent="0.4">
      <c r="A420" s="113" t="s">
        <v>237</v>
      </c>
      <c r="B420" s="114"/>
      <c r="C420" s="114"/>
      <c r="D420" s="114"/>
      <c r="E420" s="115"/>
      <c r="F420" s="22">
        <f>F385+F396+F419</f>
        <v>50</v>
      </c>
    </row>
    <row r="421" spans="1:6" ht="13.95" customHeight="1" x14ac:dyDescent="0.4">
      <c r="A421" s="113" t="s">
        <v>230</v>
      </c>
      <c r="B421" s="114"/>
      <c r="C421" s="114"/>
      <c r="D421" s="114"/>
      <c r="E421" s="115"/>
      <c r="F421" s="22">
        <f>F365+F373+F420</f>
        <v>88</v>
      </c>
    </row>
    <row r="422" spans="1:6" ht="15.6" customHeight="1" x14ac:dyDescent="0.4">
      <c r="A422" s="101" t="s">
        <v>242</v>
      </c>
      <c r="B422" s="102"/>
      <c r="C422" s="102"/>
      <c r="D422" s="102"/>
      <c r="E422" s="103"/>
      <c r="F422" s="68">
        <f>F15+F330+F421</f>
        <v>943.5</v>
      </c>
    </row>
    <row r="423" spans="1:6" ht="39" customHeight="1" x14ac:dyDescent="0.4">
      <c r="A423" s="89" t="s">
        <v>157</v>
      </c>
      <c r="B423" s="130" t="s">
        <v>164</v>
      </c>
      <c r="C423" s="130"/>
      <c r="D423" s="130"/>
      <c r="E423" s="130"/>
      <c r="F423" s="130"/>
    </row>
    <row r="424" spans="1:6" ht="16.8" x14ac:dyDescent="0.4">
      <c r="A424" s="13"/>
      <c r="B424" s="81" t="s">
        <v>25</v>
      </c>
      <c r="C424" s="47">
        <v>221107</v>
      </c>
      <c r="D424" s="31" t="s">
        <v>10</v>
      </c>
      <c r="E424" s="13"/>
      <c r="F424" s="29">
        <v>3</v>
      </c>
    </row>
    <row r="425" spans="1:6" ht="16.8" x14ac:dyDescent="0.4">
      <c r="A425" s="13"/>
      <c r="B425" s="81" t="s">
        <v>21</v>
      </c>
      <c r="C425" s="47">
        <v>221201</v>
      </c>
      <c r="D425" s="31" t="s">
        <v>10</v>
      </c>
      <c r="E425" s="13"/>
      <c r="F425" s="29">
        <v>3.5</v>
      </c>
    </row>
    <row r="426" spans="1:6" ht="16.8" x14ac:dyDescent="0.4">
      <c r="A426" s="101" t="s">
        <v>243</v>
      </c>
      <c r="B426" s="102"/>
      <c r="C426" s="102"/>
      <c r="D426" s="102"/>
      <c r="E426" s="103"/>
      <c r="F426" s="61">
        <f>SUM(F424:F425)</f>
        <v>6.5</v>
      </c>
    </row>
    <row r="427" spans="1:6" ht="16.8" x14ac:dyDescent="0.4">
      <c r="A427" s="9" t="s">
        <v>162</v>
      </c>
      <c r="B427" s="7"/>
      <c r="C427" s="7"/>
      <c r="D427" s="7"/>
      <c r="E427" s="7"/>
      <c r="F427" s="7"/>
    </row>
    <row r="428" spans="1:6" ht="16.8" x14ac:dyDescent="0.4">
      <c r="A428" s="7" t="s">
        <v>398</v>
      </c>
      <c r="B428" s="7"/>
      <c r="C428" s="7"/>
      <c r="D428" s="7"/>
      <c r="E428" s="7"/>
      <c r="F428" s="7"/>
    </row>
    <row r="429" spans="1:6" ht="16.8" x14ac:dyDescent="0.4">
      <c r="A429" s="90" t="s">
        <v>399</v>
      </c>
      <c r="B429" s="7"/>
      <c r="C429" s="7"/>
      <c r="D429" s="7"/>
      <c r="E429" s="7"/>
      <c r="F429" s="7"/>
    </row>
    <row r="430" spans="1:6" ht="16.8" x14ac:dyDescent="0.4">
      <c r="A430" s="90" t="s">
        <v>400</v>
      </c>
      <c r="B430" s="7"/>
      <c r="C430" s="7"/>
      <c r="D430" s="7"/>
      <c r="E430" s="7"/>
      <c r="F430" s="7"/>
    </row>
    <row r="431" spans="1:6" ht="16.8" x14ac:dyDescent="0.4">
      <c r="A431" s="127" t="s">
        <v>401</v>
      </c>
      <c r="B431" s="127"/>
      <c r="C431" s="7"/>
      <c r="D431" s="7"/>
      <c r="E431" s="7"/>
      <c r="F431" s="7"/>
    </row>
    <row r="432" spans="1:6" ht="16.8" x14ac:dyDescent="0.4">
      <c r="A432" s="7" t="s">
        <v>402</v>
      </c>
      <c r="B432" s="7"/>
      <c r="C432" s="7"/>
      <c r="D432" s="7"/>
      <c r="E432" s="7"/>
      <c r="F432" s="7"/>
    </row>
    <row r="433" spans="1:6" x14ac:dyDescent="0.3">
      <c r="B433"/>
    </row>
    <row r="434" spans="1:6" ht="18" x14ac:dyDescent="0.4">
      <c r="A434" s="3"/>
      <c r="B434" s="7"/>
      <c r="C434" s="8"/>
      <c r="D434" s="9" t="s">
        <v>403</v>
      </c>
      <c r="E434" s="94"/>
      <c r="F434" s="94"/>
    </row>
    <row r="435" spans="1:6" ht="18" x14ac:dyDescent="0.4">
      <c r="B435" s="9" t="s">
        <v>404</v>
      </c>
      <c r="C435" s="9" t="s">
        <v>405</v>
      </c>
      <c r="D435" s="10"/>
      <c r="E435" s="10"/>
      <c r="F435" s="8"/>
    </row>
    <row r="436" spans="1:6" ht="18" x14ac:dyDescent="0.4">
      <c r="A436" s="6"/>
      <c r="B436" s="9" t="s">
        <v>406</v>
      </c>
      <c r="C436" s="8"/>
      <c r="D436" s="11" t="s">
        <v>407</v>
      </c>
      <c r="E436" s="11"/>
      <c r="F436" s="2"/>
    </row>
    <row r="437" spans="1:6" ht="25.2" customHeight="1" x14ac:dyDescent="0.4">
      <c r="A437" s="95"/>
      <c r="B437" s="9"/>
      <c r="C437" s="9"/>
      <c r="D437" s="9"/>
      <c r="E437" s="9"/>
      <c r="F437" s="2"/>
    </row>
    <row r="438" spans="1:6" ht="16.2" customHeight="1" x14ac:dyDescent="0.4">
      <c r="A438" s="95"/>
      <c r="B438" s="9"/>
      <c r="C438" s="96" t="s">
        <v>408</v>
      </c>
      <c r="D438" s="9"/>
      <c r="E438" s="9"/>
      <c r="F438" s="2"/>
    </row>
    <row r="439" spans="1:6" ht="18" x14ac:dyDescent="0.4">
      <c r="A439" s="97"/>
      <c r="B439" s="9"/>
      <c r="C439" s="98" t="s">
        <v>409</v>
      </c>
      <c r="D439" s="9"/>
      <c r="E439" s="9"/>
      <c r="F439" s="8"/>
    </row>
    <row r="440" spans="1:6" ht="18" x14ac:dyDescent="0.4">
      <c r="A440" s="97"/>
      <c r="B440" s="9"/>
      <c r="C440" s="98" t="s">
        <v>410</v>
      </c>
      <c r="D440" s="93"/>
      <c r="E440" s="9"/>
      <c r="F440" s="8"/>
    </row>
    <row r="441" spans="1:6" ht="18" x14ac:dyDescent="0.4">
      <c r="A441" s="97"/>
      <c r="B441" s="97"/>
      <c r="C441" s="99"/>
      <c r="D441" s="97"/>
      <c r="E441" s="97"/>
    </row>
  </sheetData>
  <mergeCells count="152">
    <mergeCell ref="A364:E364"/>
    <mergeCell ref="A306:E306"/>
    <mergeCell ref="B307:F307"/>
    <mergeCell ref="A310:E310"/>
    <mergeCell ref="B311:F311"/>
    <mergeCell ref="B360:F360"/>
    <mergeCell ref="B354:F354"/>
    <mergeCell ref="A353:E353"/>
    <mergeCell ref="B351:F351"/>
    <mergeCell ref="B341:F341"/>
    <mergeCell ref="B343:F343"/>
    <mergeCell ref="B335:F335"/>
    <mergeCell ref="B338:F338"/>
    <mergeCell ref="A431:B431"/>
    <mergeCell ref="A426:E426"/>
    <mergeCell ref="B388:F388"/>
    <mergeCell ref="B423:F423"/>
    <mergeCell ref="A422:E422"/>
    <mergeCell ref="A368:E368"/>
    <mergeCell ref="A373:E373"/>
    <mergeCell ref="B369:F369"/>
    <mergeCell ref="A372:E372"/>
    <mergeCell ref="B374:F374"/>
    <mergeCell ref="B411:E411"/>
    <mergeCell ref="B401:E401"/>
    <mergeCell ref="A421:E421"/>
    <mergeCell ref="A420:E420"/>
    <mergeCell ref="A396:E396"/>
    <mergeCell ref="B397:F397"/>
    <mergeCell ref="B375:F375"/>
    <mergeCell ref="A385:E385"/>
    <mergeCell ref="B386:F386"/>
    <mergeCell ref="A185:E185"/>
    <mergeCell ref="B186:F186"/>
    <mergeCell ref="B221:F221"/>
    <mergeCell ref="A220:E220"/>
    <mergeCell ref="B238:F238"/>
    <mergeCell ref="B239:F239"/>
    <mergeCell ref="A241:E241"/>
    <mergeCell ref="B391:F391"/>
    <mergeCell ref="B377:F377"/>
    <mergeCell ref="B283:F283"/>
    <mergeCell ref="B284:F284"/>
    <mergeCell ref="A287:E287"/>
    <mergeCell ref="B288:F288"/>
    <mergeCell ref="A315:E315"/>
    <mergeCell ref="B332:F332"/>
    <mergeCell ref="B281:F281"/>
    <mergeCell ref="B228:F228"/>
    <mergeCell ref="A233:E233"/>
    <mergeCell ref="B331:F331"/>
    <mergeCell ref="B366:F366"/>
    <mergeCell ref="B348:F348"/>
    <mergeCell ref="A350:E350"/>
    <mergeCell ref="B365:E365"/>
    <mergeCell ref="B301:F301"/>
    <mergeCell ref="A67:E67"/>
    <mergeCell ref="B68:F68"/>
    <mergeCell ref="A79:E79"/>
    <mergeCell ref="B80:F80"/>
    <mergeCell ref="A91:E91"/>
    <mergeCell ref="A103:E103"/>
    <mergeCell ref="B104:F104"/>
    <mergeCell ref="B333:F333"/>
    <mergeCell ref="A347:E347"/>
    <mergeCell ref="A253:E253"/>
    <mergeCell ref="B254:F254"/>
    <mergeCell ref="A256:E256"/>
    <mergeCell ref="B257:F257"/>
    <mergeCell ref="B258:F258"/>
    <mergeCell ref="B282:F282"/>
    <mergeCell ref="A292:E292"/>
    <mergeCell ref="B293:F293"/>
    <mergeCell ref="B330:E330"/>
    <mergeCell ref="B316:F316"/>
    <mergeCell ref="A320:E320"/>
    <mergeCell ref="A321:E321"/>
    <mergeCell ref="B322:F322"/>
    <mergeCell ref="A329:E329"/>
    <mergeCell ref="A300:E300"/>
    <mergeCell ref="A5:F5"/>
    <mergeCell ref="B29:F29"/>
    <mergeCell ref="B10:F10"/>
    <mergeCell ref="A15:E15"/>
    <mergeCell ref="B267:F267"/>
    <mergeCell ref="B123:F123"/>
    <mergeCell ref="B165:F165"/>
    <mergeCell ref="A168:E168"/>
    <mergeCell ref="B188:E188"/>
    <mergeCell ref="A192:E192"/>
    <mergeCell ref="B193:E193"/>
    <mergeCell ref="A201:E201"/>
    <mergeCell ref="B202:E202"/>
    <mergeCell ref="A206:E206"/>
    <mergeCell ref="A107:E107"/>
    <mergeCell ref="B108:F108"/>
    <mergeCell ref="A118:E118"/>
    <mergeCell ref="B124:F124"/>
    <mergeCell ref="A132:E132"/>
    <mergeCell ref="B119:F119"/>
    <mergeCell ref="A122:E122"/>
    <mergeCell ref="A138:E138"/>
    <mergeCell ref="A250:E250"/>
    <mergeCell ref="B207:E207"/>
    <mergeCell ref="A53:E53"/>
    <mergeCell ref="B276:F276"/>
    <mergeCell ref="A279:E279"/>
    <mergeCell ref="B242:F242"/>
    <mergeCell ref="A244:E244"/>
    <mergeCell ref="A270:E270"/>
    <mergeCell ref="B133:F133"/>
    <mergeCell ref="B271:F271"/>
    <mergeCell ref="A419:E419"/>
    <mergeCell ref="A275:E275"/>
    <mergeCell ref="A211:E211"/>
    <mergeCell ref="A216:E216"/>
    <mergeCell ref="B245:F245"/>
    <mergeCell ref="A247:E247"/>
    <mergeCell ref="B217:E217"/>
    <mergeCell ref="A219:E219"/>
    <mergeCell ref="B212:E212"/>
    <mergeCell ref="B139:F139"/>
    <mergeCell ref="A146:E146"/>
    <mergeCell ref="B147:F147"/>
    <mergeCell ref="A150:E150"/>
    <mergeCell ref="B248:F248"/>
    <mergeCell ref="B54:F54"/>
    <mergeCell ref="B92:F92"/>
    <mergeCell ref="B17:F17"/>
    <mergeCell ref="A280:E280"/>
    <mergeCell ref="A6:F6"/>
    <mergeCell ref="A28:E28"/>
    <mergeCell ref="B380:F380"/>
    <mergeCell ref="B234:F234"/>
    <mergeCell ref="A237:E237"/>
    <mergeCell ref="A179:E179"/>
    <mergeCell ref="B180:F180"/>
    <mergeCell ref="A296:E296"/>
    <mergeCell ref="B297:F297"/>
    <mergeCell ref="A261:E261"/>
    <mergeCell ref="B262:F262"/>
    <mergeCell ref="A265:E265"/>
    <mergeCell ref="B266:F266"/>
    <mergeCell ref="B251:F251"/>
    <mergeCell ref="B151:F151"/>
    <mergeCell ref="A164:E164"/>
    <mergeCell ref="B169:F169"/>
    <mergeCell ref="A227:E227"/>
    <mergeCell ref="B272:F272"/>
    <mergeCell ref="B16:F16"/>
    <mergeCell ref="B42:F42"/>
    <mergeCell ref="A41:E41"/>
  </mergeCells>
  <pageMargins left="0.70866141732283472" right="0.70866141732283472" top="0.74803149606299213" bottom="0.74803149606299213" header="0.31496062992125984" footer="0.31496062992125984"/>
  <pageSetup paperSize="9" scale="82" fitToHeight="8" orientation="portrait" r:id="rId1"/>
  <headerFooter>
    <oddFooter>&amp;CPagina &amp;P din &amp;N</oddFooter>
  </headerFooter>
  <colBreaks count="1" manualBreakCount="1">
    <brk id="6" max="436" man="1"/>
  </colBreaks>
  <ignoredErrors>
    <ignoredError sqref="A96 A93 A81 A69 A55 A148 A140 A125:A126 A160:A163 A181 A224 A376 A405 A155:A156 A170 A152" numberStoredAsText="1"/>
    <ignoredError sqref="A9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Foaie1</vt:lpstr>
      <vt:lpstr>Foaie1!_GoBack</vt:lpstr>
      <vt:lpstr>Foaie1!Print_Area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Simona Man</cp:lastModifiedBy>
  <cp:lastPrinted>2026-09-16T12:15:41Z</cp:lastPrinted>
  <dcterms:created xsi:type="dcterms:W3CDTF">2019-10-08T07:00:48Z</dcterms:created>
  <dcterms:modified xsi:type="dcterms:W3CDTF">2026-09-16T12:19:44Z</dcterms:modified>
</cp:coreProperties>
</file>