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econ\Resurse Umane\STAT DE FUNCTII\2026\SPITALE\Spit Infectioase\Spit. Infectioase sept\"/>
    </mc:Choice>
  </mc:AlternateContent>
  <xr:revisionPtr revIDLastSave="0" documentId="13_ncr:1_{D21C83AE-0FF1-455E-8CA9-FC08D176D9B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4" i="1" l="1"/>
  <c r="F375" i="1"/>
  <c r="F184" i="1"/>
  <c r="F256" i="1"/>
  <c r="F414" i="1"/>
  <c r="F495" i="1"/>
  <c r="F245" i="1"/>
  <c r="F311" i="1"/>
  <c r="F557" i="1" l="1"/>
  <c r="F479" i="1" l="1"/>
  <c r="F513" i="1"/>
  <c r="F102" i="1"/>
  <c r="F119" i="1"/>
  <c r="F211" i="1"/>
  <c r="F528" i="1"/>
  <c r="F420" i="1"/>
  <c r="F86" i="1" l="1"/>
  <c r="F454" i="1"/>
  <c r="F168" i="1"/>
  <c r="F307" i="1"/>
  <c r="F450" i="1"/>
  <c r="F549" i="1"/>
  <c r="F540" i="1"/>
  <c r="F535" i="1"/>
  <c r="F523" i="1"/>
  <c r="F516" i="1"/>
  <c r="F506" i="1"/>
  <c r="F489" i="1"/>
  <c r="F482" i="1"/>
  <c r="F492" i="1"/>
  <c r="F474" i="1"/>
  <c r="F463" i="1"/>
  <c r="F446" i="1"/>
  <c r="F443" i="1"/>
  <c r="F440" i="1"/>
  <c r="F432" i="1"/>
  <c r="F428" i="1"/>
  <c r="F424" i="1"/>
  <c r="F408" i="1"/>
  <c r="F403" i="1"/>
  <c r="F397" i="1"/>
  <c r="F394" i="1"/>
  <c r="F385" i="1"/>
  <c r="F382" i="1"/>
  <c r="F378" i="1"/>
  <c r="F371" i="1"/>
  <c r="F365" i="1"/>
  <c r="F362" i="1"/>
  <c r="F356" i="1"/>
  <c r="F350" i="1"/>
  <c r="F345" i="1"/>
  <c r="F341" i="1"/>
  <c r="F335" i="1"/>
  <c r="F328" i="1"/>
  <c r="F321" i="1"/>
  <c r="F317" i="1"/>
  <c r="F302" i="1"/>
  <c r="F296" i="1"/>
  <c r="F291" i="1"/>
  <c r="F286" i="1"/>
  <c r="F280" i="1"/>
  <c r="F274" i="1"/>
  <c r="F268" i="1"/>
  <c r="F260" i="1"/>
  <c r="F251" i="1"/>
  <c r="F241" i="1"/>
  <c r="F237" i="1"/>
  <c r="F230" i="1"/>
  <c r="F217" i="1"/>
  <c r="F206" i="1"/>
  <c r="F192" i="1"/>
  <c r="F173" i="1"/>
  <c r="F153" i="1"/>
  <c r="F148" i="1"/>
  <c r="F143" i="1"/>
  <c r="F134" i="1"/>
  <c r="F128" i="1"/>
  <c r="F105" i="1"/>
  <c r="F76" i="1"/>
  <c r="F64" i="1"/>
  <c r="F52" i="1"/>
  <c r="F40" i="1"/>
  <c r="F28" i="1"/>
  <c r="F15" i="1"/>
  <c r="F483" i="1" l="1"/>
  <c r="F558" i="1"/>
  <c r="F386" i="1"/>
  <c r="F174" i="1"/>
  <c r="F455" i="1"/>
  <c r="F193" i="1"/>
  <c r="F464" i="1" l="1"/>
  <c r="F456" i="1"/>
  <c r="F541" i="1" l="1"/>
  <c r="F542" i="1" s="1"/>
  <c r="F559" i="1" s="1"/>
  <c r="F560" i="1" l="1"/>
</calcChain>
</file>

<file path=xl/sharedStrings.xml><?xml version="1.0" encoding="utf-8"?>
<sst xmlns="http://schemas.openxmlformats.org/spreadsheetml/2006/main" count="1379" uniqueCount="469">
  <si>
    <t>Nr. crt.</t>
  </si>
  <si>
    <t>Denumire funcție</t>
  </si>
  <si>
    <t>Cod COR</t>
  </si>
  <si>
    <t>Nivel studii</t>
  </si>
  <si>
    <t>Grad/ treaptă</t>
  </si>
  <si>
    <t xml:space="preserve">Număr posturi </t>
  </si>
  <si>
    <t>I.</t>
  </si>
  <si>
    <t>CONDUCERE</t>
  </si>
  <si>
    <t>Manager</t>
  </si>
  <si>
    <t>S</t>
  </si>
  <si>
    <t>II</t>
  </si>
  <si>
    <t>Director medical</t>
  </si>
  <si>
    <t>Asistent șef unitate</t>
  </si>
  <si>
    <t>Director financiar-contabil</t>
  </si>
  <si>
    <t>TOTAL I</t>
  </si>
  <si>
    <t>II.</t>
  </si>
  <si>
    <t>II/1</t>
  </si>
  <si>
    <t>Medic șef secție</t>
  </si>
  <si>
    <t>I</t>
  </si>
  <si>
    <t>2-7</t>
  </si>
  <si>
    <t>Medic specialist</t>
  </si>
  <si>
    <t>Asistent medical șef</t>
  </si>
  <si>
    <t>Asistent medical principal</t>
  </si>
  <si>
    <t>PL</t>
  </si>
  <si>
    <t xml:space="preserve">Asistent medical </t>
  </si>
  <si>
    <t>Infirmieră</t>
  </si>
  <si>
    <t>G</t>
  </si>
  <si>
    <t>Îngrijitoare</t>
  </si>
  <si>
    <t>Brancardier</t>
  </si>
  <si>
    <t>TOTAL</t>
  </si>
  <si>
    <t>II/2</t>
  </si>
  <si>
    <t>2-4</t>
  </si>
  <si>
    <t>Medic primar</t>
  </si>
  <si>
    <t>6</t>
  </si>
  <si>
    <t>16-17</t>
  </si>
  <si>
    <t>18-23</t>
  </si>
  <si>
    <t>24-29</t>
  </si>
  <si>
    <t>II/3</t>
  </si>
  <si>
    <t>2-5</t>
  </si>
  <si>
    <t>7-8</t>
  </si>
  <si>
    <t>9-12</t>
  </si>
  <si>
    <t>18-22</t>
  </si>
  <si>
    <t>23-28</t>
  </si>
  <si>
    <t>II/4</t>
  </si>
  <si>
    <t>7-12</t>
  </si>
  <si>
    <t>13-15</t>
  </si>
  <si>
    <t>II/5</t>
  </si>
  <si>
    <t>5</t>
  </si>
  <si>
    <t>II/7</t>
  </si>
  <si>
    <t>Asistent medical</t>
  </si>
  <si>
    <t>10-13</t>
  </si>
  <si>
    <t>25-30</t>
  </si>
  <si>
    <t>II/8</t>
  </si>
  <si>
    <t>Psiholog principal</t>
  </si>
  <si>
    <t>II/9</t>
  </si>
  <si>
    <t>1-2</t>
  </si>
  <si>
    <t>6-7</t>
  </si>
  <si>
    <t xml:space="preserve">Kinetoterapeut </t>
  </si>
  <si>
    <t>Operator</t>
  </si>
  <si>
    <t>M</t>
  </si>
  <si>
    <t>Secretar</t>
  </si>
  <si>
    <t>Registrator medical</t>
  </si>
  <si>
    <t>II/10</t>
  </si>
  <si>
    <t>II/11</t>
  </si>
  <si>
    <t>II/12</t>
  </si>
  <si>
    <t>SPITALIZARE DE ZI – BOLI INFECTIOASE -str.Iuliu Moldovan nr.23</t>
  </si>
  <si>
    <t>1-3</t>
  </si>
  <si>
    <t>8-9</t>
  </si>
  <si>
    <t>II/13</t>
  </si>
  <si>
    <t>II/14</t>
  </si>
  <si>
    <t>II/15</t>
  </si>
  <si>
    <t xml:space="preserve"> SPITALIZARE DE ZI - HIV/SIDA - str. Iuliu Moldovan nr.23</t>
  </si>
  <si>
    <t>II/16</t>
  </si>
  <si>
    <t>II/17</t>
  </si>
  <si>
    <t>SPITALIZARE DE ZI (specialități clinice) - str. Moților nr.19</t>
  </si>
  <si>
    <t>II/18</t>
  </si>
  <si>
    <t xml:space="preserve">FARMACIE </t>
  </si>
  <si>
    <t>Farmacist șef secție</t>
  </si>
  <si>
    <t>Farmacist</t>
  </si>
  <si>
    <t>Farmacist specialist</t>
  </si>
  <si>
    <t>4-7</t>
  </si>
  <si>
    <t>Asistent farmacie principal</t>
  </si>
  <si>
    <t xml:space="preserve">Asistent farmacie </t>
  </si>
  <si>
    <t>II/19</t>
  </si>
  <si>
    <t>STERILIZARE cu punct de lucru in str. Moților nr. 19</t>
  </si>
  <si>
    <t>1</t>
  </si>
  <si>
    <t>2-3</t>
  </si>
  <si>
    <t>II/20</t>
  </si>
  <si>
    <t>COMPARTIMENT DE PREVENIRE A INFECȚIILOR ASOCIATE ASISTENȚEI MEDICALE</t>
  </si>
  <si>
    <t>II/21</t>
  </si>
  <si>
    <t xml:space="preserve">LABORATOR ANALIZE MEDICALE 
</t>
  </si>
  <si>
    <t xml:space="preserve"> cu punct de recoltare din str. Moților nr. 19
</t>
  </si>
  <si>
    <t>3-7</t>
  </si>
  <si>
    <t>Medic șef laborator</t>
  </si>
  <si>
    <t>Chimist principal</t>
  </si>
  <si>
    <t>16</t>
  </si>
  <si>
    <t>17-19</t>
  </si>
  <si>
    <t>Biolog principal</t>
  </si>
  <si>
    <t xml:space="preserve">Biolog </t>
  </si>
  <si>
    <t>Biochimist specialist</t>
  </si>
  <si>
    <t>II/22</t>
  </si>
  <si>
    <t>Tehnician de radiologie si imagistica principal</t>
  </si>
  <si>
    <t>6-8</t>
  </si>
  <si>
    <t>Fizician medical</t>
  </si>
  <si>
    <t>10-11</t>
  </si>
  <si>
    <t>4-6</t>
  </si>
  <si>
    <t>Tehnician de radiologie si imagistica</t>
  </si>
  <si>
    <t>II/23</t>
  </si>
  <si>
    <t>LABORATOR RECUPERARE, MEDICINĂ FIZICĂ ȘI BALNEOLOGIE (adulți și copii) -str. Moților nr. 19</t>
  </si>
  <si>
    <t>Kinetoterapeut principal</t>
  </si>
  <si>
    <t>Fiziokinetoterapeut principal</t>
  </si>
  <si>
    <t>Fiziokinetoterapeut</t>
  </si>
  <si>
    <t>II/24</t>
  </si>
  <si>
    <t>LABORATOR EXPLORĂRI FUNCȚIONALE -str. Moților nr. 19</t>
  </si>
  <si>
    <t>4-5</t>
  </si>
  <si>
    <t>II/25</t>
  </si>
  <si>
    <t>LABORATOR ENDOSCOPIE (str. Moților nr. 19)</t>
  </si>
  <si>
    <t>II/26</t>
  </si>
  <si>
    <t>SERVICIUL DE ANATOMIE PATOLOGICĂ</t>
  </si>
  <si>
    <t>Autopsier</t>
  </si>
  <si>
    <t>Compartiment Citologie</t>
  </si>
  <si>
    <t>Compartiment Histopatologie</t>
  </si>
  <si>
    <t>Prosectura</t>
  </si>
  <si>
    <t>II/27</t>
  </si>
  <si>
    <t>3-4</t>
  </si>
  <si>
    <t>II/28</t>
  </si>
  <si>
    <t>II/29</t>
  </si>
  <si>
    <t>CABINETE BOLI INFECȚIOASE – HIV/SIDA - ADULȚI-str. Iuliu Moldovan nr.23</t>
  </si>
  <si>
    <t>II/30</t>
  </si>
  <si>
    <t>II/31</t>
  </si>
  <si>
    <t>II/32</t>
  </si>
  <si>
    <t>CABINET PLANIFICARE FAMILIALĂ -str. Moților nr. 19</t>
  </si>
  <si>
    <t>CABINETE ONCOLOGIE MEDICALĂ -str. Moților nr. 19</t>
  </si>
  <si>
    <t>CABINET DIABET ZAHARAT, NUTRIȚIE ȘI BOLI METABOLICE-str. Moților nr. 19</t>
  </si>
  <si>
    <t>AMBULATORIUL INTEGRAT al spitalului cu cabinete în specialitățile</t>
  </si>
  <si>
    <t>Medic șef ambulatoriu de specialitate</t>
  </si>
  <si>
    <t>CABINETE PENTRU ADULȚI</t>
  </si>
  <si>
    <t>A1</t>
  </si>
  <si>
    <t>MEDICINĂ INTERNĂ – 9 cabinete</t>
  </si>
  <si>
    <t>A2</t>
  </si>
  <si>
    <t>A3</t>
  </si>
  <si>
    <t>OBSTETRICĂ - GINECOLOGIE – 2 cabinete</t>
  </si>
  <si>
    <t>4</t>
  </si>
  <si>
    <t>A4</t>
  </si>
  <si>
    <t>REUMATOLOGIE – 2 cabinete</t>
  </si>
  <si>
    <t>A5</t>
  </si>
  <si>
    <t>ENDOCRINOLOGIE – 3 cabinete</t>
  </si>
  <si>
    <t>1-4</t>
  </si>
  <si>
    <t>A6</t>
  </si>
  <si>
    <t>ORTOPEDIE ȘI TRAUMATOLOGIE – 1 cabinet</t>
  </si>
  <si>
    <t>A7</t>
  </si>
  <si>
    <t>CHIRURGIE GENERALĂ – 2 cabinete</t>
  </si>
  <si>
    <t>A8</t>
  </si>
  <si>
    <t>CHIRURGIE VASCULARĂ – 1 cabinet</t>
  </si>
  <si>
    <t>A9</t>
  </si>
  <si>
    <t>UROLOGIE – 1 cabinet</t>
  </si>
  <si>
    <t>A10</t>
  </si>
  <si>
    <t>ORL – 2 cabinete</t>
  </si>
  <si>
    <t>A11</t>
  </si>
  <si>
    <t>RECUPERARE, MEDICINĂ FIZICĂ ȘI BALNEOLOGIE – 2 cabinete</t>
  </si>
  <si>
    <t>5-8</t>
  </si>
  <si>
    <t>A12</t>
  </si>
  <si>
    <t>NEUROLOGIE – 3 cabinete</t>
  </si>
  <si>
    <t>A13</t>
  </si>
  <si>
    <t>OFTALMOLOGIE – 2 cabinete</t>
  </si>
  <si>
    <t>A14</t>
  </si>
  <si>
    <t>A15</t>
  </si>
  <si>
    <t>PSIHIATRIE – 3 cabinete</t>
  </si>
  <si>
    <t>7</t>
  </si>
  <si>
    <t>8-11</t>
  </si>
  <si>
    <t>A16</t>
  </si>
  <si>
    <t>GASTROENTEROLOGIE – 1 cabinet</t>
  </si>
  <si>
    <t>3</t>
  </si>
  <si>
    <t>A17</t>
  </si>
  <si>
    <t>ALERGOLOGIE ȘI IMUNOLOGIE CLINICĂ – 1 cabinet</t>
  </si>
  <si>
    <t>A18</t>
  </si>
  <si>
    <t>HEMATOLOGIE – 1 cabinet</t>
  </si>
  <si>
    <t>2</t>
  </si>
  <si>
    <t>A19</t>
  </si>
  <si>
    <t>MEDICINA MUNCII  – 1 cabinet</t>
  </si>
  <si>
    <t>A20</t>
  </si>
  <si>
    <t>PNEUMOLOGIE – 1 cabinet</t>
  </si>
  <si>
    <t>A21</t>
  </si>
  <si>
    <t>KINETOTERAPIE  – 1 cabinet</t>
  </si>
  <si>
    <t>A22</t>
  </si>
  <si>
    <t>AUDIOLOGIE – 1 cabinet</t>
  </si>
  <si>
    <t>A23</t>
  </si>
  <si>
    <t>CABINET PSIHOLOGIE ȘI PSIHOTERAPIE – 1 cabinet</t>
  </si>
  <si>
    <t>Psiholog stagiar</t>
  </si>
  <si>
    <t>A24</t>
  </si>
  <si>
    <t>CABINETE PROTEZARE AUDITIVĂ (adulți și copii) – 1 cabinet</t>
  </si>
  <si>
    <t>TOTAL A</t>
  </si>
  <si>
    <t>CABINETE PENTRU COPII</t>
  </si>
  <si>
    <t>B1</t>
  </si>
  <si>
    <t>PEDIATRIE – 2 cabinete</t>
  </si>
  <si>
    <t>B2</t>
  </si>
  <si>
    <t>CARDIOLOGIE – 1 cabinet</t>
  </si>
  <si>
    <t>B3</t>
  </si>
  <si>
    <t>CHIRURGIE ȘI ORTOPEDIE INFANTILĂ – 1 cabinet</t>
  </si>
  <si>
    <t>Oficiant medical principal</t>
  </si>
  <si>
    <t>B4</t>
  </si>
  <si>
    <t>ORL – 1 cabinet</t>
  </si>
  <si>
    <t>B5</t>
  </si>
  <si>
    <t>OFTALMOLOGIE – 1 cabinet</t>
  </si>
  <si>
    <t>B6</t>
  </si>
  <si>
    <t>NEUROLOGIE PEDIATRICĂ – 1 cabinet</t>
  </si>
  <si>
    <t>B7</t>
  </si>
  <si>
    <t>PSIHIATRIE PEDIATRICĂ – 1 cabinet</t>
  </si>
  <si>
    <t>B8</t>
  </si>
  <si>
    <t>DERMATOVENEROLOGIE – 1 cabinet</t>
  </si>
  <si>
    <t>B9</t>
  </si>
  <si>
    <t>GINECOLOGIE INFANTILĂ  – 1 cabinet</t>
  </si>
  <si>
    <t>B10</t>
  </si>
  <si>
    <t>RECUPERARE, MEDICINĂ FIZICĂ BALNEOLOGIE – 1 cabinet</t>
  </si>
  <si>
    <t>B11</t>
  </si>
  <si>
    <t>PSIHOLOGIE ȘI PSIHOTERAPIE – 1 cabinet</t>
  </si>
  <si>
    <t>B12</t>
  </si>
  <si>
    <t>LOGOPEDIE – 1 cabinet</t>
  </si>
  <si>
    <t>Logoped</t>
  </si>
  <si>
    <t>B13</t>
  </si>
  <si>
    <t>B14</t>
  </si>
  <si>
    <t>SĂLI DE TRATAMENT</t>
  </si>
  <si>
    <t>B15</t>
  </si>
  <si>
    <t>FIȘIER</t>
  </si>
  <si>
    <t>B16</t>
  </si>
  <si>
    <t>PERSONAL AUXILIAR – Ambulatoriul Integrat</t>
  </si>
  <si>
    <t>1-19</t>
  </si>
  <si>
    <t>TOTAL B</t>
  </si>
  <si>
    <t>MEDICI REZIDENŢI</t>
  </si>
  <si>
    <t>Medic rezident an I</t>
  </si>
  <si>
    <t>Medic rezident an II</t>
  </si>
  <si>
    <t>Medic rezident an III</t>
  </si>
  <si>
    <t>Medic rezident an IV</t>
  </si>
  <si>
    <t>Medic rezident an V</t>
  </si>
  <si>
    <t>TOTAL II</t>
  </si>
  <si>
    <t>III</t>
  </si>
  <si>
    <t>III/1</t>
  </si>
  <si>
    <t>COMPARTIMENTE SUBORDONATE MANAGERULUI</t>
  </si>
  <si>
    <t>III/1.1</t>
  </si>
  <si>
    <t>SERVICIUL RESURSE UMANE, NORMARE, ORGANIZARE, SALARIZARE ȘI RELAȚII CU PUBLICUL</t>
  </si>
  <si>
    <t xml:space="preserve">Şef serviciu </t>
  </si>
  <si>
    <t>III/1.1.1</t>
  </si>
  <si>
    <t>COMPARTIMENT RESURSE UMANE, NORMARE, ORGANIZARE, SALARIZARE</t>
  </si>
  <si>
    <t>Economist specialist</t>
  </si>
  <si>
    <t>IA</t>
  </si>
  <si>
    <t xml:space="preserve">Referent de specialitate </t>
  </si>
  <si>
    <t>III/1.1.2</t>
  </si>
  <si>
    <t>COMPARTIMENT RELAȚII CU PUBLICUL</t>
  </si>
  <si>
    <t>Referent de specialitate</t>
  </si>
  <si>
    <t>Referent de specialitate statistician</t>
  </si>
  <si>
    <t xml:space="preserve">Registrator medical </t>
  </si>
  <si>
    <t>III/1.2</t>
  </si>
  <si>
    <t>COMPARTIMENT JURIDIC</t>
  </si>
  <si>
    <t>Consilier juridic</t>
  </si>
  <si>
    <t>III/1.3</t>
  </si>
  <si>
    <t>COMPARTIMENT CULTE</t>
  </si>
  <si>
    <t>Preot</t>
  </si>
  <si>
    <t>III/1.4</t>
  </si>
  <si>
    <t>Referent de specialitate- Specialist în domeniul sănătății și securității în muncă</t>
  </si>
  <si>
    <t>III/1.5</t>
  </si>
  <si>
    <t xml:space="preserve">Consilier </t>
  </si>
  <si>
    <t>III/1.6</t>
  </si>
  <si>
    <t>SERVICIUL STATISTICĂ, EVALUARE ȘI INFORMATICĂ MEDICALĂ</t>
  </si>
  <si>
    <t>Șef serviciu</t>
  </si>
  <si>
    <t xml:space="preserve">I </t>
  </si>
  <si>
    <t>Inginer de sistem</t>
  </si>
  <si>
    <t>Registrator medical principal</t>
  </si>
  <si>
    <t>Statistician medical principal</t>
  </si>
  <si>
    <t>SERVICIUL ADMINISTRATIV</t>
  </si>
  <si>
    <t>COMPARTIMENT TEHNIC</t>
  </si>
  <si>
    <t xml:space="preserve">Inginer </t>
  </si>
  <si>
    <t>Inginer</t>
  </si>
  <si>
    <t>PERSONAL DE DESERVIRE</t>
  </si>
  <si>
    <t>Portar</t>
  </si>
  <si>
    <t>ACTIVITATE DE ÎNTREȚINERE CLĂDIRI, INSTALAȚII APĂ, LUMINĂ ȘI ÎNCĂLZIRE</t>
  </si>
  <si>
    <t>Muncitor calificat - electrician</t>
  </si>
  <si>
    <t xml:space="preserve">M;G </t>
  </si>
  <si>
    <t>Muncitor calificat – lăcătuș</t>
  </si>
  <si>
    <t>Muncitor calificat – tâmplar</t>
  </si>
  <si>
    <t>Muncitor calificat – instalator</t>
  </si>
  <si>
    <t>9</t>
  </si>
  <si>
    <t>Muncitor calificat – zugrav</t>
  </si>
  <si>
    <t>DESERVIRE POSTURI FIXE TEHNICE</t>
  </si>
  <si>
    <t>Muncitor calificat - liftier</t>
  </si>
  <si>
    <t>Muncitor calificat - fochist</t>
  </si>
  <si>
    <t>Muncitor calificat - telefonist</t>
  </si>
  <si>
    <t>Îngrijitor</t>
  </si>
  <si>
    <t>Șofer</t>
  </si>
  <si>
    <t>BLOC ALIMENTAR</t>
  </si>
  <si>
    <t>Asistent medical nutriție și dietetică principal</t>
  </si>
  <si>
    <t>Asistent medical nutriție și dietetică</t>
  </si>
  <si>
    <t>Muncitor calificar - bucătar</t>
  </si>
  <si>
    <t>Muncitor necalificat</t>
  </si>
  <si>
    <t>SPĂLĂTORIE</t>
  </si>
  <si>
    <t>Spălătoreasă cu gestiune</t>
  </si>
  <si>
    <t>Spălătoreasă</t>
  </si>
  <si>
    <t>TOTAL III/1</t>
  </si>
  <si>
    <t>III/2</t>
  </si>
  <si>
    <t>III/2.1</t>
  </si>
  <si>
    <t>SERVICIUL FINANCIAR-CONTABILITATE</t>
  </si>
  <si>
    <t>Casier</t>
  </si>
  <si>
    <t>Magaziner</t>
  </si>
  <si>
    <t>III/2.2</t>
  </si>
  <si>
    <t>TOTAL III/2</t>
  </si>
  <si>
    <t>TOTAL III</t>
  </si>
  <si>
    <t>TOTAL POSTURI UNITATE(I+II+III)</t>
  </si>
  <si>
    <t>RECAPITULAŢIE:</t>
  </si>
  <si>
    <t xml:space="preserve">Număr total de posturi     </t>
  </si>
  <si>
    <t>din care,</t>
  </si>
  <si>
    <t>Spital</t>
  </si>
  <si>
    <t>Funcții de executie</t>
  </si>
  <si>
    <t>Ambulatoriu</t>
  </si>
  <si>
    <t>Medici rezidenți</t>
  </si>
  <si>
    <t xml:space="preserve">Funcţii de conducere </t>
  </si>
  <si>
    <t xml:space="preserve"> COMPARTIMENT SECURITATEA MUNCII, PSI, PROTECȚIE CIVILĂ ȘI SITUAȚII DE URGENȚĂ</t>
  </si>
  <si>
    <t>TOTAL III/1.6</t>
  </si>
  <si>
    <t>III/1.6.6</t>
  </si>
  <si>
    <t>III/1.6.5</t>
  </si>
  <si>
    <t>III/1.6.4</t>
  </si>
  <si>
    <t>III/1.6.3</t>
  </si>
  <si>
    <t>III/1.6.2</t>
  </si>
  <si>
    <t>III/1.6.1</t>
  </si>
  <si>
    <t>17</t>
  </si>
  <si>
    <t>COMPARTIMENE SUBORDONATE DIRECTORULUI FINANCIAR-CONTABIL</t>
  </si>
  <si>
    <t>14-17</t>
  </si>
  <si>
    <t>27</t>
  </si>
  <si>
    <t>CABINET ANTIRABIC-str. Iuliu Moldovan nr.23</t>
  </si>
  <si>
    <t>DERMATOVENEROLOGIE – 2 cabinete</t>
  </si>
  <si>
    <t>Psiholog specialist</t>
  </si>
  <si>
    <t>9-10</t>
  </si>
  <si>
    <t>COMPARTIMENT TERAPIE INTENSIVĂ – 9 paturi</t>
  </si>
  <si>
    <t>NOTA:</t>
  </si>
  <si>
    <t>La nivelul unității funcționează:</t>
  </si>
  <si>
    <t>Centrul pentru Diagnosticul și Tratamentul Bolii Lyme</t>
  </si>
  <si>
    <t>SECȚIA CLINICĂ BOLI INFECȚIOASE  I ADULȚI – 28 paturi</t>
  </si>
  <si>
    <t>SECȚIA CLINICĂ BOLI INFECȚIOASE II ADULȚI - 28 paturi</t>
  </si>
  <si>
    <t>SECȚIA CLINICĂ BOLI INFECȚIOASE III ADULȚI- 28 paturi</t>
  </si>
  <si>
    <t>SECȚIA CLINICĂ BOLI INFECȚIOASE IV ADULȚI – 28 paturi</t>
  </si>
  <si>
    <t>SECȚIA CLINICĂ BOLI INFECȚIOASE V COPII – 49 paturi</t>
  </si>
  <si>
    <t>COMPARTIMENT CLINIC HIV-SIDA – 22 paturi</t>
  </si>
  <si>
    <t>II/6</t>
  </si>
  <si>
    <t>32-42</t>
  </si>
  <si>
    <t>43-54</t>
  </si>
  <si>
    <t>55-56</t>
  </si>
  <si>
    <t>5-10</t>
  </si>
  <si>
    <t>17-18</t>
  </si>
  <si>
    <t>19-24</t>
  </si>
  <si>
    <t>31</t>
  </si>
  <si>
    <t>10-16</t>
  </si>
  <si>
    <t>1-10</t>
  </si>
  <si>
    <t>10-12</t>
  </si>
  <si>
    <t>II/17.1</t>
  </si>
  <si>
    <t>LABORATOR RADIOLOGIE ȘI IMAGISTICĂ MEDICALĂ  (adulți și copii)</t>
  </si>
  <si>
    <t>cu punct de lucru  în str. Moților nr. 19</t>
  </si>
  <si>
    <t>TOTAL II/33</t>
  </si>
  <si>
    <t>28</t>
  </si>
  <si>
    <t>STOMATOLOGIE - 1 cabinet</t>
  </si>
  <si>
    <t>A25</t>
  </si>
  <si>
    <t>FONIATRIE - 1 cabinet</t>
  </si>
  <si>
    <t>A26</t>
  </si>
  <si>
    <t>STATUL DE FUNCȚII</t>
  </si>
  <si>
    <t>AL SPITALULUI CLINIC DE BOLI INFECȚIOASE CLUJ-NAPOCA</t>
  </si>
  <si>
    <t xml:space="preserve">UNITATE DE TRANSFUZIE SANGUINĂ </t>
  </si>
  <si>
    <t>COMPARTIMENT PRIMIRI URGENTE DE SPECIALITATE (CPU-S)</t>
  </si>
  <si>
    <t>1-5</t>
  </si>
  <si>
    <t>TOTAL III/2.1</t>
  </si>
  <si>
    <t>TOTAL III/2.2</t>
  </si>
  <si>
    <t>III/1.1.3.</t>
  </si>
  <si>
    <t>7-10</t>
  </si>
  <si>
    <t>SERVICIUL  ACHIZIȚII PUBLICE, APROVIZIONARE, TRANSPORT</t>
  </si>
  <si>
    <t>2-6</t>
  </si>
  <si>
    <t>11-12</t>
  </si>
  <si>
    <t>8-13</t>
  </si>
  <si>
    <t>TOTAL III/1.1</t>
  </si>
  <si>
    <t>STRUCTURA APARATULUI FUNCȚIONAL</t>
  </si>
  <si>
    <t>STRUCTURA MEDICALĂ</t>
  </si>
  <si>
    <t>COMPARTIMENT DE MANAGEMENT AL CALITĂȚII SERVICIILOR DE
 SĂNĂTATE</t>
  </si>
  <si>
    <t>CABINETE BOLI INFECȚIOASE – HIV/SIDA - COPII-str. Iuliu Moldovan
nr.23</t>
  </si>
  <si>
    <t>CABINET BOLI INFECȚIOASE DISPENSARIZARE NEUROINFECȚII-str. Moților 
nr. 19</t>
  </si>
  <si>
    <t>NUCLEU DE CERCETARE-str. Iuliu Moldovan nr. 23</t>
  </si>
  <si>
    <t>Cercetator stiintific</t>
  </si>
  <si>
    <t>56-60</t>
  </si>
  <si>
    <t xml:space="preserve">Tehnician de radiologie si imagistica </t>
  </si>
  <si>
    <t>20</t>
  </si>
  <si>
    <t>21-23</t>
  </si>
  <si>
    <t>29</t>
  </si>
  <si>
    <t>ROMÂNIA</t>
  </si>
  <si>
    <t>JUDEŢUL CLUJ</t>
  </si>
  <si>
    <t>CONSILIUL JUDEŢEAN</t>
  </si>
  <si>
    <t>51-55</t>
  </si>
  <si>
    <t>CARDIOLOGIE – 3 cabinet</t>
  </si>
  <si>
    <t>3-6</t>
  </si>
  <si>
    <t>30</t>
  </si>
  <si>
    <t xml:space="preserve">Statistician medical </t>
  </si>
  <si>
    <t>Anexa nr. 2</t>
  </si>
  <si>
    <t>3-11</t>
  </si>
  <si>
    <t>12</t>
  </si>
  <si>
    <t>13-18</t>
  </si>
  <si>
    <t>19</t>
  </si>
  <si>
    <t>36-40</t>
  </si>
  <si>
    <t>41-49</t>
  </si>
  <si>
    <t>50-59</t>
  </si>
  <si>
    <t>60-68</t>
  </si>
  <si>
    <t>20-21</t>
  </si>
  <si>
    <t>22</t>
  </si>
  <si>
    <t>23</t>
  </si>
  <si>
    <t>35-50</t>
  </si>
  <si>
    <t>11-16</t>
  </si>
  <si>
    <t>Fiziokinetoterapeut specialist</t>
  </si>
  <si>
    <t>1-7</t>
  </si>
  <si>
    <t>8-16</t>
  </si>
  <si>
    <t>31-40</t>
  </si>
  <si>
    <t>41-45</t>
  </si>
  <si>
    <t>46-52</t>
  </si>
  <si>
    <t>14-16</t>
  </si>
  <si>
    <t>4-8</t>
  </si>
  <si>
    <t>9-11</t>
  </si>
  <si>
    <t>12-13</t>
  </si>
  <si>
    <t>II/16.1</t>
  </si>
  <si>
    <t>II/21.1</t>
  </si>
  <si>
    <t>II/21.2</t>
  </si>
  <si>
    <t>II/21.3</t>
  </si>
  <si>
    <t>CABINETE BOLI INFECȚIOASE – ADULȚI                                        CABINETE BOLI INFECȚIOASE - COPII                                                           str. Moților nr. 19 – 2 cabinete</t>
  </si>
  <si>
    <t>CABINETE BOLI INFECȚIOASE – ADULȚI                                                CABINETE BOLI INFECȚIOASECOPII                                                            str. Iuliu Moldovan nr.23  - 2 cabinete</t>
  </si>
  <si>
    <t>II/33.A</t>
  </si>
  <si>
    <t>II/33.B</t>
  </si>
  <si>
    <t>II/34</t>
  </si>
  <si>
    <t>1-42</t>
  </si>
  <si>
    <t>Asistent social principal</t>
  </si>
  <si>
    <t>11-15</t>
  </si>
  <si>
    <t>14-23</t>
  </si>
  <si>
    <t>24-25</t>
  </si>
  <si>
    <t>2-9</t>
  </si>
  <si>
    <t>13-16</t>
  </si>
  <si>
    <t>8-12</t>
  </si>
  <si>
    <t>13-21</t>
  </si>
  <si>
    <t>6-11</t>
  </si>
  <si>
    <t>22-25</t>
  </si>
  <si>
    <t>26-30</t>
  </si>
  <si>
    <t>8</t>
  </si>
  <si>
    <t>11-13</t>
  </si>
  <si>
    <t xml:space="preserve"> </t>
  </si>
  <si>
    <t>17-27</t>
  </si>
  <si>
    <t>28-31</t>
  </si>
  <si>
    <t>20-27</t>
  </si>
  <si>
    <t>28-35</t>
  </si>
  <si>
    <t>24-30</t>
  </si>
  <si>
    <t>31-34</t>
  </si>
  <si>
    <t>7-9</t>
  </si>
  <si>
    <t>10</t>
  </si>
  <si>
    <t>11-14</t>
  </si>
  <si>
    <t>15-24</t>
  </si>
  <si>
    <t>25-26</t>
  </si>
  <si>
    <t>8-18</t>
  </si>
  <si>
    <t>19-28</t>
  </si>
  <si>
    <t>43-102</t>
  </si>
  <si>
    <t>103-177</t>
  </si>
  <si>
    <t>178-260</t>
  </si>
  <si>
    <t>261-298</t>
  </si>
  <si>
    <t xml:space="preserve">                            la Hotărârea nr._________/2026</t>
  </si>
  <si>
    <t xml:space="preserve">                         Contrasemnează:</t>
  </si>
  <si>
    <t>PREȘEDINTE,</t>
  </si>
  <si>
    <t>SECRETAR GENERAL AL JUDEȚULUI,</t>
  </si>
  <si>
    <t xml:space="preserve">    Alin Tișe</t>
  </si>
  <si>
    <t xml:space="preserve">             Simona Gaci</t>
  </si>
  <si>
    <t>INIȚIATOR,</t>
  </si>
  <si>
    <t xml:space="preserve">PREȘEDINTE </t>
  </si>
  <si>
    <t>Alin Tișe</t>
  </si>
  <si>
    <t xml:space="preserve">                  (Anexa nr. 3 la Hotărârea Consiliului Județean Cluj nr. 226/2025)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</si>
</sst>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b/>
      <sz val="11"/>
      <name val="Montserrat Light"/>
    </font>
    <font>
      <sz val="11"/>
      <name val="Montserrat Light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Montserrat Light"/>
    </font>
    <font>
      <u/>
      <sz val="11"/>
      <name val="Calibri"/>
      <family val="2"/>
      <scheme val="minor"/>
    </font>
    <font>
      <sz val="10"/>
      <name val="Montserrat Light"/>
    </font>
    <font>
      <sz val="9"/>
      <name val="Montserrat Light"/>
    </font>
    <font>
      <b/>
      <sz val="11"/>
      <name val="Montserrat"/>
    </font>
    <font>
      <u/>
      <sz val="12"/>
      <name val="Cambria"/>
      <family val="1"/>
      <charset val="238"/>
    </font>
    <font>
      <i/>
      <sz val="12"/>
      <name val="Cambria"/>
      <family val="1"/>
    </font>
    <font>
      <sz val="12"/>
      <name val="Cambria"/>
      <family val="1"/>
      <charset val="238"/>
    </font>
    <font>
      <u/>
      <sz val="11"/>
      <color rgb="FFFF0000"/>
      <name val="Calibri"/>
      <family val="2"/>
      <scheme val="minor"/>
    </font>
    <font>
      <i/>
      <sz val="11"/>
      <name val="Montserrat Light"/>
    </font>
    <font>
      <u/>
      <sz val="11"/>
      <color theme="1"/>
      <name val="Calibri"/>
      <family val="2"/>
      <scheme val="minor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1"/>
      <name val="Montserrat"/>
    </font>
    <font>
      <b/>
      <sz val="9"/>
      <name val="Montserrat Ligh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/>
    <xf numFmtId="0" fontId="1" fillId="0" borderId="0" xfId="0" applyFont="1" applyAlignment="1">
      <alignment horizontal="right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9" fillId="0" borderId="0" xfId="0" applyFont="1" applyAlignment="1">
      <alignment horizontal="center"/>
    </xf>
    <xf numFmtId="0" fontId="13" fillId="2" borderId="0" xfId="0" applyFont="1" applyFill="1"/>
    <xf numFmtId="0" fontId="6" fillId="2" borderId="0" xfId="0" applyFont="1" applyFill="1"/>
    <xf numFmtId="0" fontId="5" fillId="0" borderId="0" xfId="0" applyFont="1"/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49" fontId="2" fillId="0" borderId="8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49" fontId="2" fillId="0" borderId="1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1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49" fontId="2" fillId="0" borderId="8" xfId="0" applyNumberFormat="1" applyFont="1" applyBorder="1" applyAlignment="1">
      <alignment vertical="center" wrapText="1"/>
    </xf>
    <xf numFmtId="0" fontId="1" fillId="0" borderId="14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/>
    <xf numFmtId="49" fontId="2" fillId="0" borderId="8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top" wrapText="1"/>
    </xf>
    <xf numFmtId="0" fontId="2" fillId="0" borderId="3" xfId="0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3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49" fontId="2" fillId="0" borderId="8" xfId="0" applyNumberFormat="1" applyFont="1" applyBorder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9" fillId="0" borderId="2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  <xf numFmtId="1" fontId="1" fillId="2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6"/>
  <sheetViews>
    <sheetView tabSelected="1" view="pageLayout" topLeftCell="A562" zoomScaleNormal="100" workbookViewId="0">
      <selection activeCell="C14" sqref="C14"/>
    </sheetView>
  </sheetViews>
  <sheetFormatPr defaultColWidth="8.88671875" defaultRowHeight="14.4" x14ac:dyDescent="0.3"/>
  <cols>
    <col min="1" max="1" width="7.88671875" style="4" customWidth="1"/>
    <col min="2" max="2" width="37.44140625" style="4" customWidth="1"/>
    <col min="3" max="3" width="14.6640625" style="4" customWidth="1"/>
    <col min="4" max="4" width="9" style="4" customWidth="1"/>
    <col min="5" max="5" width="9.33203125" style="4" customWidth="1"/>
    <col min="6" max="6" width="10.33203125" style="4" customWidth="1"/>
    <col min="7" max="16384" width="8.88671875" style="4"/>
  </cols>
  <sheetData>
    <row r="1" spans="1:6" s="12" customFormat="1" ht="15.6" x14ac:dyDescent="0.3">
      <c r="A1" s="13" t="s">
        <v>386</v>
      </c>
      <c r="B1" s="14"/>
      <c r="C1" s="142" t="s">
        <v>394</v>
      </c>
      <c r="D1" s="142"/>
      <c r="E1" s="142"/>
      <c r="F1" s="142"/>
    </row>
    <row r="2" spans="1:6" s="12" customFormat="1" ht="15.6" x14ac:dyDescent="0.3">
      <c r="A2" s="13" t="s">
        <v>387</v>
      </c>
      <c r="B2" s="14"/>
      <c r="C2" s="142" t="s">
        <v>459</v>
      </c>
      <c r="D2" s="142"/>
      <c r="E2" s="142"/>
      <c r="F2" s="142"/>
    </row>
    <row r="3" spans="1:6" s="12" customFormat="1" ht="15.6" x14ac:dyDescent="0.3">
      <c r="A3" s="13" t="s">
        <v>388</v>
      </c>
      <c r="B3" s="14"/>
      <c r="C3" s="14"/>
      <c r="D3" s="14"/>
      <c r="E3" s="14"/>
      <c r="F3" s="14"/>
    </row>
    <row r="4" spans="1:6" s="12" customFormat="1" ht="15.6" x14ac:dyDescent="0.3">
      <c r="A4" s="13"/>
      <c r="B4" s="14"/>
      <c r="C4" s="14"/>
      <c r="D4" s="14"/>
      <c r="E4" s="14"/>
      <c r="F4" s="14"/>
    </row>
    <row r="5" spans="1:6" s="12" customFormat="1" ht="15.6" x14ac:dyDescent="0.3">
      <c r="A5" s="143" t="s">
        <v>360</v>
      </c>
      <c r="B5" s="143"/>
      <c r="C5" s="143"/>
      <c r="D5" s="143"/>
      <c r="E5" s="143"/>
      <c r="F5" s="143"/>
    </row>
    <row r="6" spans="1:6" s="12" customFormat="1" ht="15.6" x14ac:dyDescent="0.3">
      <c r="A6" s="143" t="s">
        <v>361</v>
      </c>
      <c r="B6" s="143"/>
      <c r="C6" s="143"/>
      <c r="D6" s="143"/>
      <c r="E6" s="143"/>
      <c r="F6" s="143"/>
    </row>
    <row r="7" spans="1:6" ht="15.6" x14ac:dyDescent="0.3">
      <c r="A7" s="6"/>
      <c r="B7" s="7" t="s">
        <v>468</v>
      </c>
      <c r="C7" s="6"/>
      <c r="D7" s="6"/>
      <c r="E7" s="6"/>
      <c r="F7" s="6"/>
    </row>
    <row r="8" spans="1:6" ht="15.6" x14ac:dyDescent="0.3">
      <c r="A8" s="6"/>
      <c r="B8" s="8"/>
      <c r="C8" s="6"/>
      <c r="D8" s="6"/>
      <c r="E8" s="6"/>
      <c r="F8" s="6"/>
    </row>
    <row r="9" spans="1:6" ht="33.6" x14ac:dyDescent="0.4">
      <c r="A9" s="27" t="s">
        <v>0</v>
      </c>
      <c r="B9" s="27" t="s">
        <v>1</v>
      </c>
      <c r="C9" s="27" t="s">
        <v>2</v>
      </c>
      <c r="D9" s="28" t="s">
        <v>3</v>
      </c>
      <c r="E9" s="28" t="s">
        <v>4</v>
      </c>
      <c r="F9" s="29" t="s">
        <v>5</v>
      </c>
    </row>
    <row r="10" spans="1:6" ht="16.8" x14ac:dyDescent="0.4">
      <c r="A10" s="30" t="s">
        <v>6</v>
      </c>
      <c r="B10" s="102" t="s">
        <v>7</v>
      </c>
      <c r="C10" s="102"/>
      <c r="D10" s="102"/>
      <c r="E10" s="102"/>
      <c r="F10" s="102"/>
    </row>
    <row r="11" spans="1:6" ht="16.8" x14ac:dyDescent="0.4">
      <c r="A11" s="32">
        <v>1</v>
      </c>
      <c r="B11" s="33" t="s">
        <v>8</v>
      </c>
      <c r="C11" s="33">
        <v>112029</v>
      </c>
      <c r="D11" s="34" t="s">
        <v>9</v>
      </c>
      <c r="E11" s="34" t="s">
        <v>10</v>
      </c>
      <c r="F11" s="33">
        <v>1</v>
      </c>
    </row>
    <row r="12" spans="1:6" ht="16.8" x14ac:dyDescent="0.4">
      <c r="A12" s="35">
        <v>2</v>
      </c>
      <c r="B12" s="33" t="s">
        <v>11</v>
      </c>
      <c r="C12" s="33">
        <v>112009</v>
      </c>
      <c r="D12" s="36" t="s">
        <v>9</v>
      </c>
      <c r="E12" s="34" t="s">
        <v>10</v>
      </c>
      <c r="F12" s="33">
        <v>1</v>
      </c>
    </row>
    <row r="13" spans="1:6" ht="16.8" x14ac:dyDescent="0.4">
      <c r="A13" s="32">
        <v>3</v>
      </c>
      <c r="B13" s="33" t="s">
        <v>12</v>
      </c>
      <c r="C13" s="32">
        <v>134201</v>
      </c>
      <c r="D13" s="34" t="s">
        <v>9</v>
      </c>
      <c r="E13" s="34"/>
      <c r="F13" s="33">
        <v>1</v>
      </c>
    </row>
    <row r="14" spans="1:6" ht="16.8" x14ac:dyDescent="0.4">
      <c r="A14" s="32">
        <v>4</v>
      </c>
      <c r="B14" s="33" t="s">
        <v>13</v>
      </c>
      <c r="C14" s="37">
        <v>121112</v>
      </c>
      <c r="D14" s="34" t="s">
        <v>9</v>
      </c>
      <c r="E14" s="34" t="s">
        <v>10</v>
      </c>
      <c r="F14" s="33">
        <v>1</v>
      </c>
    </row>
    <row r="15" spans="1:6" ht="16.8" x14ac:dyDescent="0.4">
      <c r="A15" s="102" t="s">
        <v>14</v>
      </c>
      <c r="B15" s="102"/>
      <c r="C15" s="102"/>
      <c r="D15" s="102"/>
      <c r="E15" s="102"/>
      <c r="F15" s="31">
        <f>SUM(F11:F14)</f>
        <v>4</v>
      </c>
    </row>
    <row r="16" spans="1:6" ht="16.8" x14ac:dyDescent="0.4">
      <c r="A16" s="31" t="s">
        <v>15</v>
      </c>
      <c r="B16" s="147" t="s">
        <v>375</v>
      </c>
      <c r="C16" s="147"/>
      <c r="D16" s="147"/>
      <c r="E16" s="147"/>
      <c r="F16" s="147"/>
    </row>
    <row r="17" spans="1:6" ht="16.8" x14ac:dyDescent="0.4">
      <c r="A17" s="30" t="s">
        <v>16</v>
      </c>
      <c r="B17" s="100" t="s">
        <v>334</v>
      </c>
      <c r="C17" s="100"/>
      <c r="D17" s="100"/>
      <c r="E17" s="100"/>
      <c r="F17" s="100"/>
    </row>
    <row r="18" spans="1:6" ht="16.8" x14ac:dyDescent="0.3">
      <c r="A18" s="26">
        <v>1</v>
      </c>
      <c r="B18" s="23" t="s">
        <v>17</v>
      </c>
      <c r="C18" s="24">
        <v>134209</v>
      </c>
      <c r="D18" s="24" t="s">
        <v>9</v>
      </c>
      <c r="E18" s="24" t="s">
        <v>18</v>
      </c>
      <c r="F18" s="25">
        <v>1</v>
      </c>
    </row>
    <row r="19" spans="1:6" ht="16.8" x14ac:dyDescent="0.3">
      <c r="A19" s="26" t="s">
        <v>31</v>
      </c>
      <c r="B19" s="23" t="s">
        <v>32</v>
      </c>
      <c r="C19" s="24">
        <v>221107</v>
      </c>
      <c r="D19" s="24" t="s">
        <v>9</v>
      </c>
      <c r="E19" s="24"/>
      <c r="F19" s="25">
        <v>2.5</v>
      </c>
    </row>
    <row r="20" spans="1:6" ht="16.8" x14ac:dyDescent="0.3">
      <c r="A20" s="26">
        <v>5</v>
      </c>
      <c r="B20" s="23" t="s">
        <v>20</v>
      </c>
      <c r="C20" s="24">
        <v>221201</v>
      </c>
      <c r="D20" s="24" t="s">
        <v>9</v>
      </c>
      <c r="E20" s="24"/>
      <c r="F20" s="25">
        <v>1</v>
      </c>
    </row>
    <row r="21" spans="1:6" ht="16.8" x14ac:dyDescent="0.3">
      <c r="A21" s="26" t="s">
        <v>33</v>
      </c>
      <c r="B21" s="23" t="s">
        <v>21</v>
      </c>
      <c r="C21" s="24">
        <v>134201</v>
      </c>
      <c r="D21" s="24" t="s">
        <v>9</v>
      </c>
      <c r="E21" s="24"/>
      <c r="F21" s="25">
        <v>1</v>
      </c>
    </row>
    <row r="22" spans="1:6" ht="16.8" x14ac:dyDescent="0.3">
      <c r="A22" s="26" t="s">
        <v>368</v>
      </c>
      <c r="B22" s="23" t="s">
        <v>22</v>
      </c>
      <c r="C22" s="24">
        <v>226905</v>
      </c>
      <c r="D22" s="24" t="s">
        <v>9</v>
      </c>
      <c r="E22" s="24"/>
      <c r="F22" s="25">
        <v>4</v>
      </c>
    </row>
    <row r="23" spans="1:6" ht="16.8" x14ac:dyDescent="0.3">
      <c r="A23" s="26" t="s">
        <v>407</v>
      </c>
      <c r="B23" s="23" t="s">
        <v>22</v>
      </c>
      <c r="C23" s="24">
        <v>325901</v>
      </c>
      <c r="D23" s="24" t="s">
        <v>23</v>
      </c>
      <c r="E23" s="24"/>
      <c r="F23" s="25">
        <v>6</v>
      </c>
    </row>
    <row r="24" spans="1:6" ht="16.8" x14ac:dyDescent="0.3">
      <c r="A24" s="26" t="s">
        <v>322</v>
      </c>
      <c r="B24" s="23" t="s">
        <v>24</v>
      </c>
      <c r="C24" s="24">
        <v>325901</v>
      </c>
      <c r="D24" s="24" t="s">
        <v>23</v>
      </c>
      <c r="E24" s="24"/>
      <c r="F24" s="25">
        <v>1</v>
      </c>
    </row>
    <row r="25" spans="1:6" ht="16.8" x14ac:dyDescent="0.3">
      <c r="A25" s="26" t="s">
        <v>35</v>
      </c>
      <c r="B25" s="23" t="s">
        <v>25</v>
      </c>
      <c r="C25" s="24">
        <v>532103</v>
      </c>
      <c r="D25" s="24" t="s">
        <v>26</v>
      </c>
      <c r="E25" s="24"/>
      <c r="F25" s="25">
        <v>6</v>
      </c>
    </row>
    <row r="26" spans="1:6" ht="16.8" x14ac:dyDescent="0.3">
      <c r="A26" s="26" t="s">
        <v>36</v>
      </c>
      <c r="B26" s="23" t="s">
        <v>27</v>
      </c>
      <c r="C26" s="24">
        <v>532104</v>
      </c>
      <c r="D26" s="24" t="s">
        <v>26</v>
      </c>
      <c r="E26" s="24"/>
      <c r="F26" s="25">
        <v>6</v>
      </c>
    </row>
    <row r="27" spans="1:6" ht="16.8" x14ac:dyDescent="0.3">
      <c r="A27" s="26">
        <v>30</v>
      </c>
      <c r="B27" s="23" t="s">
        <v>28</v>
      </c>
      <c r="C27" s="24">
        <v>325801</v>
      </c>
      <c r="D27" s="24" t="s">
        <v>26</v>
      </c>
      <c r="E27" s="24"/>
      <c r="F27" s="25">
        <v>1</v>
      </c>
    </row>
    <row r="28" spans="1:6" ht="16.8" x14ac:dyDescent="0.4">
      <c r="A28" s="101" t="s">
        <v>29</v>
      </c>
      <c r="B28" s="101"/>
      <c r="C28" s="101"/>
      <c r="D28" s="101"/>
      <c r="E28" s="101"/>
      <c r="F28" s="39">
        <f>SUM(F18:F27)</f>
        <v>29.5</v>
      </c>
    </row>
    <row r="29" spans="1:6" ht="16.8" x14ac:dyDescent="0.4">
      <c r="A29" s="30" t="s">
        <v>30</v>
      </c>
      <c r="B29" s="100" t="s">
        <v>335</v>
      </c>
      <c r="C29" s="100"/>
      <c r="D29" s="100"/>
      <c r="E29" s="100"/>
      <c r="F29" s="100"/>
    </row>
    <row r="30" spans="1:6" ht="16.8" x14ac:dyDescent="0.3">
      <c r="A30" s="26">
        <v>1</v>
      </c>
      <c r="B30" s="23" t="s">
        <v>17</v>
      </c>
      <c r="C30" s="24">
        <v>134209</v>
      </c>
      <c r="D30" s="24" t="s">
        <v>9</v>
      </c>
      <c r="E30" s="24" t="s">
        <v>18</v>
      </c>
      <c r="F30" s="25">
        <v>1</v>
      </c>
    </row>
    <row r="31" spans="1:6" ht="16.8" x14ac:dyDescent="0.3">
      <c r="A31" s="26" t="s">
        <v>31</v>
      </c>
      <c r="B31" s="23" t="s">
        <v>32</v>
      </c>
      <c r="C31" s="24">
        <v>221107</v>
      </c>
      <c r="D31" s="24" t="s">
        <v>9</v>
      </c>
      <c r="E31" s="24"/>
      <c r="F31" s="40">
        <v>2.5</v>
      </c>
    </row>
    <row r="32" spans="1:6" ht="16.8" x14ac:dyDescent="0.3">
      <c r="A32" s="26">
        <v>5</v>
      </c>
      <c r="B32" s="23" t="s">
        <v>20</v>
      </c>
      <c r="C32" s="24">
        <v>221201</v>
      </c>
      <c r="D32" s="24" t="s">
        <v>9</v>
      </c>
      <c r="E32" s="24"/>
      <c r="F32" s="25">
        <v>1</v>
      </c>
    </row>
    <row r="33" spans="1:6" ht="16.8" x14ac:dyDescent="0.3">
      <c r="A33" s="26" t="s">
        <v>33</v>
      </c>
      <c r="B33" s="23" t="s">
        <v>21</v>
      </c>
      <c r="C33" s="24">
        <v>134201</v>
      </c>
      <c r="D33" s="24" t="s">
        <v>9</v>
      </c>
      <c r="E33" s="24"/>
      <c r="F33" s="25">
        <v>1</v>
      </c>
    </row>
    <row r="34" spans="1:6" s="16" customFormat="1" ht="16.8" x14ac:dyDescent="0.3">
      <c r="A34" s="89" t="s">
        <v>368</v>
      </c>
      <c r="B34" s="90" t="s">
        <v>22</v>
      </c>
      <c r="C34" s="91">
        <v>226905</v>
      </c>
      <c r="D34" s="91" t="s">
        <v>9</v>
      </c>
      <c r="E34" s="91"/>
      <c r="F34" s="92">
        <v>4</v>
      </c>
    </row>
    <row r="35" spans="1:6" s="16" customFormat="1" ht="16.8" x14ac:dyDescent="0.3">
      <c r="A35" s="89" t="s">
        <v>440</v>
      </c>
      <c r="B35" s="90" t="s">
        <v>22</v>
      </c>
      <c r="C35" s="91">
        <v>325901</v>
      </c>
      <c r="D35" s="91" t="s">
        <v>23</v>
      </c>
      <c r="E35" s="91"/>
      <c r="F35" s="92">
        <v>3</v>
      </c>
    </row>
    <row r="36" spans="1:6" ht="16.8" x14ac:dyDescent="0.3">
      <c r="A36" s="89" t="s">
        <v>324</v>
      </c>
      <c r="B36" s="90" t="s">
        <v>24</v>
      </c>
      <c r="C36" s="91">
        <v>325901</v>
      </c>
      <c r="D36" s="91" t="s">
        <v>23</v>
      </c>
      <c r="E36" s="91"/>
      <c r="F36" s="92">
        <v>4</v>
      </c>
    </row>
    <row r="37" spans="1:6" ht="16.8" x14ac:dyDescent="0.3">
      <c r="A37" s="26" t="s">
        <v>41</v>
      </c>
      <c r="B37" s="23" t="s">
        <v>25</v>
      </c>
      <c r="C37" s="24">
        <v>532103</v>
      </c>
      <c r="D37" s="24" t="s">
        <v>26</v>
      </c>
      <c r="E37" s="24"/>
      <c r="F37" s="25">
        <v>5</v>
      </c>
    </row>
    <row r="38" spans="1:6" ht="16.8" x14ac:dyDescent="0.3">
      <c r="A38" s="26" t="s">
        <v>42</v>
      </c>
      <c r="B38" s="23" t="s">
        <v>27</v>
      </c>
      <c r="C38" s="24">
        <v>532104</v>
      </c>
      <c r="D38" s="24" t="s">
        <v>26</v>
      </c>
      <c r="E38" s="24"/>
      <c r="F38" s="25">
        <v>6</v>
      </c>
    </row>
    <row r="39" spans="1:6" ht="16.8" x14ac:dyDescent="0.3">
      <c r="A39" s="26">
        <v>29</v>
      </c>
      <c r="B39" s="23" t="s">
        <v>28</v>
      </c>
      <c r="C39" s="24">
        <v>325801</v>
      </c>
      <c r="D39" s="24" t="s">
        <v>26</v>
      </c>
      <c r="E39" s="24"/>
      <c r="F39" s="25">
        <v>1</v>
      </c>
    </row>
    <row r="40" spans="1:6" ht="16.8" x14ac:dyDescent="0.4">
      <c r="A40" s="101" t="s">
        <v>29</v>
      </c>
      <c r="B40" s="101"/>
      <c r="C40" s="101"/>
      <c r="D40" s="101"/>
      <c r="E40" s="101"/>
      <c r="F40" s="38">
        <f>SUM(F30:F39)</f>
        <v>28.5</v>
      </c>
    </row>
    <row r="41" spans="1:6" ht="16.8" x14ac:dyDescent="0.4">
      <c r="A41" s="30" t="s">
        <v>37</v>
      </c>
      <c r="B41" s="100" t="s">
        <v>336</v>
      </c>
      <c r="C41" s="100"/>
      <c r="D41" s="100"/>
      <c r="E41" s="100"/>
      <c r="F41" s="100"/>
    </row>
    <row r="42" spans="1:6" ht="16.8" x14ac:dyDescent="0.3">
      <c r="A42" s="26">
        <v>1</v>
      </c>
      <c r="B42" s="23" t="s">
        <v>17</v>
      </c>
      <c r="C42" s="24">
        <v>134209</v>
      </c>
      <c r="D42" s="24" t="s">
        <v>9</v>
      </c>
      <c r="E42" s="24" t="s">
        <v>18</v>
      </c>
      <c r="F42" s="25">
        <v>1</v>
      </c>
    </row>
    <row r="43" spans="1:6" ht="16.8" x14ac:dyDescent="0.3">
      <c r="A43" s="26" t="s">
        <v>31</v>
      </c>
      <c r="B43" s="23" t="s">
        <v>32</v>
      </c>
      <c r="C43" s="24">
        <v>221107</v>
      </c>
      <c r="D43" s="24" t="s">
        <v>9</v>
      </c>
      <c r="E43" s="24"/>
      <c r="F43" s="40">
        <v>3</v>
      </c>
    </row>
    <row r="44" spans="1:6" ht="16.8" x14ac:dyDescent="0.3">
      <c r="A44" s="26">
        <v>5</v>
      </c>
      <c r="B44" s="23" t="s">
        <v>20</v>
      </c>
      <c r="C44" s="24">
        <v>221201</v>
      </c>
      <c r="D44" s="24" t="s">
        <v>9</v>
      </c>
      <c r="E44" s="24"/>
      <c r="F44" s="25">
        <v>0.5</v>
      </c>
    </row>
    <row r="45" spans="1:6" ht="16.8" x14ac:dyDescent="0.3">
      <c r="A45" s="26">
        <v>6</v>
      </c>
      <c r="B45" s="23" t="s">
        <v>21</v>
      </c>
      <c r="C45" s="24">
        <v>134201</v>
      </c>
      <c r="D45" s="24" t="s">
        <v>9</v>
      </c>
      <c r="E45" s="24"/>
      <c r="F45" s="25">
        <v>1</v>
      </c>
    </row>
    <row r="46" spans="1:6" ht="16.8" x14ac:dyDescent="0.3">
      <c r="A46" s="26" t="s">
        <v>44</v>
      </c>
      <c r="B46" s="23" t="s">
        <v>22</v>
      </c>
      <c r="C46" s="24">
        <v>226905</v>
      </c>
      <c r="D46" s="24" t="s">
        <v>9</v>
      </c>
      <c r="E46" s="24"/>
      <c r="F46" s="25">
        <v>6</v>
      </c>
    </row>
    <row r="47" spans="1:6" ht="16.8" x14ac:dyDescent="0.3">
      <c r="A47" s="25" t="s">
        <v>45</v>
      </c>
      <c r="B47" s="23" t="s">
        <v>22</v>
      </c>
      <c r="C47" s="24">
        <v>325901</v>
      </c>
      <c r="D47" s="24" t="s">
        <v>23</v>
      </c>
      <c r="E47" s="24"/>
      <c r="F47" s="25">
        <v>3</v>
      </c>
    </row>
    <row r="48" spans="1:6" ht="16.8" x14ac:dyDescent="0.3">
      <c r="A48" s="25" t="s">
        <v>34</v>
      </c>
      <c r="B48" s="23" t="s">
        <v>24</v>
      </c>
      <c r="C48" s="24">
        <v>325901</v>
      </c>
      <c r="D48" s="24" t="s">
        <v>23</v>
      </c>
      <c r="E48" s="24"/>
      <c r="F48" s="25">
        <v>2</v>
      </c>
    </row>
    <row r="49" spans="1:6" ht="16.8" x14ac:dyDescent="0.3">
      <c r="A49" s="25" t="s">
        <v>35</v>
      </c>
      <c r="B49" s="23" t="s">
        <v>25</v>
      </c>
      <c r="C49" s="24">
        <v>532103</v>
      </c>
      <c r="D49" s="24" t="s">
        <v>26</v>
      </c>
      <c r="E49" s="24"/>
      <c r="F49" s="25">
        <v>6</v>
      </c>
    </row>
    <row r="50" spans="1:6" ht="16.8" x14ac:dyDescent="0.3">
      <c r="A50" s="25" t="s">
        <v>36</v>
      </c>
      <c r="B50" s="23" t="s">
        <v>27</v>
      </c>
      <c r="C50" s="24">
        <v>532104</v>
      </c>
      <c r="D50" s="24" t="s">
        <v>26</v>
      </c>
      <c r="E50" s="24"/>
      <c r="F50" s="25">
        <v>6</v>
      </c>
    </row>
    <row r="51" spans="1:6" ht="16.8" x14ac:dyDescent="0.3">
      <c r="A51" s="25">
        <v>30</v>
      </c>
      <c r="B51" s="23" t="s">
        <v>28</v>
      </c>
      <c r="C51" s="24">
        <v>325801</v>
      </c>
      <c r="D51" s="24" t="s">
        <v>26</v>
      </c>
      <c r="E51" s="24"/>
      <c r="F51" s="25">
        <v>1</v>
      </c>
    </row>
    <row r="52" spans="1:6" ht="16.8" x14ac:dyDescent="0.4">
      <c r="A52" s="100" t="s">
        <v>29</v>
      </c>
      <c r="B52" s="100"/>
      <c r="C52" s="100"/>
      <c r="D52" s="100"/>
      <c r="E52" s="100"/>
      <c r="F52" s="30">
        <f>SUM(F42:F51)</f>
        <v>29.5</v>
      </c>
    </row>
    <row r="53" spans="1:6" ht="16.8" x14ac:dyDescent="0.4">
      <c r="A53" s="41" t="s">
        <v>43</v>
      </c>
      <c r="B53" s="100" t="s">
        <v>337</v>
      </c>
      <c r="C53" s="100"/>
      <c r="D53" s="100"/>
      <c r="E53" s="100"/>
      <c r="F53" s="100"/>
    </row>
    <row r="54" spans="1:6" ht="16.8" x14ac:dyDescent="0.3">
      <c r="A54" s="26">
        <v>1</v>
      </c>
      <c r="B54" s="23" t="s">
        <v>17</v>
      </c>
      <c r="C54" s="24">
        <v>134209</v>
      </c>
      <c r="D54" s="24" t="s">
        <v>9</v>
      </c>
      <c r="E54" s="24" t="s">
        <v>18</v>
      </c>
      <c r="F54" s="25">
        <v>1</v>
      </c>
    </row>
    <row r="55" spans="1:6" ht="16.8" x14ac:dyDescent="0.3">
      <c r="A55" s="26" t="s">
        <v>86</v>
      </c>
      <c r="B55" s="23" t="s">
        <v>32</v>
      </c>
      <c r="C55" s="24">
        <v>221107</v>
      </c>
      <c r="D55" s="24" t="s">
        <v>9</v>
      </c>
      <c r="E55" s="24"/>
      <c r="F55" s="40">
        <v>2</v>
      </c>
    </row>
    <row r="56" spans="1:6" ht="16.8" x14ac:dyDescent="0.3">
      <c r="A56" s="26" t="s">
        <v>114</v>
      </c>
      <c r="B56" s="23" t="s">
        <v>20</v>
      </c>
      <c r="C56" s="24">
        <v>221201</v>
      </c>
      <c r="D56" s="24" t="s">
        <v>9</v>
      </c>
      <c r="E56" s="24"/>
      <c r="F56" s="25">
        <v>1.5</v>
      </c>
    </row>
    <row r="57" spans="1:6" ht="16.8" x14ac:dyDescent="0.3">
      <c r="A57" s="26" t="s">
        <v>33</v>
      </c>
      <c r="B57" s="23" t="s">
        <v>21</v>
      </c>
      <c r="C57" s="24">
        <v>134201</v>
      </c>
      <c r="D57" s="24" t="s">
        <v>9</v>
      </c>
      <c r="E57" s="24"/>
      <c r="F57" s="25">
        <v>1</v>
      </c>
    </row>
    <row r="58" spans="1:6" ht="16.8" x14ac:dyDescent="0.3">
      <c r="A58" s="26" t="s">
        <v>168</v>
      </c>
      <c r="B58" s="23" t="s">
        <v>22</v>
      </c>
      <c r="C58" s="24">
        <v>226905</v>
      </c>
      <c r="D58" s="24" t="s">
        <v>9</v>
      </c>
      <c r="E58" s="24"/>
      <c r="F58" s="25">
        <v>1</v>
      </c>
    </row>
    <row r="59" spans="1:6" s="17" customFormat="1" ht="16.8" x14ac:dyDescent="0.3">
      <c r="A59" s="89" t="s">
        <v>410</v>
      </c>
      <c r="B59" s="90" t="s">
        <v>22</v>
      </c>
      <c r="C59" s="91">
        <v>325901</v>
      </c>
      <c r="D59" s="91" t="s">
        <v>23</v>
      </c>
      <c r="E59" s="91"/>
      <c r="F59" s="92">
        <v>6</v>
      </c>
    </row>
    <row r="60" spans="1:6" s="17" customFormat="1" ht="16.8" x14ac:dyDescent="0.3">
      <c r="A60" s="89" t="s">
        <v>322</v>
      </c>
      <c r="B60" s="90" t="s">
        <v>24</v>
      </c>
      <c r="C60" s="91">
        <v>325901</v>
      </c>
      <c r="D60" s="91" t="s">
        <v>23</v>
      </c>
      <c r="E60" s="91"/>
      <c r="F60" s="92">
        <v>4</v>
      </c>
    </row>
    <row r="61" spans="1:6" ht="16.8" x14ac:dyDescent="0.3">
      <c r="A61" s="26" t="s">
        <v>41</v>
      </c>
      <c r="B61" s="23" t="s">
        <v>25</v>
      </c>
      <c r="C61" s="24">
        <v>532103</v>
      </c>
      <c r="D61" s="24" t="s">
        <v>26</v>
      </c>
      <c r="E61" s="24"/>
      <c r="F61" s="25">
        <v>5</v>
      </c>
    </row>
    <row r="62" spans="1:6" ht="16.8" x14ac:dyDescent="0.3">
      <c r="A62" s="26" t="s">
        <v>42</v>
      </c>
      <c r="B62" s="23" t="s">
        <v>27</v>
      </c>
      <c r="C62" s="24">
        <v>532104</v>
      </c>
      <c r="D62" s="24" t="s">
        <v>26</v>
      </c>
      <c r="E62" s="24"/>
      <c r="F62" s="25">
        <v>6</v>
      </c>
    </row>
    <row r="63" spans="1:6" ht="16.8" x14ac:dyDescent="0.3">
      <c r="A63" s="26">
        <v>29</v>
      </c>
      <c r="B63" s="23" t="s">
        <v>441</v>
      </c>
      <c r="C63" s="24">
        <v>325801</v>
      </c>
      <c r="D63" s="24" t="s">
        <v>26</v>
      </c>
      <c r="E63" s="24"/>
      <c r="F63" s="25">
        <v>1</v>
      </c>
    </row>
    <row r="64" spans="1:6" ht="16.8" x14ac:dyDescent="0.4">
      <c r="A64" s="102" t="s">
        <v>29</v>
      </c>
      <c r="B64" s="102"/>
      <c r="C64" s="102"/>
      <c r="D64" s="102"/>
      <c r="E64" s="102"/>
      <c r="F64" s="31">
        <f>SUM(F54:F63)</f>
        <v>28.5</v>
      </c>
    </row>
    <row r="65" spans="1:6" ht="16.8" x14ac:dyDescent="0.4">
      <c r="A65" s="41" t="s">
        <v>46</v>
      </c>
      <c r="B65" s="100" t="s">
        <v>338</v>
      </c>
      <c r="C65" s="100"/>
      <c r="D65" s="100"/>
      <c r="E65" s="100"/>
      <c r="F65" s="100"/>
    </row>
    <row r="66" spans="1:6" ht="16.8" x14ac:dyDescent="0.3">
      <c r="A66" s="26">
        <v>1</v>
      </c>
      <c r="B66" s="23" t="s">
        <v>17</v>
      </c>
      <c r="C66" s="24">
        <v>134209</v>
      </c>
      <c r="D66" s="24" t="s">
        <v>9</v>
      </c>
      <c r="E66" s="24" t="s">
        <v>18</v>
      </c>
      <c r="F66" s="25">
        <v>1</v>
      </c>
    </row>
    <row r="67" spans="1:6" ht="16.8" x14ac:dyDescent="0.3">
      <c r="A67" s="26" t="s">
        <v>370</v>
      </c>
      <c r="B67" s="23" t="s">
        <v>32</v>
      </c>
      <c r="C67" s="24">
        <v>221107</v>
      </c>
      <c r="D67" s="24" t="s">
        <v>9</v>
      </c>
      <c r="E67" s="24"/>
      <c r="F67" s="25">
        <v>4.5</v>
      </c>
    </row>
    <row r="68" spans="1:6" ht="16.8" x14ac:dyDescent="0.3">
      <c r="A68" s="26" t="s">
        <v>39</v>
      </c>
      <c r="B68" s="23" t="s">
        <v>20</v>
      </c>
      <c r="C68" s="24">
        <v>221201</v>
      </c>
      <c r="D68" s="24" t="s">
        <v>9</v>
      </c>
      <c r="E68" s="24"/>
      <c r="F68" s="25">
        <v>2.5</v>
      </c>
    </row>
    <row r="69" spans="1:6" ht="16.8" x14ac:dyDescent="0.3">
      <c r="A69" s="26" t="s">
        <v>280</v>
      </c>
      <c r="B69" s="23" t="s">
        <v>21</v>
      </c>
      <c r="C69" s="24">
        <v>134201</v>
      </c>
      <c r="D69" s="24" t="s">
        <v>9</v>
      </c>
      <c r="E69" s="24"/>
      <c r="F69" s="25">
        <v>1</v>
      </c>
    </row>
    <row r="70" spans="1:6" ht="16.8" x14ac:dyDescent="0.3">
      <c r="A70" s="26" t="s">
        <v>348</v>
      </c>
      <c r="B70" s="23" t="s">
        <v>22</v>
      </c>
      <c r="C70" s="24">
        <v>226905</v>
      </c>
      <c r="D70" s="24" t="s">
        <v>9</v>
      </c>
      <c r="E70" s="24"/>
      <c r="F70" s="25">
        <v>7</v>
      </c>
    </row>
    <row r="71" spans="1:6" s="17" customFormat="1" ht="16.8" x14ac:dyDescent="0.3">
      <c r="A71" s="89" t="s">
        <v>442</v>
      </c>
      <c r="B71" s="90" t="s">
        <v>22</v>
      </c>
      <c r="C71" s="91">
        <v>325901</v>
      </c>
      <c r="D71" s="91" t="s">
        <v>23</v>
      </c>
      <c r="E71" s="91"/>
      <c r="F71" s="92">
        <v>11</v>
      </c>
    </row>
    <row r="72" spans="1:6" s="17" customFormat="1" ht="16.8" x14ac:dyDescent="0.3">
      <c r="A72" s="89" t="s">
        <v>443</v>
      </c>
      <c r="B72" s="90" t="s">
        <v>24</v>
      </c>
      <c r="C72" s="91">
        <v>325901</v>
      </c>
      <c r="D72" s="91" t="s">
        <v>23</v>
      </c>
      <c r="E72" s="91"/>
      <c r="F72" s="92">
        <v>4</v>
      </c>
    </row>
    <row r="73" spans="1:6" ht="16.8" x14ac:dyDescent="0.3">
      <c r="A73" s="26" t="s">
        <v>341</v>
      </c>
      <c r="B73" s="23" t="s">
        <v>25</v>
      </c>
      <c r="C73" s="24">
        <v>532103</v>
      </c>
      <c r="D73" s="24" t="s">
        <v>26</v>
      </c>
      <c r="E73" s="24"/>
      <c r="F73" s="25">
        <v>11</v>
      </c>
    </row>
    <row r="74" spans="1:6" ht="16.8" x14ac:dyDescent="0.3">
      <c r="A74" s="26" t="s">
        <v>342</v>
      </c>
      <c r="B74" s="23" t="s">
        <v>27</v>
      </c>
      <c r="C74" s="24">
        <v>532104</v>
      </c>
      <c r="D74" s="24" t="s">
        <v>26</v>
      </c>
      <c r="E74" s="24"/>
      <c r="F74" s="25">
        <v>12</v>
      </c>
    </row>
    <row r="75" spans="1:6" ht="16.8" x14ac:dyDescent="0.3">
      <c r="A75" s="26" t="s">
        <v>343</v>
      </c>
      <c r="B75" s="23" t="s">
        <v>28</v>
      </c>
      <c r="C75" s="24">
        <v>325801</v>
      </c>
      <c r="D75" s="24" t="s">
        <v>26</v>
      </c>
      <c r="E75" s="24"/>
      <c r="F75" s="25">
        <v>2</v>
      </c>
    </row>
    <row r="76" spans="1:6" ht="16.8" x14ac:dyDescent="0.4">
      <c r="A76" s="101" t="s">
        <v>29</v>
      </c>
      <c r="B76" s="101"/>
      <c r="C76" s="101"/>
      <c r="D76" s="101"/>
      <c r="E76" s="101"/>
      <c r="F76" s="38">
        <f>SUM(F66:F75)</f>
        <v>56</v>
      </c>
    </row>
    <row r="77" spans="1:6" ht="16.8" x14ac:dyDescent="0.4">
      <c r="A77" s="42" t="s">
        <v>340</v>
      </c>
      <c r="B77" s="103" t="s">
        <v>339</v>
      </c>
      <c r="C77" s="104"/>
      <c r="D77" s="104"/>
      <c r="E77" s="104"/>
      <c r="F77" s="105"/>
    </row>
    <row r="78" spans="1:6" ht="16.8" x14ac:dyDescent="0.3">
      <c r="A78" s="26" t="s">
        <v>147</v>
      </c>
      <c r="B78" s="23" t="s">
        <v>32</v>
      </c>
      <c r="C78" s="24">
        <v>221107</v>
      </c>
      <c r="D78" s="24" t="s">
        <v>9</v>
      </c>
      <c r="E78" s="24"/>
      <c r="F78" s="40">
        <v>3.5</v>
      </c>
    </row>
    <row r="79" spans="1:6" ht="16.8" x14ac:dyDescent="0.3">
      <c r="A79" s="26" t="s">
        <v>344</v>
      </c>
      <c r="B79" s="23" t="s">
        <v>22</v>
      </c>
      <c r="C79" s="24">
        <v>226905</v>
      </c>
      <c r="D79" s="24" t="s">
        <v>9</v>
      </c>
      <c r="E79" s="24"/>
      <c r="F79" s="25">
        <v>6</v>
      </c>
    </row>
    <row r="80" spans="1:6" ht="16.8" x14ac:dyDescent="0.3">
      <c r="A80" s="26" t="s">
        <v>429</v>
      </c>
      <c r="B80" s="23" t="s">
        <v>22</v>
      </c>
      <c r="C80" s="24">
        <v>325901</v>
      </c>
      <c r="D80" s="24" t="s">
        <v>23</v>
      </c>
      <c r="E80" s="24"/>
      <c r="F80" s="25">
        <v>5</v>
      </c>
    </row>
    <row r="81" spans="1:6" ht="16.8" x14ac:dyDescent="0.3">
      <c r="A81" s="26" t="s">
        <v>95</v>
      </c>
      <c r="B81" s="23" t="s">
        <v>53</v>
      </c>
      <c r="C81" s="24">
        <v>263401</v>
      </c>
      <c r="D81" s="24" t="s">
        <v>9</v>
      </c>
      <c r="E81" s="24"/>
      <c r="F81" s="25">
        <v>1</v>
      </c>
    </row>
    <row r="82" spans="1:6" ht="16.8" x14ac:dyDescent="0.3">
      <c r="A82" s="26" t="s">
        <v>345</v>
      </c>
      <c r="B82" s="23" t="s">
        <v>428</v>
      </c>
      <c r="C82" s="24">
        <v>263501</v>
      </c>
      <c r="D82" s="24" t="s">
        <v>9</v>
      </c>
      <c r="E82" s="24"/>
      <c r="F82" s="25">
        <v>2</v>
      </c>
    </row>
    <row r="83" spans="1:6" ht="16.8" x14ac:dyDescent="0.3">
      <c r="A83" s="26" t="s">
        <v>346</v>
      </c>
      <c r="B83" s="23" t="s">
        <v>25</v>
      </c>
      <c r="C83" s="24">
        <v>532103</v>
      </c>
      <c r="D83" s="24" t="s">
        <v>26</v>
      </c>
      <c r="E83" s="24"/>
      <c r="F83" s="25">
        <v>6</v>
      </c>
    </row>
    <row r="84" spans="1:6" ht="16.8" x14ac:dyDescent="0.3">
      <c r="A84" s="26" t="s">
        <v>51</v>
      </c>
      <c r="B84" s="23" t="s">
        <v>27</v>
      </c>
      <c r="C84" s="24">
        <v>532104</v>
      </c>
      <c r="D84" s="24" t="s">
        <v>26</v>
      </c>
      <c r="E84" s="24"/>
      <c r="F84" s="25">
        <v>6</v>
      </c>
    </row>
    <row r="85" spans="1:6" ht="16.8" x14ac:dyDescent="0.3">
      <c r="A85" s="26" t="s">
        <v>347</v>
      </c>
      <c r="B85" s="23" t="s">
        <v>28</v>
      </c>
      <c r="C85" s="24">
        <v>325801</v>
      </c>
      <c r="D85" s="24" t="s">
        <v>26</v>
      </c>
      <c r="E85" s="24"/>
      <c r="F85" s="25">
        <v>1</v>
      </c>
    </row>
    <row r="86" spans="1:6" ht="16.8" x14ac:dyDescent="0.4">
      <c r="A86" s="101" t="s">
        <v>29</v>
      </c>
      <c r="B86" s="101"/>
      <c r="C86" s="101"/>
      <c r="D86" s="101"/>
      <c r="E86" s="101"/>
      <c r="F86" s="43">
        <f>SUM(F78:F85)</f>
        <v>30.5</v>
      </c>
    </row>
    <row r="87" spans="1:6" ht="16.8" x14ac:dyDescent="0.4">
      <c r="A87" s="41" t="s">
        <v>48</v>
      </c>
      <c r="B87" s="100" t="s">
        <v>330</v>
      </c>
      <c r="C87" s="100"/>
      <c r="D87" s="100"/>
      <c r="E87" s="100"/>
      <c r="F87" s="100"/>
    </row>
    <row r="88" spans="1:6" ht="16.8" x14ac:dyDescent="0.3">
      <c r="A88" s="26" t="s">
        <v>85</v>
      </c>
      <c r="B88" s="23" t="s">
        <v>32</v>
      </c>
      <c r="C88" s="24">
        <v>221107</v>
      </c>
      <c r="D88" s="24" t="s">
        <v>9</v>
      </c>
      <c r="E88" s="24"/>
      <c r="F88" s="25">
        <v>1</v>
      </c>
    </row>
    <row r="89" spans="1:6" s="10" customFormat="1" ht="16.8" x14ac:dyDescent="0.3">
      <c r="A89" s="26" t="s">
        <v>38</v>
      </c>
      <c r="B89" s="23" t="s">
        <v>20</v>
      </c>
      <c r="C89" s="24">
        <v>221201</v>
      </c>
      <c r="D89" s="24" t="s">
        <v>9</v>
      </c>
      <c r="E89" s="24"/>
      <c r="F89" s="25">
        <v>4</v>
      </c>
    </row>
    <row r="90" spans="1:6" ht="16.8" x14ac:dyDescent="0.3">
      <c r="A90" s="26" t="s">
        <v>56</v>
      </c>
      <c r="B90" s="23" t="s">
        <v>57</v>
      </c>
      <c r="C90" s="24">
        <v>226405</v>
      </c>
      <c r="D90" s="24" t="s">
        <v>9</v>
      </c>
      <c r="E90" s="24"/>
      <c r="F90" s="25">
        <v>2</v>
      </c>
    </row>
    <row r="91" spans="1:6" s="10" customFormat="1" ht="16.8" x14ac:dyDescent="0.3">
      <c r="A91" s="26" t="s">
        <v>372</v>
      </c>
      <c r="B91" s="23" t="s">
        <v>22</v>
      </c>
      <c r="C91" s="24">
        <v>226905</v>
      </c>
      <c r="D91" s="24" t="s">
        <v>9</v>
      </c>
      <c r="E91" s="24"/>
      <c r="F91" s="25">
        <v>6</v>
      </c>
    </row>
    <row r="92" spans="1:6" s="10" customFormat="1" ht="16.8" x14ac:dyDescent="0.3">
      <c r="A92" s="26" t="s">
        <v>430</v>
      </c>
      <c r="B92" s="23" t="s">
        <v>22</v>
      </c>
      <c r="C92" s="24">
        <v>325901</v>
      </c>
      <c r="D92" s="24" t="s">
        <v>23</v>
      </c>
      <c r="E92" s="24"/>
      <c r="F92" s="25">
        <v>10</v>
      </c>
    </row>
    <row r="93" spans="1:6" ht="16.8" x14ac:dyDescent="0.3">
      <c r="A93" s="26" t="s">
        <v>431</v>
      </c>
      <c r="B93" s="23" t="s">
        <v>24</v>
      </c>
      <c r="C93" s="24">
        <v>325901</v>
      </c>
      <c r="D93" s="24" t="s">
        <v>23</v>
      </c>
      <c r="E93" s="24"/>
      <c r="F93" s="25">
        <v>2</v>
      </c>
    </row>
    <row r="94" spans="1:6" ht="16.8" x14ac:dyDescent="0.3">
      <c r="A94" s="23">
        <v>26</v>
      </c>
      <c r="B94" s="23" t="s">
        <v>24</v>
      </c>
      <c r="C94" s="24">
        <v>325907</v>
      </c>
      <c r="D94" s="24" t="s">
        <v>23</v>
      </c>
      <c r="E94" s="24"/>
      <c r="F94" s="25">
        <v>1</v>
      </c>
    </row>
    <row r="95" spans="1:6" ht="16.8" x14ac:dyDescent="0.3">
      <c r="A95" s="26" t="s">
        <v>325</v>
      </c>
      <c r="B95" s="23" t="s">
        <v>53</v>
      </c>
      <c r="C95" s="24">
        <v>263401</v>
      </c>
      <c r="D95" s="24" t="s">
        <v>9</v>
      </c>
      <c r="E95" s="24"/>
      <c r="F95" s="25">
        <v>1</v>
      </c>
    </row>
    <row r="96" spans="1:6" ht="16.8" x14ac:dyDescent="0.3">
      <c r="A96" s="26" t="s">
        <v>355</v>
      </c>
      <c r="B96" s="23" t="s">
        <v>58</v>
      </c>
      <c r="C96" s="24">
        <v>351101</v>
      </c>
      <c r="D96" s="24" t="s">
        <v>59</v>
      </c>
      <c r="E96" s="24" t="s">
        <v>18</v>
      </c>
      <c r="F96" s="25">
        <v>1</v>
      </c>
    </row>
    <row r="97" spans="1:6" ht="16.8" x14ac:dyDescent="0.3">
      <c r="A97" s="26" t="s">
        <v>385</v>
      </c>
      <c r="B97" s="23" t="s">
        <v>60</v>
      </c>
      <c r="C97" s="24">
        <v>412001</v>
      </c>
      <c r="D97" s="24" t="s">
        <v>26</v>
      </c>
      <c r="E97" s="24"/>
      <c r="F97" s="25">
        <v>1</v>
      </c>
    </row>
    <row r="98" spans="1:6" ht="16.8" x14ac:dyDescent="0.3">
      <c r="A98" s="26" t="s">
        <v>392</v>
      </c>
      <c r="B98" s="23" t="s">
        <v>61</v>
      </c>
      <c r="C98" s="24">
        <v>334401</v>
      </c>
      <c r="D98" s="24" t="s">
        <v>59</v>
      </c>
      <c r="E98" s="24"/>
      <c r="F98" s="25">
        <v>1</v>
      </c>
    </row>
    <row r="99" spans="1:6" ht="16.8" x14ac:dyDescent="0.3">
      <c r="A99" s="26" t="s">
        <v>411</v>
      </c>
      <c r="B99" s="23" t="s">
        <v>25</v>
      </c>
      <c r="C99" s="24">
        <v>532103</v>
      </c>
      <c r="D99" s="24" t="s">
        <v>26</v>
      </c>
      <c r="E99" s="24"/>
      <c r="F99" s="25">
        <v>10</v>
      </c>
    </row>
    <row r="100" spans="1:6" ht="16.8" x14ac:dyDescent="0.3">
      <c r="A100" s="26" t="s">
        <v>412</v>
      </c>
      <c r="B100" s="23" t="s">
        <v>28</v>
      </c>
      <c r="C100" s="24">
        <v>325801</v>
      </c>
      <c r="D100" s="24" t="s">
        <v>26</v>
      </c>
      <c r="E100" s="24"/>
      <c r="F100" s="25">
        <v>5</v>
      </c>
    </row>
    <row r="101" spans="1:6" ht="16.8" x14ac:dyDescent="0.3">
      <c r="A101" s="26" t="s">
        <v>413</v>
      </c>
      <c r="B101" s="23" t="s">
        <v>27</v>
      </c>
      <c r="C101" s="24">
        <v>532104</v>
      </c>
      <c r="D101" s="24" t="s">
        <v>26</v>
      </c>
      <c r="E101" s="24"/>
      <c r="F101" s="25">
        <v>7</v>
      </c>
    </row>
    <row r="102" spans="1:6" ht="16.8" x14ac:dyDescent="0.4">
      <c r="A102" s="101" t="s">
        <v>29</v>
      </c>
      <c r="B102" s="101"/>
      <c r="C102" s="101"/>
      <c r="D102" s="101"/>
      <c r="E102" s="101"/>
      <c r="F102" s="38">
        <f>SUM(F88:F101)</f>
        <v>52</v>
      </c>
    </row>
    <row r="103" spans="1:6" ht="16.8" x14ac:dyDescent="0.4">
      <c r="A103" s="30" t="s">
        <v>52</v>
      </c>
      <c r="B103" s="119" t="s">
        <v>362</v>
      </c>
      <c r="C103" s="120"/>
      <c r="D103" s="120"/>
      <c r="E103" s="120"/>
      <c r="F103" s="121"/>
    </row>
    <row r="104" spans="1:6" ht="16.8" x14ac:dyDescent="0.3">
      <c r="A104" s="93" t="s">
        <v>55</v>
      </c>
      <c r="B104" s="90" t="s">
        <v>22</v>
      </c>
      <c r="C104" s="91">
        <v>325901</v>
      </c>
      <c r="D104" s="91" t="s">
        <v>23</v>
      </c>
      <c r="E104" s="91"/>
      <c r="F104" s="92">
        <v>2</v>
      </c>
    </row>
    <row r="105" spans="1:6" ht="16.8" x14ac:dyDescent="0.4">
      <c r="A105" s="101" t="s">
        <v>29</v>
      </c>
      <c r="B105" s="101"/>
      <c r="C105" s="101"/>
      <c r="D105" s="101"/>
      <c r="E105" s="101"/>
      <c r="F105" s="44">
        <f>SUM(F104:F104)</f>
        <v>2</v>
      </c>
    </row>
    <row r="106" spans="1:6" ht="16.8" x14ac:dyDescent="0.4">
      <c r="A106" s="30" t="s">
        <v>54</v>
      </c>
      <c r="B106" s="100" t="s">
        <v>363</v>
      </c>
      <c r="C106" s="100"/>
      <c r="D106" s="100"/>
      <c r="E106" s="100"/>
      <c r="F106" s="100"/>
    </row>
    <row r="107" spans="1:6" ht="16.8" x14ac:dyDescent="0.3">
      <c r="A107" s="26">
        <v>1</v>
      </c>
      <c r="B107" s="23" t="s">
        <v>17</v>
      </c>
      <c r="C107" s="24">
        <v>134209</v>
      </c>
      <c r="D107" s="24" t="s">
        <v>9</v>
      </c>
      <c r="E107" s="24" t="s">
        <v>18</v>
      </c>
      <c r="F107" s="25">
        <v>1</v>
      </c>
    </row>
    <row r="108" spans="1:6" ht="16.8" x14ac:dyDescent="0.3">
      <c r="A108" s="26" t="s">
        <v>177</v>
      </c>
      <c r="B108" s="23" t="s">
        <v>32</v>
      </c>
      <c r="C108" s="24">
        <v>221107</v>
      </c>
      <c r="D108" s="24" t="s">
        <v>9</v>
      </c>
      <c r="E108" s="24"/>
      <c r="F108" s="25">
        <v>1</v>
      </c>
    </row>
    <row r="109" spans="1:6" ht="16.8" x14ac:dyDescent="0.3">
      <c r="A109" s="26" t="s">
        <v>395</v>
      </c>
      <c r="B109" s="23" t="s">
        <v>20</v>
      </c>
      <c r="C109" s="24">
        <v>221201</v>
      </c>
      <c r="D109" s="24" t="s">
        <v>9</v>
      </c>
      <c r="E109" s="24"/>
      <c r="F109" s="25">
        <v>9</v>
      </c>
    </row>
    <row r="110" spans="1:6" ht="16.8" x14ac:dyDescent="0.3">
      <c r="A110" s="26" t="s">
        <v>396</v>
      </c>
      <c r="B110" s="23" t="s">
        <v>21</v>
      </c>
      <c r="C110" s="24">
        <v>134201</v>
      </c>
      <c r="D110" s="24" t="s">
        <v>9</v>
      </c>
      <c r="E110" s="24"/>
      <c r="F110" s="25">
        <v>1</v>
      </c>
    </row>
    <row r="111" spans="1:6" s="10" customFormat="1" ht="16.8" x14ac:dyDescent="0.3">
      <c r="A111" s="26" t="s">
        <v>397</v>
      </c>
      <c r="B111" s="23" t="s">
        <v>22</v>
      </c>
      <c r="C111" s="24">
        <v>226905</v>
      </c>
      <c r="D111" s="24" t="s">
        <v>9</v>
      </c>
      <c r="E111" s="24"/>
      <c r="F111" s="25">
        <v>6</v>
      </c>
    </row>
    <row r="112" spans="1:6" s="10" customFormat="1" ht="16.8" x14ac:dyDescent="0.3">
      <c r="A112" s="26" t="s">
        <v>398</v>
      </c>
      <c r="B112" s="23" t="s">
        <v>24</v>
      </c>
      <c r="C112" s="24">
        <v>226905</v>
      </c>
      <c r="D112" s="24" t="s">
        <v>9</v>
      </c>
      <c r="E112" s="24"/>
      <c r="F112" s="25">
        <v>1</v>
      </c>
    </row>
    <row r="113" spans="1:6" s="10" customFormat="1" ht="16.8" x14ac:dyDescent="0.3">
      <c r="A113" s="89" t="s">
        <v>444</v>
      </c>
      <c r="B113" s="90" t="s">
        <v>22</v>
      </c>
      <c r="C113" s="91">
        <v>325901</v>
      </c>
      <c r="D113" s="91" t="s">
        <v>23</v>
      </c>
      <c r="E113" s="91"/>
      <c r="F113" s="92">
        <v>8</v>
      </c>
    </row>
    <row r="114" spans="1:6" s="16" customFormat="1" ht="16.8" x14ac:dyDescent="0.3">
      <c r="A114" s="89" t="s">
        <v>445</v>
      </c>
      <c r="B114" s="90" t="s">
        <v>49</v>
      </c>
      <c r="C114" s="91">
        <v>325901</v>
      </c>
      <c r="D114" s="91" t="s">
        <v>23</v>
      </c>
      <c r="E114" s="91"/>
      <c r="F114" s="92">
        <v>8</v>
      </c>
    </row>
    <row r="115" spans="1:6" s="17" customFormat="1" ht="16.8" x14ac:dyDescent="0.3">
      <c r="A115" s="26" t="s">
        <v>399</v>
      </c>
      <c r="B115" s="23" t="s">
        <v>250</v>
      </c>
      <c r="C115" s="24">
        <v>334401</v>
      </c>
      <c r="D115" s="24" t="s">
        <v>59</v>
      </c>
      <c r="E115" s="24"/>
      <c r="F115" s="25">
        <v>5</v>
      </c>
    </row>
    <row r="116" spans="1:6" s="17" customFormat="1" ht="16.8" x14ac:dyDescent="0.3">
      <c r="A116" s="26" t="s">
        <v>400</v>
      </c>
      <c r="B116" s="23" t="s">
        <v>25</v>
      </c>
      <c r="C116" s="24">
        <v>532103</v>
      </c>
      <c r="D116" s="24" t="s">
        <v>26</v>
      </c>
      <c r="E116" s="24"/>
      <c r="F116" s="25">
        <v>9</v>
      </c>
    </row>
    <row r="117" spans="1:6" s="17" customFormat="1" ht="16.8" x14ac:dyDescent="0.3">
      <c r="A117" s="26" t="s">
        <v>401</v>
      </c>
      <c r="B117" s="23" t="s">
        <v>27</v>
      </c>
      <c r="C117" s="24">
        <v>532104</v>
      </c>
      <c r="D117" s="24" t="s">
        <v>26</v>
      </c>
      <c r="E117" s="24"/>
      <c r="F117" s="25">
        <v>10</v>
      </c>
    </row>
    <row r="118" spans="1:6" s="17" customFormat="1" ht="16.8" x14ac:dyDescent="0.3">
      <c r="A118" s="26" t="s">
        <v>402</v>
      </c>
      <c r="B118" s="23" t="s">
        <v>28</v>
      </c>
      <c r="C118" s="24">
        <v>325801</v>
      </c>
      <c r="D118" s="24" t="s">
        <v>26</v>
      </c>
      <c r="E118" s="24"/>
      <c r="F118" s="25">
        <v>9</v>
      </c>
    </row>
    <row r="119" spans="1:6" s="17" customFormat="1" ht="16.8" x14ac:dyDescent="0.4">
      <c r="A119" s="101" t="s">
        <v>29</v>
      </c>
      <c r="B119" s="101"/>
      <c r="C119" s="101"/>
      <c r="D119" s="101"/>
      <c r="E119" s="101"/>
      <c r="F119" s="38">
        <f>SUM(F107:F118)</f>
        <v>68</v>
      </c>
    </row>
    <row r="120" spans="1:6" s="17" customFormat="1" ht="16.8" x14ac:dyDescent="0.4">
      <c r="A120" s="41" t="s">
        <v>62</v>
      </c>
      <c r="B120" s="100" t="s">
        <v>65</v>
      </c>
      <c r="C120" s="100"/>
      <c r="D120" s="100"/>
      <c r="E120" s="100"/>
      <c r="F120" s="100"/>
    </row>
    <row r="121" spans="1:6" s="17" customFormat="1" ht="16.8" x14ac:dyDescent="0.3">
      <c r="A121" s="45" t="s">
        <v>85</v>
      </c>
      <c r="B121" s="23" t="s">
        <v>32</v>
      </c>
      <c r="C121" s="24">
        <v>221107</v>
      </c>
      <c r="D121" s="24" t="s">
        <v>9</v>
      </c>
      <c r="E121" s="24"/>
      <c r="F121" s="25">
        <v>1</v>
      </c>
    </row>
    <row r="122" spans="1:6" ht="16.8" x14ac:dyDescent="0.3">
      <c r="A122" s="45" t="s">
        <v>177</v>
      </c>
      <c r="B122" s="23" t="s">
        <v>20</v>
      </c>
      <c r="C122" s="24">
        <v>221201</v>
      </c>
      <c r="D122" s="24" t="s">
        <v>9</v>
      </c>
      <c r="E122" s="24"/>
      <c r="F122" s="25">
        <v>1</v>
      </c>
    </row>
    <row r="123" spans="1:6" s="17" customFormat="1" ht="16.8" x14ac:dyDescent="0.3">
      <c r="A123" s="45" t="s">
        <v>172</v>
      </c>
      <c r="B123" s="23" t="s">
        <v>22</v>
      </c>
      <c r="C123" s="24">
        <v>226905</v>
      </c>
      <c r="D123" s="24" t="s">
        <v>9</v>
      </c>
      <c r="E123" s="24"/>
      <c r="F123" s="25">
        <v>1</v>
      </c>
    </row>
    <row r="124" spans="1:6" s="17" customFormat="1" ht="16.8" x14ac:dyDescent="0.3">
      <c r="A124" s="45" t="s">
        <v>415</v>
      </c>
      <c r="B124" s="23" t="s">
        <v>22</v>
      </c>
      <c r="C124" s="24">
        <v>325901</v>
      </c>
      <c r="D124" s="24" t="s">
        <v>23</v>
      </c>
      <c r="E124" s="24"/>
      <c r="F124" s="25">
        <v>5</v>
      </c>
    </row>
    <row r="125" spans="1:6" s="17" customFormat="1" ht="16.8" x14ac:dyDescent="0.3">
      <c r="A125" s="45" t="s">
        <v>280</v>
      </c>
      <c r="B125" s="23" t="s">
        <v>24</v>
      </c>
      <c r="C125" s="24">
        <v>325901</v>
      </c>
      <c r="D125" s="24" t="s">
        <v>23</v>
      </c>
      <c r="E125" s="24"/>
      <c r="F125" s="25">
        <v>1</v>
      </c>
    </row>
    <row r="126" spans="1:6" ht="16.8" x14ac:dyDescent="0.3">
      <c r="A126" s="45" t="s">
        <v>50</v>
      </c>
      <c r="B126" s="23" t="s">
        <v>27</v>
      </c>
      <c r="C126" s="24">
        <v>532104</v>
      </c>
      <c r="D126" s="24" t="s">
        <v>26</v>
      </c>
      <c r="E126" s="24"/>
      <c r="F126" s="25">
        <v>4</v>
      </c>
    </row>
    <row r="127" spans="1:6" ht="16.8" x14ac:dyDescent="0.3">
      <c r="A127" s="45" t="s">
        <v>414</v>
      </c>
      <c r="B127" s="23" t="s">
        <v>28</v>
      </c>
      <c r="C127" s="24">
        <v>325801</v>
      </c>
      <c r="D127" s="24" t="s">
        <v>26</v>
      </c>
      <c r="E127" s="24"/>
      <c r="F127" s="25">
        <v>3</v>
      </c>
    </row>
    <row r="128" spans="1:6" ht="16.8" x14ac:dyDescent="0.4">
      <c r="A128" s="101" t="s">
        <v>29</v>
      </c>
      <c r="B128" s="101"/>
      <c r="C128" s="101"/>
      <c r="D128" s="101"/>
      <c r="E128" s="101"/>
      <c r="F128" s="38">
        <f>SUM(F121:F127)</f>
        <v>16</v>
      </c>
    </row>
    <row r="129" spans="1:6" ht="16.8" x14ac:dyDescent="0.4">
      <c r="A129" s="41" t="s">
        <v>63</v>
      </c>
      <c r="B129" s="153" t="s">
        <v>71</v>
      </c>
      <c r="C129" s="154"/>
      <c r="D129" s="154"/>
      <c r="E129" s="154"/>
      <c r="F129" s="155"/>
    </row>
    <row r="130" spans="1:6" ht="16.8" x14ac:dyDescent="0.3">
      <c r="A130" s="24">
        <v>1</v>
      </c>
      <c r="B130" s="23" t="s">
        <v>32</v>
      </c>
      <c r="C130" s="24">
        <v>221107</v>
      </c>
      <c r="D130" s="24" t="s">
        <v>9</v>
      </c>
      <c r="E130" s="24"/>
      <c r="F130" s="25">
        <v>1</v>
      </c>
    </row>
    <row r="131" spans="1:6" ht="16.8" x14ac:dyDescent="0.3">
      <c r="A131" s="94" t="s">
        <v>177</v>
      </c>
      <c r="B131" s="90" t="s">
        <v>22</v>
      </c>
      <c r="C131" s="91">
        <v>226905</v>
      </c>
      <c r="D131" s="91" t="s">
        <v>9</v>
      </c>
      <c r="E131" s="91"/>
      <c r="F131" s="92">
        <v>1</v>
      </c>
    </row>
    <row r="132" spans="1:6" ht="16.8" x14ac:dyDescent="0.3">
      <c r="A132" s="94" t="s">
        <v>172</v>
      </c>
      <c r="B132" s="90" t="s">
        <v>24</v>
      </c>
      <c r="C132" s="91">
        <v>226905</v>
      </c>
      <c r="D132" s="91" t="s">
        <v>9</v>
      </c>
      <c r="E132" s="91"/>
      <c r="F132" s="92">
        <v>1</v>
      </c>
    </row>
    <row r="133" spans="1:6" ht="16.8" x14ac:dyDescent="0.3">
      <c r="A133" s="24">
        <v>4</v>
      </c>
      <c r="B133" s="23" t="s">
        <v>49</v>
      </c>
      <c r="C133" s="24">
        <v>325901</v>
      </c>
      <c r="D133" s="24" t="s">
        <v>23</v>
      </c>
      <c r="E133" s="24"/>
      <c r="F133" s="25">
        <v>1</v>
      </c>
    </row>
    <row r="134" spans="1:6" ht="16.8" x14ac:dyDescent="0.4">
      <c r="A134" s="101" t="s">
        <v>29</v>
      </c>
      <c r="B134" s="101"/>
      <c r="C134" s="101"/>
      <c r="D134" s="101"/>
      <c r="E134" s="102"/>
      <c r="F134" s="31">
        <f>SUM(F129:F133)</f>
        <v>4</v>
      </c>
    </row>
    <row r="135" spans="1:6" ht="16.8" x14ac:dyDescent="0.4">
      <c r="A135" s="31" t="s">
        <v>64</v>
      </c>
      <c r="B135" s="148" t="s">
        <v>74</v>
      </c>
      <c r="C135" s="149"/>
      <c r="D135" s="149"/>
      <c r="E135" s="149"/>
      <c r="F135" s="150"/>
    </row>
    <row r="136" spans="1:6" ht="16.8" x14ac:dyDescent="0.4">
      <c r="A136" s="42" t="s">
        <v>68</v>
      </c>
      <c r="B136" s="100" t="s">
        <v>76</v>
      </c>
      <c r="C136" s="100"/>
      <c r="D136" s="100"/>
      <c r="E136" s="100"/>
      <c r="F136" s="100"/>
    </row>
    <row r="137" spans="1:6" ht="16.8" x14ac:dyDescent="0.3">
      <c r="A137" s="26">
        <v>1</v>
      </c>
      <c r="B137" s="23" t="s">
        <v>77</v>
      </c>
      <c r="C137" s="24">
        <v>134205</v>
      </c>
      <c r="D137" s="24" t="s">
        <v>9</v>
      </c>
      <c r="E137" s="24" t="s">
        <v>18</v>
      </c>
      <c r="F137" s="25">
        <v>1</v>
      </c>
    </row>
    <row r="138" spans="1:6" ht="16.8" x14ac:dyDescent="0.3">
      <c r="A138" s="26">
        <v>2</v>
      </c>
      <c r="B138" s="23" t="s">
        <v>78</v>
      </c>
      <c r="C138" s="24">
        <v>226201</v>
      </c>
      <c r="D138" s="24" t="s">
        <v>9</v>
      </c>
      <c r="E138" s="24"/>
      <c r="F138" s="25">
        <v>1</v>
      </c>
    </row>
    <row r="139" spans="1:6" ht="16.8" x14ac:dyDescent="0.3">
      <c r="A139" s="26">
        <v>3</v>
      </c>
      <c r="B139" s="23" t="s">
        <v>79</v>
      </c>
      <c r="C139" s="24">
        <v>226203</v>
      </c>
      <c r="D139" s="24" t="s">
        <v>9</v>
      </c>
      <c r="E139" s="24"/>
      <c r="F139" s="25">
        <v>1</v>
      </c>
    </row>
    <row r="140" spans="1:6" ht="16.8" x14ac:dyDescent="0.3">
      <c r="A140" s="26" t="s">
        <v>80</v>
      </c>
      <c r="B140" s="23" t="s">
        <v>81</v>
      </c>
      <c r="C140" s="24">
        <v>321303</v>
      </c>
      <c r="D140" s="24" t="s">
        <v>23</v>
      </c>
      <c r="E140" s="24"/>
      <c r="F140" s="25">
        <v>4</v>
      </c>
    </row>
    <row r="141" spans="1:6" ht="16.8" x14ac:dyDescent="0.3">
      <c r="A141" s="26">
        <v>8</v>
      </c>
      <c r="B141" s="23" t="s">
        <v>82</v>
      </c>
      <c r="C141" s="24">
        <v>321303</v>
      </c>
      <c r="D141" s="24" t="s">
        <v>23</v>
      </c>
      <c r="E141" s="24"/>
      <c r="F141" s="25">
        <v>1</v>
      </c>
    </row>
    <row r="142" spans="1:6" ht="16.8" x14ac:dyDescent="0.3">
      <c r="A142" s="26">
        <v>9</v>
      </c>
      <c r="B142" s="23" t="s">
        <v>27</v>
      </c>
      <c r="C142" s="24">
        <v>532104</v>
      </c>
      <c r="D142" s="24" t="s">
        <v>26</v>
      </c>
      <c r="E142" s="24"/>
      <c r="F142" s="25">
        <v>1</v>
      </c>
    </row>
    <row r="143" spans="1:6" ht="16.8" x14ac:dyDescent="0.4">
      <c r="A143" s="101" t="s">
        <v>29</v>
      </c>
      <c r="B143" s="101"/>
      <c r="C143" s="101"/>
      <c r="D143" s="101"/>
      <c r="E143" s="101"/>
      <c r="F143" s="46">
        <f>SUM(F137:F142)</f>
        <v>9</v>
      </c>
    </row>
    <row r="144" spans="1:6" ht="16.8" x14ac:dyDescent="0.4">
      <c r="A144" s="41" t="s">
        <v>69</v>
      </c>
      <c r="B144" s="100" t="s">
        <v>84</v>
      </c>
      <c r="C144" s="100"/>
      <c r="D144" s="100"/>
      <c r="E144" s="100"/>
      <c r="F144" s="100"/>
    </row>
    <row r="145" spans="1:6" ht="16.8" x14ac:dyDescent="0.3">
      <c r="A145" s="26" t="s">
        <v>85</v>
      </c>
      <c r="B145" s="23" t="s">
        <v>22</v>
      </c>
      <c r="C145" s="24">
        <v>226905</v>
      </c>
      <c r="D145" s="24" t="s">
        <v>9</v>
      </c>
      <c r="E145" s="24"/>
      <c r="F145" s="25">
        <v>1</v>
      </c>
    </row>
    <row r="146" spans="1:6" ht="16.8" x14ac:dyDescent="0.3">
      <c r="A146" s="26" t="s">
        <v>177</v>
      </c>
      <c r="B146" s="23" t="s">
        <v>22</v>
      </c>
      <c r="C146" s="24">
        <v>325901</v>
      </c>
      <c r="D146" s="24" t="s">
        <v>23</v>
      </c>
      <c r="E146" s="24"/>
      <c r="F146" s="25">
        <v>1</v>
      </c>
    </row>
    <row r="147" spans="1:6" ht="16.8" x14ac:dyDescent="0.3">
      <c r="A147" s="26" t="s">
        <v>172</v>
      </c>
      <c r="B147" s="23" t="s">
        <v>49</v>
      </c>
      <c r="C147" s="24">
        <v>325901</v>
      </c>
      <c r="D147" s="24" t="s">
        <v>23</v>
      </c>
      <c r="E147" s="24"/>
      <c r="F147" s="25">
        <v>1</v>
      </c>
    </row>
    <row r="148" spans="1:6" ht="16.8" x14ac:dyDescent="0.4">
      <c r="A148" s="101" t="s">
        <v>29</v>
      </c>
      <c r="B148" s="101"/>
      <c r="C148" s="101"/>
      <c r="D148" s="101"/>
      <c r="E148" s="101"/>
      <c r="F148" s="38">
        <f>SUM(F145:F147)</f>
        <v>3</v>
      </c>
    </row>
    <row r="149" spans="1:6" ht="16.8" x14ac:dyDescent="0.4">
      <c r="A149" s="41" t="s">
        <v>70</v>
      </c>
      <c r="B149" s="112" t="s">
        <v>88</v>
      </c>
      <c r="C149" s="151"/>
      <c r="D149" s="151"/>
      <c r="E149" s="151"/>
      <c r="F149" s="152"/>
    </row>
    <row r="150" spans="1:6" ht="16.8" x14ac:dyDescent="0.3">
      <c r="A150" s="23">
        <v>1</v>
      </c>
      <c r="B150" s="23" t="s">
        <v>32</v>
      </c>
      <c r="C150" s="24">
        <v>221107</v>
      </c>
      <c r="D150" s="24" t="s">
        <v>9</v>
      </c>
      <c r="E150" s="24"/>
      <c r="F150" s="24">
        <v>0.5</v>
      </c>
    </row>
    <row r="151" spans="1:6" ht="16.8" x14ac:dyDescent="0.3">
      <c r="A151" s="23">
        <v>2</v>
      </c>
      <c r="B151" s="23" t="s">
        <v>20</v>
      </c>
      <c r="C151" s="24">
        <v>221201</v>
      </c>
      <c r="D151" s="24" t="s">
        <v>9</v>
      </c>
      <c r="E151" s="24"/>
      <c r="F151" s="24">
        <v>1</v>
      </c>
    </row>
    <row r="152" spans="1:6" ht="16.8" x14ac:dyDescent="0.3">
      <c r="A152" s="23">
        <v>3</v>
      </c>
      <c r="B152" s="23" t="s">
        <v>22</v>
      </c>
      <c r="C152" s="24">
        <v>325907</v>
      </c>
      <c r="D152" s="24" t="s">
        <v>23</v>
      </c>
      <c r="E152" s="24"/>
      <c r="F152" s="24">
        <v>1</v>
      </c>
    </row>
    <row r="153" spans="1:6" ht="16.8" x14ac:dyDescent="0.4">
      <c r="A153" s="102" t="s">
        <v>29</v>
      </c>
      <c r="B153" s="102"/>
      <c r="C153" s="102"/>
      <c r="D153" s="102"/>
      <c r="E153" s="102"/>
      <c r="F153" s="31">
        <f>SUM(F150:F152)</f>
        <v>2.5</v>
      </c>
    </row>
    <row r="154" spans="1:6" ht="16.8" x14ac:dyDescent="0.3">
      <c r="A154" s="41" t="s">
        <v>72</v>
      </c>
      <c r="B154" s="141" t="s">
        <v>90</v>
      </c>
      <c r="C154" s="141"/>
      <c r="D154" s="141"/>
      <c r="E154" s="141"/>
      <c r="F154" s="141"/>
    </row>
    <row r="155" spans="1:6" ht="16.8" x14ac:dyDescent="0.3">
      <c r="A155" s="26">
        <v>1</v>
      </c>
      <c r="B155" s="23" t="s">
        <v>93</v>
      </c>
      <c r="C155" s="24">
        <v>134209</v>
      </c>
      <c r="D155" s="24" t="s">
        <v>9</v>
      </c>
      <c r="E155" s="24" t="s">
        <v>18</v>
      </c>
      <c r="F155" s="25">
        <v>1</v>
      </c>
    </row>
    <row r="156" spans="1:6" ht="16.8" x14ac:dyDescent="0.3">
      <c r="A156" s="26" t="s">
        <v>432</v>
      </c>
      <c r="B156" s="23" t="s">
        <v>32</v>
      </c>
      <c r="C156" s="24">
        <v>221107</v>
      </c>
      <c r="D156" s="24" t="s">
        <v>9</v>
      </c>
      <c r="E156" s="24"/>
      <c r="F156" s="25">
        <v>8</v>
      </c>
    </row>
    <row r="157" spans="1:6" ht="16.8" x14ac:dyDescent="0.3">
      <c r="A157" s="26" t="s">
        <v>350</v>
      </c>
      <c r="B157" s="23" t="s">
        <v>20</v>
      </c>
      <c r="C157" s="24">
        <v>221201</v>
      </c>
      <c r="D157" s="24" t="s">
        <v>9</v>
      </c>
      <c r="E157" s="24"/>
      <c r="F157" s="40">
        <v>2.5</v>
      </c>
    </row>
    <row r="158" spans="1:6" ht="16.8" x14ac:dyDescent="0.3">
      <c r="A158" s="26" t="s">
        <v>433</v>
      </c>
      <c r="B158" s="23" t="s">
        <v>94</v>
      </c>
      <c r="C158" s="24">
        <v>226917</v>
      </c>
      <c r="D158" s="24" t="s">
        <v>9</v>
      </c>
      <c r="E158" s="24"/>
      <c r="F158" s="25">
        <v>4</v>
      </c>
    </row>
    <row r="159" spans="1:6" ht="16.8" x14ac:dyDescent="0.3">
      <c r="A159" s="26" t="s">
        <v>96</v>
      </c>
      <c r="B159" s="23" t="s">
        <v>97</v>
      </c>
      <c r="C159" s="24">
        <v>226916</v>
      </c>
      <c r="D159" s="24" t="s">
        <v>9</v>
      </c>
      <c r="E159" s="24"/>
      <c r="F159" s="25">
        <v>3</v>
      </c>
    </row>
    <row r="160" spans="1:6" ht="16.8" x14ac:dyDescent="0.3">
      <c r="A160" s="26" t="s">
        <v>403</v>
      </c>
      <c r="B160" s="23" t="s">
        <v>98</v>
      </c>
      <c r="C160" s="24">
        <v>213114</v>
      </c>
      <c r="D160" s="24" t="s">
        <v>9</v>
      </c>
      <c r="E160" s="24"/>
      <c r="F160" s="25">
        <v>2</v>
      </c>
    </row>
    <row r="161" spans="1:6" ht="16.8" x14ac:dyDescent="0.3">
      <c r="A161" s="26" t="s">
        <v>404</v>
      </c>
      <c r="B161" s="23" t="s">
        <v>99</v>
      </c>
      <c r="C161" s="24">
        <v>226912</v>
      </c>
      <c r="D161" s="24" t="s">
        <v>9</v>
      </c>
      <c r="E161" s="24"/>
      <c r="F161" s="25">
        <v>1</v>
      </c>
    </row>
    <row r="162" spans="1:6" ht="16.8" x14ac:dyDescent="0.3">
      <c r="A162" s="26" t="s">
        <v>405</v>
      </c>
      <c r="B162" s="23" t="s">
        <v>21</v>
      </c>
      <c r="C162" s="24">
        <v>134201</v>
      </c>
      <c r="D162" s="24" t="s">
        <v>9</v>
      </c>
      <c r="E162" s="24"/>
      <c r="F162" s="25">
        <v>1</v>
      </c>
    </row>
    <row r="163" spans="1:6" ht="16.8" x14ac:dyDescent="0.3">
      <c r="A163" s="89" t="s">
        <v>446</v>
      </c>
      <c r="B163" s="90" t="s">
        <v>22</v>
      </c>
      <c r="C163" s="91">
        <v>226920</v>
      </c>
      <c r="D163" s="91" t="s">
        <v>9</v>
      </c>
      <c r="E163" s="91"/>
      <c r="F163" s="92">
        <v>7</v>
      </c>
    </row>
    <row r="164" spans="1:6" s="10" customFormat="1" ht="16.8" x14ac:dyDescent="0.3">
      <c r="A164" s="89" t="s">
        <v>447</v>
      </c>
      <c r="B164" s="90" t="s">
        <v>24</v>
      </c>
      <c r="C164" s="91">
        <v>226920</v>
      </c>
      <c r="D164" s="91" t="s">
        <v>9</v>
      </c>
      <c r="E164" s="91"/>
      <c r="F164" s="92">
        <v>4</v>
      </c>
    </row>
    <row r="165" spans="1:6" ht="16.8" x14ac:dyDescent="0.3">
      <c r="A165" s="26" t="s">
        <v>406</v>
      </c>
      <c r="B165" s="23" t="s">
        <v>22</v>
      </c>
      <c r="C165" s="24">
        <v>325904</v>
      </c>
      <c r="D165" s="24" t="s">
        <v>23</v>
      </c>
      <c r="E165" s="24"/>
      <c r="F165" s="25">
        <v>16</v>
      </c>
    </row>
    <row r="166" spans="1:6" s="16" customFormat="1" ht="16.8" x14ac:dyDescent="0.3">
      <c r="A166" s="26" t="s">
        <v>389</v>
      </c>
      <c r="B166" s="23" t="s">
        <v>24</v>
      </c>
      <c r="C166" s="24">
        <v>325904</v>
      </c>
      <c r="D166" s="24" t="s">
        <v>23</v>
      </c>
      <c r="E166" s="24"/>
      <c r="F166" s="25">
        <v>5</v>
      </c>
    </row>
    <row r="167" spans="1:6" s="10" customFormat="1" ht="16.8" x14ac:dyDescent="0.3">
      <c r="A167" s="26" t="s">
        <v>381</v>
      </c>
      <c r="B167" s="23" t="s">
        <v>27</v>
      </c>
      <c r="C167" s="24">
        <v>532104</v>
      </c>
      <c r="D167" s="24" t="s">
        <v>26</v>
      </c>
      <c r="E167" s="24"/>
      <c r="F167" s="25">
        <v>5</v>
      </c>
    </row>
    <row r="168" spans="1:6" ht="16.8" x14ac:dyDescent="0.4">
      <c r="A168" s="101" t="s">
        <v>29</v>
      </c>
      <c r="B168" s="101"/>
      <c r="C168" s="101"/>
      <c r="D168" s="101"/>
      <c r="E168" s="101"/>
      <c r="F168" s="47">
        <f>SUM(F155:F167)</f>
        <v>59.5</v>
      </c>
    </row>
    <row r="169" spans="1:6" ht="16.8" x14ac:dyDescent="0.3">
      <c r="A169" s="41" t="s">
        <v>418</v>
      </c>
      <c r="B169" s="141" t="s">
        <v>91</v>
      </c>
      <c r="C169" s="141"/>
      <c r="D169" s="141"/>
      <c r="E169" s="141"/>
      <c r="F169" s="141"/>
    </row>
    <row r="170" spans="1:6" ht="16.8" x14ac:dyDescent="0.3">
      <c r="A170" s="26" t="s">
        <v>85</v>
      </c>
      <c r="B170" s="23" t="s">
        <v>22</v>
      </c>
      <c r="C170" s="24">
        <v>226920</v>
      </c>
      <c r="D170" s="24" t="s">
        <v>9</v>
      </c>
      <c r="E170" s="24"/>
      <c r="F170" s="24">
        <v>1</v>
      </c>
    </row>
    <row r="171" spans="1:6" ht="16.8" x14ac:dyDescent="0.3">
      <c r="A171" s="26" t="s">
        <v>19</v>
      </c>
      <c r="B171" s="23" t="s">
        <v>22</v>
      </c>
      <c r="C171" s="24">
        <v>325901</v>
      </c>
      <c r="D171" s="24" t="s">
        <v>23</v>
      </c>
      <c r="E171" s="24"/>
      <c r="F171" s="48">
        <v>5.5</v>
      </c>
    </row>
    <row r="172" spans="1:6" ht="16.8" x14ac:dyDescent="0.3">
      <c r="A172" s="26">
        <v>8</v>
      </c>
      <c r="B172" s="23" t="s">
        <v>49</v>
      </c>
      <c r="C172" s="24">
        <v>325901</v>
      </c>
      <c r="D172" s="24" t="s">
        <v>23</v>
      </c>
      <c r="E172" s="24"/>
      <c r="F172" s="24">
        <v>1</v>
      </c>
    </row>
    <row r="173" spans="1:6" ht="16.8" x14ac:dyDescent="0.4">
      <c r="A173" s="101" t="s">
        <v>29</v>
      </c>
      <c r="B173" s="101"/>
      <c r="C173" s="101"/>
      <c r="D173" s="101"/>
      <c r="E173" s="101"/>
      <c r="F173" s="38">
        <f>SUM(F170:F172)</f>
        <v>7.5</v>
      </c>
    </row>
    <row r="174" spans="1:6" ht="16.8" x14ac:dyDescent="0.4">
      <c r="A174" s="101" t="s">
        <v>29</v>
      </c>
      <c r="B174" s="101"/>
      <c r="C174" s="101"/>
      <c r="D174" s="101"/>
      <c r="E174" s="101"/>
      <c r="F174" s="47">
        <f>F173+F168</f>
        <v>67</v>
      </c>
    </row>
    <row r="175" spans="1:6" ht="25.2" customHeight="1" x14ac:dyDescent="0.3">
      <c r="A175" s="41" t="s">
        <v>73</v>
      </c>
      <c r="B175" s="122" t="s">
        <v>352</v>
      </c>
      <c r="C175" s="122"/>
      <c r="D175" s="122"/>
      <c r="E175" s="122"/>
      <c r="F175" s="122"/>
    </row>
    <row r="176" spans="1:6" ht="16.8" x14ac:dyDescent="0.3">
      <c r="A176" s="26" t="s">
        <v>55</v>
      </c>
      <c r="B176" s="23" t="s">
        <v>32</v>
      </c>
      <c r="C176" s="24">
        <v>221107</v>
      </c>
      <c r="D176" s="24" t="s">
        <v>9</v>
      </c>
      <c r="E176" s="24"/>
      <c r="F176" s="25">
        <v>2</v>
      </c>
    </row>
    <row r="177" spans="1:6" ht="16.8" x14ac:dyDescent="0.3">
      <c r="A177" s="26" t="s">
        <v>172</v>
      </c>
      <c r="B177" s="23" t="s">
        <v>20</v>
      </c>
      <c r="C177" s="24">
        <v>221201</v>
      </c>
      <c r="D177" s="24" t="s">
        <v>9</v>
      </c>
      <c r="E177" s="24"/>
      <c r="F177" s="25">
        <v>1</v>
      </c>
    </row>
    <row r="178" spans="1:6" ht="33.6" x14ac:dyDescent="0.3">
      <c r="A178" s="89" t="s">
        <v>80</v>
      </c>
      <c r="B178" s="90" t="s">
        <v>101</v>
      </c>
      <c r="C178" s="91">
        <v>226928</v>
      </c>
      <c r="D178" s="91" t="s">
        <v>9</v>
      </c>
      <c r="E178" s="91"/>
      <c r="F178" s="92">
        <v>4</v>
      </c>
    </row>
    <row r="179" spans="1:6" s="10" customFormat="1" ht="31.5" customHeight="1" x14ac:dyDescent="0.3">
      <c r="A179" s="89" t="s">
        <v>410</v>
      </c>
      <c r="B179" s="90" t="s">
        <v>382</v>
      </c>
      <c r="C179" s="91">
        <v>226928</v>
      </c>
      <c r="D179" s="91" t="s">
        <v>9</v>
      </c>
      <c r="E179" s="91"/>
      <c r="F179" s="92">
        <v>9</v>
      </c>
    </row>
    <row r="180" spans="1:6" ht="16.8" x14ac:dyDescent="0.3">
      <c r="A180" s="89" t="s">
        <v>345</v>
      </c>
      <c r="B180" s="90" t="s">
        <v>22</v>
      </c>
      <c r="C180" s="91">
        <v>325910</v>
      </c>
      <c r="D180" s="91" t="s">
        <v>23</v>
      </c>
      <c r="E180" s="91"/>
      <c r="F180" s="92">
        <v>2</v>
      </c>
    </row>
    <row r="181" spans="1:6" s="10" customFormat="1" ht="16.8" x14ac:dyDescent="0.3">
      <c r="A181" s="89" t="s">
        <v>398</v>
      </c>
      <c r="B181" s="90" t="s">
        <v>24</v>
      </c>
      <c r="C181" s="91">
        <v>325911</v>
      </c>
      <c r="D181" s="91" t="s">
        <v>23</v>
      </c>
      <c r="E181" s="91"/>
      <c r="F181" s="92">
        <v>1</v>
      </c>
    </row>
    <row r="182" spans="1:6" ht="16.8" x14ac:dyDescent="0.3">
      <c r="A182" s="26" t="s">
        <v>383</v>
      </c>
      <c r="B182" s="23" t="s">
        <v>103</v>
      </c>
      <c r="C182" s="24">
        <v>226906</v>
      </c>
      <c r="D182" s="24" t="s">
        <v>9</v>
      </c>
      <c r="E182" s="24"/>
      <c r="F182" s="25">
        <v>1</v>
      </c>
    </row>
    <row r="183" spans="1:6" s="10" customFormat="1" ht="16.8" x14ac:dyDescent="0.3">
      <c r="A183" s="26" t="s">
        <v>384</v>
      </c>
      <c r="B183" s="23" t="s">
        <v>27</v>
      </c>
      <c r="C183" s="24">
        <v>532104</v>
      </c>
      <c r="D183" s="24" t="s">
        <v>26</v>
      </c>
      <c r="E183" s="49"/>
      <c r="F183" s="25">
        <v>3</v>
      </c>
    </row>
    <row r="184" spans="1:6" ht="16.8" x14ac:dyDescent="0.4">
      <c r="A184" s="102" t="s">
        <v>29</v>
      </c>
      <c r="B184" s="102"/>
      <c r="C184" s="102"/>
      <c r="D184" s="102"/>
      <c r="E184" s="102"/>
      <c r="F184" s="50">
        <f>SUM(F176:F183)</f>
        <v>23</v>
      </c>
    </row>
    <row r="185" spans="1:6" ht="16.8" x14ac:dyDescent="0.4">
      <c r="A185" s="41" t="s">
        <v>351</v>
      </c>
      <c r="B185" s="100" t="s">
        <v>353</v>
      </c>
      <c r="C185" s="100"/>
      <c r="D185" s="100"/>
      <c r="E185" s="100"/>
      <c r="F185" s="100"/>
    </row>
    <row r="186" spans="1:6" s="10" customFormat="1" ht="16.8" x14ac:dyDescent="0.3">
      <c r="A186" s="26" t="s">
        <v>55</v>
      </c>
      <c r="B186" s="23" t="s">
        <v>32</v>
      </c>
      <c r="C186" s="24">
        <v>221107</v>
      </c>
      <c r="D186" s="24" t="s">
        <v>9</v>
      </c>
      <c r="E186" s="24"/>
      <c r="F186" s="25">
        <v>2</v>
      </c>
    </row>
    <row r="187" spans="1:6" s="10" customFormat="1" ht="16.8" x14ac:dyDescent="0.3">
      <c r="A187" s="26" t="s">
        <v>92</v>
      </c>
      <c r="B187" s="23" t="s">
        <v>20</v>
      </c>
      <c r="C187" s="24">
        <v>221201</v>
      </c>
      <c r="D187" s="24" t="s">
        <v>9</v>
      </c>
      <c r="E187" s="24"/>
      <c r="F187" s="25">
        <v>5</v>
      </c>
    </row>
    <row r="188" spans="1:6" ht="33.6" x14ac:dyDescent="0.3">
      <c r="A188" s="26" t="s">
        <v>434</v>
      </c>
      <c r="B188" s="23" t="s">
        <v>101</v>
      </c>
      <c r="C188" s="24">
        <v>226928</v>
      </c>
      <c r="D188" s="24" t="s">
        <v>9</v>
      </c>
      <c r="E188" s="24"/>
      <c r="F188" s="25">
        <v>5</v>
      </c>
    </row>
    <row r="189" spans="1:6" ht="33.6" x14ac:dyDescent="0.3">
      <c r="A189" s="26" t="s">
        <v>435</v>
      </c>
      <c r="B189" s="23" t="s">
        <v>106</v>
      </c>
      <c r="C189" s="24">
        <v>226928</v>
      </c>
      <c r="D189" s="24" t="s">
        <v>9</v>
      </c>
      <c r="E189" s="24"/>
      <c r="F189" s="25">
        <v>9</v>
      </c>
    </row>
    <row r="190" spans="1:6" ht="16.8" x14ac:dyDescent="0.3">
      <c r="A190" s="26" t="s">
        <v>437</v>
      </c>
      <c r="B190" s="23" t="s">
        <v>22</v>
      </c>
      <c r="C190" s="24">
        <v>325910</v>
      </c>
      <c r="D190" s="24" t="s">
        <v>23</v>
      </c>
      <c r="E190" s="24"/>
      <c r="F190" s="25">
        <v>4</v>
      </c>
    </row>
    <row r="191" spans="1:6" ht="16.8" x14ac:dyDescent="0.3">
      <c r="A191" s="26" t="s">
        <v>438</v>
      </c>
      <c r="B191" s="23" t="s">
        <v>49</v>
      </c>
      <c r="C191" s="24">
        <v>325910</v>
      </c>
      <c r="D191" s="24" t="s">
        <v>23</v>
      </c>
      <c r="E191" s="24"/>
      <c r="F191" s="25">
        <v>5</v>
      </c>
    </row>
    <row r="192" spans="1:6" ht="16.8" x14ac:dyDescent="0.4">
      <c r="A192" s="101" t="s">
        <v>29</v>
      </c>
      <c r="B192" s="101"/>
      <c r="C192" s="101"/>
      <c r="D192" s="101"/>
      <c r="E192" s="101"/>
      <c r="F192" s="51">
        <f>SUM(F186:F191)</f>
        <v>30</v>
      </c>
    </row>
    <row r="193" spans="1:6" ht="16.8" x14ac:dyDescent="0.4">
      <c r="A193" s="101" t="s">
        <v>29</v>
      </c>
      <c r="B193" s="101"/>
      <c r="C193" s="101"/>
      <c r="D193" s="101"/>
      <c r="E193" s="101"/>
      <c r="F193" s="38">
        <f>F184+F192</f>
        <v>53</v>
      </c>
    </row>
    <row r="194" spans="1:6" ht="34.950000000000003" customHeight="1" x14ac:dyDescent="0.3">
      <c r="A194" s="41" t="s">
        <v>75</v>
      </c>
      <c r="B194" s="141" t="s">
        <v>108</v>
      </c>
      <c r="C194" s="141"/>
      <c r="D194" s="141"/>
      <c r="E194" s="141"/>
      <c r="F194" s="141"/>
    </row>
    <row r="195" spans="1:6" ht="16.8" x14ac:dyDescent="0.3">
      <c r="A195" s="26" t="s">
        <v>66</v>
      </c>
      <c r="B195" s="23" t="s">
        <v>109</v>
      </c>
      <c r="C195" s="24">
        <v>226405</v>
      </c>
      <c r="D195" s="24" t="s">
        <v>9</v>
      </c>
      <c r="E195" s="24"/>
      <c r="F195" s="25">
        <v>3</v>
      </c>
    </row>
    <row r="196" spans="1:6" ht="16.8" x14ac:dyDescent="0.3">
      <c r="A196" s="89" t="s">
        <v>105</v>
      </c>
      <c r="B196" s="90" t="s">
        <v>57</v>
      </c>
      <c r="C196" s="91">
        <v>226405</v>
      </c>
      <c r="D196" s="91" t="s">
        <v>9</v>
      </c>
      <c r="E196" s="91"/>
      <c r="F196" s="92">
        <v>3</v>
      </c>
    </row>
    <row r="197" spans="1:6" ht="16.8" x14ac:dyDescent="0.3">
      <c r="A197" s="89" t="s">
        <v>448</v>
      </c>
      <c r="B197" s="90" t="s">
        <v>110</v>
      </c>
      <c r="C197" s="91">
        <v>226401</v>
      </c>
      <c r="D197" s="91" t="s">
        <v>9</v>
      </c>
      <c r="E197" s="91"/>
      <c r="F197" s="92">
        <v>3</v>
      </c>
    </row>
    <row r="198" spans="1:6" ht="16.8" x14ac:dyDescent="0.3">
      <c r="A198" s="89" t="s">
        <v>449</v>
      </c>
      <c r="B198" s="90" t="s">
        <v>408</v>
      </c>
      <c r="C198" s="91">
        <v>226401</v>
      </c>
      <c r="D198" s="91" t="s">
        <v>9</v>
      </c>
      <c r="E198" s="91"/>
      <c r="F198" s="92">
        <v>1</v>
      </c>
    </row>
    <row r="199" spans="1:6" ht="16.8" x14ac:dyDescent="0.3">
      <c r="A199" s="89" t="s">
        <v>450</v>
      </c>
      <c r="B199" s="90" t="s">
        <v>111</v>
      </c>
      <c r="C199" s="91">
        <v>226401</v>
      </c>
      <c r="D199" s="91" t="s">
        <v>9</v>
      </c>
      <c r="E199" s="91"/>
      <c r="F199" s="92">
        <v>4</v>
      </c>
    </row>
    <row r="200" spans="1:6" ht="16.8" x14ac:dyDescent="0.3">
      <c r="A200" s="89" t="s">
        <v>451</v>
      </c>
      <c r="B200" s="90" t="s">
        <v>22</v>
      </c>
      <c r="C200" s="91">
        <v>325909</v>
      </c>
      <c r="D200" s="91" t="s">
        <v>23</v>
      </c>
      <c r="E200" s="91"/>
      <c r="F200" s="92">
        <v>10</v>
      </c>
    </row>
    <row r="201" spans="1:6" ht="16.8" x14ac:dyDescent="0.3">
      <c r="A201" s="89" t="s">
        <v>452</v>
      </c>
      <c r="B201" s="90" t="s">
        <v>24</v>
      </c>
      <c r="C201" s="91">
        <v>325909</v>
      </c>
      <c r="D201" s="91" t="s">
        <v>23</v>
      </c>
      <c r="E201" s="91"/>
      <c r="F201" s="92">
        <v>2</v>
      </c>
    </row>
    <row r="202" spans="1:6" ht="16.8" x14ac:dyDescent="0.4">
      <c r="A202" s="101" t="s">
        <v>29</v>
      </c>
      <c r="B202" s="101"/>
      <c r="C202" s="101"/>
      <c r="D202" s="101"/>
      <c r="E202" s="101"/>
      <c r="F202" s="46">
        <v>26</v>
      </c>
    </row>
    <row r="203" spans="1:6" ht="16.8" x14ac:dyDescent="0.4">
      <c r="A203" s="41" t="s">
        <v>83</v>
      </c>
      <c r="B203" s="118" t="s">
        <v>113</v>
      </c>
      <c r="C203" s="118"/>
      <c r="D203" s="118"/>
      <c r="E203" s="118"/>
      <c r="F203" s="118"/>
    </row>
    <row r="204" spans="1:6" s="17" customFormat="1" ht="16.8" x14ac:dyDescent="0.3">
      <c r="A204" s="26" t="s">
        <v>364</v>
      </c>
      <c r="B204" s="23" t="s">
        <v>22</v>
      </c>
      <c r="C204" s="24">
        <v>325901</v>
      </c>
      <c r="D204" s="24" t="s">
        <v>23</v>
      </c>
      <c r="E204" s="24"/>
      <c r="F204" s="25">
        <v>5</v>
      </c>
    </row>
    <row r="205" spans="1:6" s="17" customFormat="1" ht="16.8" x14ac:dyDescent="0.3">
      <c r="A205" s="26" t="s">
        <v>56</v>
      </c>
      <c r="B205" s="23" t="s">
        <v>49</v>
      </c>
      <c r="C205" s="24">
        <v>325901</v>
      </c>
      <c r="D205" s="24" t="s">
        <v>23</v>
      </c>
      <c r="E205" s="24"/>
      <c r="F205" s="25">
        <v>2</v>
      </c>
    </row>
    <row r="206" spans="1:6" s="17" customFormat="1" ht="16.8" x14ac:dyDescent="0.4">
      <c r="A206" s="101" t="s">
        <v>29</v>
      </c>
      <c r="B206" s="101"/>
      <c r="C206" s="101"/>
      <c r="D206" s="101"/>
      <c r="E206" s="101"/>
      <c r="F206" s="29">
        <f>SUM(F204:F205)</f>
        <v>7</v>
      </c>
    </row>
    <row r="207" spans="1:6" s="17" customFormat="1" ht="16.8" x14ac:dyDescent="0.4">
      <c r="A207" s="30" t="s">
        <v>87</v>
      </c>
      <c r="B207" s="119" t="s">
        <v>116</v>
      </c>
      <c r="C207" s="132"/>
      <c r="D207" s="132"/>
      <c r="E207" s="132"/>
      <c r="F207" s="133"/>
    </row>
    <row r="208" spans="1:6" s="17" customFormat="1" ht="16.8" x14ac:dyDescent="0.4">
      <c r="A208" s="35">
        <v>1</v>
      </c>
      <c r="B208" s="23" t="s">
        <v>32</v>
      </c>
      <c r="C208" s="24">
        <v>221107</v>
      </c>
      <c r="D208" s="34" t="s">
        <v>9</v>
      </c>
      <c r="E208" s="31"/>
      <c r="F208" s="32">
        <v>1</v>
      </c>
    </row>
    <row r="209" spans="1:6" s="17" customFormat="1" ht="16.8" x14ac:dyDescent="0.3">
      <c r="A209" s="26" t="s">
        <v>177</v>
      </c>
      <c r="B209" s="23" t="s">
        <v>20</v>
      </c>
      <c r="C209" s="24">
        <v>221201</v>
      </c>
      <c r="D209" s="24" t="s">
        <v>9</v>
      </c>
      <c r="E209" s="24"/>
      <c r="F209" s="25">
        <v>1</v>
      </c>
    </row>
    <row r="210" spans="1:6" s="17" customFormat="1" ht="16.8" x14ac:dyDescent="0.3">
      <c r="A210" s="26" t="s">
        <v>124</v>
      </c>
      <c r="B210" s="23" t="s">
        <v>22</v>
      </c>
      <c r="C210" s="24">
        <v>226905</v>
      </c>
      <c r="D210" s="24" t="s">
        <v>9</v>
      </c>
      <c r="E210" s="24"/>
      <c r="F210" s="25">
        <v>2</v>
      </c>
    </row>
    <row r="211" spans="1:6" s="17" customFormat="1" ht="16.8" x14ac:dyDescent="0.4">
      <c r="A211" s="101" t="s">
        <v>29</v>
      </c>
      <c r="B211" s="101"/>
      <c r="C211" s="101"/>
      <c r="D211" s="101"/>
      <c r="E211" s="101"/>
      <c r="F211" s="38">
        <f>SUM(F208:F210)</f>
        <v>4</v>
      </c>
    </row>
    <row r="212" spans="1:6" s="17" customFormat="1" ht="16.8" x14ac:dyDescent="0.4">
      <c r="A212" s="41" t="s">
        <v>89</v>
      </c>
      <c r="B212" s="100" t="s">
        <v>118</v>
      </c>
      <c r="C212" s="100"/>
      <c r="D212" s="100"/>
      <c r="E212" s="100"/>
      <c r="F212" s="100"/>
    </row>
    <row r="213" spans="1:6" s="17" customFormat="1" ht="16.8" x14ac:dyDescent="0.3">
      <c r="A213" s="26" t="s">
        <v>55</v>
      </c>
      <c r="B213" s="23" t="s">
        <v>32</v>
      </c>
      <c r="C213" s="24">
        <v>221107</v>
      </c>
      <c r="D213" s="24" t="s">
        <v>9</v>
      </c>
      <c r="E213" s="24"/>
      <c r="F213" s="25">
        <v>2</v>
      </c>
    </row>
    <row r="214" spans="1:6" s="17" customFormat="1" ht="16.8" x14ac:dyDescent="0.3">
      <c r="A214" s="26" t="s">
        <v>124</v>
      </c>
      <c r="B214" s="23" t="s">
        <v>22</v>
      </c>
      <c r="C214" s="24">
        <v>226920</v>
      </c>
      <c r="D214" s="24" t="s">
        <v>9</v>
      </c>
      <c r="E214" s="24"/>
      <c r="F214" s="25">
        <v>2</v>
      </c>
    </row>
    <row r="215" spans="1:6" s="17" customFormat="1" ht="16.8" x14ac:dyDescent="0.3">
      <c r="A215" s="26" t="s">
        <v>47</v>
      </c>
      <c r="B215" s="23" t="s">
        <v>119</v>
      </c>
      <c r="C215" s="24">
        <v>321201</v>
      </c>
      <c r="D215" s="24" t="s">
        <v>59</v>
      </c>
      <c r="E215" s="24"/>
      <c r="F215" s="25">
        <v>1</v>
      </c>
    </row>
    <row r="216" spans="1:6" s="17" customFormat="1" ht="16.8" x14ac:dyDescent="0.3">
      <c r="A216" s="26" t="s">
        <v>33</v>
      </c>
      <c r="B216" s="23" t="s">
        <v>27</v>
      </c>
      <c r="C216" s="24">
        <v>532104</v>
      </c>
      <c r="D216" s="24" t="s">
        <v>26</v>
      </c>
      <c r="E216" s="24"/>
      <c r="F216" s="25">
        <v>1</v>
      </c>
    </row>
    <row r="217" spans="1:6" s="17" customFormat="1" ht="16.8" x14ac:dyDescent="0.4">
      <c r="A217" s="101" t="s">
        <v>29</v>
      </c>
      <c r="B217" s="101"/>
      <c r="C217" s="101"/>
      <c r="D217" s="101"/>
      <c r="E217" s="101"/>
      <c r="F217" s="38">
        <f>SUM(F213:F216)</f>
        <v>6</v>
      </c>
    </row>
    <row r="218" spans="1:6" s="17" customFormat="1" ht="16.8" x14ac:dyDescent="0.4">
      <c r="A218" s="29" t="s">
        <v>419</v>
      </c>
      <c r="B218" s="139" t="s">
        <v>120</v>
      </c>
      <c r="C218" s="139"/>
      <c r="D218" s="139"/>
      <c r="E218" s="139"/>
      <c r="F218" s="139"/>
    </row>
    <row r="219" spans="1:6" s="17" customFormat="1" ht="21.75" customHeight="1" x14ac:dyDescent="0.4">
      <c r="A219" s="29" t="s">
        <v>420</v>
      </c>
      <c r="B219" s="139" t="s">
        <v>121</v>
      </c>
      <c r="C219" s="139"/>
      <c r="D219" s="139"/>
      <c r="E219" s="139"/>
      <c r="F219" s="139"/>
    </row>
    <row r="220" spans="1:6" s="17" customFormat="1" ht="21" customHeight="1" x14ac:dyDescent="0.4">
      <c r="A220" s="29" t="s">
        <v>421</v>
      </c>
      <c r="B220" s="139" t="s">
        <v>122</v>
      </c>
      <c r="C220" s="139"/>
      <c r="D220" s="139"/>
      <c r="E220" s="139"/>
      <c r="F220" s="139"/>
    </row>
    <row r="221" spans="1:6" s="17" customFormat="1" ht="51.75" customHeight="1" x14ac:dyDescent="0.4">
      <c r="A221" s="41" t="s">
        <v>100</v>
      </c>
      <c r="B221" s="115" t="s">
        <v>422</v>
      </c>
      <c r="C221" s="115"/>
      <c r="D221" s="115"/>
      <c r="E221" s="115"/>
      <c r="F221" s="115"/>
    </row>
    <row r="222" spans="1:6" s="17" customFormat="1" ht="16.8" x14ac:dyDescent="0.3">
      <c r="A222" s="26" t="s">
        <v>55</v>
      </c>
      <c r="B222" s="23" t="s">
        <v>32</v>
      </c>
      <c r="C222" s="24">
        <v>221107</v>
      </c>
      <c r="D222" s="24" t="s">
        <v>9</v>
      </c>
      <c r="E222" s="24"/>
      <c r="F222" s="25">
        <v>2</v>
      </c>
    </row>
    <row r="223" spans="1:6" s="17" customFormat="1" ht="16.8" x14ac:dyDescent="0.3">
      <c r="A223" s="26" t="s">
        <v>114</v>
      </c>
      <c r="B223" s="23" t="s">
        <v>22</v>
      </c>
      <c r="C223" s="24">
        <v>226905</v>
      </c>
      <c r="D223" s="24" t="s">
        <v>9</v>
      </c>
      <c r="E223" s="24"/>
      <c r="F223" s="25">
        <v>2</v>
      </c>
    </row>
    <row r="224" spans="1:6" s="17" customFormat="1" ht="16.8" x14ac:dyDescent="0.4">
      <c r="A224" s="101" t="s">
        <v>29</v>
      </c>
      <c r="B224" s="101"/>
      <c r="C224" s="101"/>
      <c r="D224" s="101"/>
      <c r="E224" s="101"/>
      <c r="F224" s="38">
        <f>SUM(F222:F223)</f>
        <v>4</v>
      </c>
    </row>
    <row r="225" spans="1:6" s="17" customFormat="1" ht="50.25" customHeight="1" x14ac:dyDescent="0.3">
      <c r="A225" s="41" t="s">
        <v>107</v>
      </c>
      <c r="B225" s="136" t="s">
        <v>423</v>
      </c>
      <c r="C225" s="137"/>
      <c r="D225" s="137"/>
      <c r="E225" s="137"/>
      <c r="F225" s="138"/>
    </row>
    <row r="226" spans="1:6" ht="16.8" x14ac:dyDescent="0.3">
      <c r="A226" s="26" t="s">
        <v>55</v>
      </c>
      <c r="B226" s="23" t="s">
        <v>32</v>
      </c>
      <c r="C226" s="24">
        <v>221107</v>
      </c>
      <c r="D226" s="24" t="s">
        <v>9</v>
      </c>
      <c r="E226" s="24"/>
      <c r="F226" s="25">
        <v>2</v>
      </c>
    </row>
    <row r="227" spans="1:6" ht="16.8" x14ac:dyDescent="0.3">
      <c r="A227" s="26" t="s">
        <v>172</v>
      </c>
      <c r="B227" s="23" t="s">
        <v>22</v>
      </c>
      <c r="C227" s="24">
        <v>226905</v>
      </c>
      <c r="D227" s="24" t="s">
        <v>9</v>
      </c>
      <c r="E227" s="24"/>
      <c r="F227" s="25">
        <v>1</v>
      </c>
    </row>
    <row r="228" spans="1:6" ht="16.8" x14ac:dyDescent="0.3">
      <c r="A228" s="89" t="s">
        <v>114</v>
      </c>
      <c r="B228" s="90" t="s">
        <v>22</v>
      </c>
      <c r="C228" s="91">
        <v>325909</v>
      </c>
      <c r="D228" s="91" t="s">
        <v>23</v>
      </c>
      <c r="E228" s="91"/>
      <c r="F228" s="92">
        <v>2</v>
      </c>
    </row>
    <row r="229" spans="1:6" ht="16.8" x14ac:dyDescent="0.3">
      <c r="A229" s="89" t="s">
        <v>33</v>
      </c>
      <c r="B229" s="90" t="s">
        <v>24</v>
      </c>
      <c r="C229" s="91">
        <v>325901</v>
      </c>
      <c r="D229" s="91" t="s">
        <v>23</v>
      </c>
      <c r="E229" s="91"/>
      <c r="F229" s="92">
        <v>1</v>
      </c>
    </row>
    <row r="230" spans="1:6" ht="16.8" x14ac:dyDescent="0.4">
      <c r="A230" s="102" t="s">
        <v>29</v>
      </c>
      <c r="B230" s="102"/>
      <c r="C230" s="102"/>
      <c r="D230" s="102"/>
      <c r="E230" s="102"/>
      <c r="F230" s="31">
        <f>SUM(F226:F229)</f>
        <v>6</v>
      </c>
    </row>
    <row r="231" spans="1:6" ht="40.950000000000003" customHeight="1" x14ac:dyDescent="0.4">
      <c r="A231" s="41" t="s">
        <v>112</v>
      </c>
      <c r="B231" s="128" t="s">
        <v>127</v>
      </c>
      <c r="C231" s="145"/>
      <c r="D231" s="145"/>
      <c r="E231" s="145"/>
      <c r="F231" s="146"/>
    </row>
    <row r="232" spans="1:6" ht="38.4" customHeight="1" x14ac:dyDescent="0.4">
      <c r="A232" s="41" t="s">
        <v>115</v>
      </c>
      <c r="B232" s="128" t="s">
        <v>377</v>
      </c>
      <c r="C232" s="145"/>
      <c r="D232" s="145"/>
      <c r="E232" s="145"/>
      <c r="F232" s="146"/>
    </row>
    <row r="233" spans="1:6" ht="33.6" customHeight="1" x14ac:dyDescent="0.4">
      <c r="A233" s="41" t="s">
        <v>117</v>
      </c>
      <c r="B233" s="139" t="s">
        <v>378</v>
      </c>
      <c r="C233" s="140"/>
      <c r="D233" s="140"/>
      <c r="E233" s="140"/>
      <c r="F233" s="140"/>
    </row>
    <row r="234" spans="1:6" ht="16.8" x14ac:dyDescent="0.4">
      <c r="A234" s="41" t="s">
        <v>123</v>
      </c>
      <c r="B234" s="119" t="s">
        <v>326</v>
      </c>
      <c r="C234" s="132"/>
      <c r="D234" s="132"/>
      <c r="E234" s="132"/>
      <c r="F234" s="132"/>
    </row>
    <row r="235" spans="1:6" ht="16.8" x14ac:dyDescent="0.3">
      <c r="A235" s="23">
        <v>1</v>
      </c>
      <c r="B235" s="23" t="s">
        <v>22</v>
      </c>
      <c r="C235" s="24">
        <v>226905</v>
      </c>
      <c r="D235" s="24" t="s">
        <v>9</v>
      </c>
      <c r="E235" s="24"/>
      <c r="F235" s="25">
        <v>1</v>
      </c>
    </row>
    <row r="236" spans="1:6" ht="16.8" x14ac:dyDescent="0.3">
      <c r="A236" s="23">
        <v>2</v>
      </c>
      <c r="B236" s="23" t="s">
        <v>22</v>
      </c>
      <c r="C236" s="24">
        <v>325901</v>
      </c>
      <c r="D236" s="24" t="s">
        <v>23</v>
      </c>
      <c r="E236" s="24"/>
      <c r="F236" s="25">
        <v>1</v>
      </c>
    </row>
    <row r="237" spans="1:6" ht="16.8" x14ac:dyDescent="0.4">
      <c r="A237" s="101" t="s">
        <v>29</v>
      </c>
      <c r="B237" s="101"/>
      <c r="C237" s="101"/>
      <c r="D237" s="101"/>
      <c r="E237" s="101"/>
      <c r="F237" s="38">
        <f>SUM(F235:F236)</f>
        <v>2</v>
      </c>
    </row>
    <row r="238" spans="1:6" ht="16.8" x14ac:dyDescent="0.4">
      <c r="A238" s="41" t="s">
        <v>125</v>
      </c>
      <c r="B238" s="119" t="s">
        <v>131</v>
      </c>
      <c r="C238" s="132"/>
      <c r="D238" s="132"/>
      <c r="E238" s="132"/>
      <c r="F238" s="132"/>
    </row>
    <row r="239" spans="1:6" ht="16.8" x14ac:dyDescent="0.3">
      <c r="A239" s="23">
        <v>1</v>
      </c>
      <c r="B239" s="23" t="s">
        <v>20</v>
      </c>
      <c r="C239" s="24">
        <v>221201</v>
      </c>
      <c r="D239" s="24" t="s">
        <v>9</v>
      </c>
      <c r="E239" s="24"/>
      <c r="F239" s="25">
        <v>1</v>
      </c>
    </row>
    <row r="240" spans="1:6" ht="16.8" x14ac:dyDescent="0.3">
      <c r="A240" s="23">
        <v>2</v>
      </c>
      <c r="B240" s="23" t="s">
        <v>22</v>
      </c>
      <c r="C240" s="24">
        <v>325901</v>
      </c>
      <c r="D240" s="24" t="s">
        <v>23</v>
      </c>
      <c r="E240" s="24"/>
      <c r="F240" s="25">
        <v>1</v>
      </c>
    </row>
    <row r="241" spans="1:6" ht="16.8" x14ac:dyDescent="0.4">
      <c r="A241" s="101" t="s">
        <v>29</v>
      </c>
      <c r="B241" s="101"/>
      <c r="C241" s="101"/>
      <c r="D241" s="101"/>
      <c r="E241" s="101"/>
      <c r="F241" s="38">
        <f>SUM(F239:F240)</f>
        <v>2</v>
      </c>
    </row>
    <row r="242" spans="1:6" ht="16.8" x14ac:dyDescent="0.4">
      <c r="A242" s="41" t="s">
        <v>126</v>
      </c>
      <c r="B242" s="119" t="s">
        <v>132</v>
      </c>
      <c r="C242" s="132"/>
      <c r="D242" s="132"/>
      <c r="E242" s="132"/>
      <c r="F242" s="132"/>
    </row>
    <row r="243" spans="1:6" ht="16.8" x14ac:dyDescent="0.3">
      <c r="A243" s="26" t="s">
        <v>55</v>
      </c>
      <c r="B243" s="23" t="s">
        <v>20</v>
      </c>
      <c r="C243" s="24">
        <v>221201</v>
      </c>
      <c r="D243" s="24" t="s">
        <v>9</v>
      </c>
      <c r="E243" s="24"/>
      <c r="F243" s="25">
        <v>2</v>
      </c>
    </row>
    <row r="244" spans="1:6" ht="16.8" x14ac:dyDescent="0.3">
      <c r="A244" s="23">
        <v>3</v>
      </c>
      <c r="B244" s="23" t="s">
        <v>22</v>
      </c>
      <c r="C244" s="24">
        <v>226905</v>
      </c>
      <c r="D244" s="24" t="s">
        <v>9</v>
      </c>
      <c r="E244" s="24"/>
      <c r="F244" s="25">
        <v>1</v>
      </c>
    </row>
    <row r="245" spans="1:6" ht="16.8" x14ac:dyDescent="0.4">
      <c r="A245" s="101" t="s">
        <v>29</v>
      </c>
      <c r="B245" s="101"/>
      <c r="C245" s="101"/>
      <c r="D245" s="101"/>
      <c r="E245" s="101"/>
      <c r="F245" s="38">
        <f>SUM(F243:F244)</f>
        <v>3</v>
      </c>
    </row>
    <row r="246" spans="1:6" ht="16.8" x14ac:dyDescent="0.4">
      <c r="A246" s="41" t="s">
        <v>128</v>
      </c>
      <c r="B246" s="135" t="s">
        <v>133</v>
      </c>
      <c r="C246" s="135"/>
      <c r="D246" s="135"/>
      <c r="E246" s="135"/>
      <c r="F246" s="135"/>
    </row>
    <row r="247" spans="1:6" ht="16.8" x14ac:dyDescent="0.3">
      <c r="A247" s="23">
        <v>1</v>
      </c>
      <c r="B247" s="23" t="s">
        <v>32</v>
      </c>
      <c r="C247" s="24">
        <v>221107</v>
      </c>
      <c r="D247" s="24" t="s">
        <v>9</v>
      </c>
      <c r="E247" s="24"/>
      <c r="F247" s="25">
        <v>1</v>
      </c>
    </row>
    <row r="248" spans="1:6" ht="16.8" x14ac:dyDescent="0.3">
      <c r="A248" s="23">
        <v>2</v>
      </c>
      <c r="B248" s="23" t="s">
        <v>20</v>
      </c>
      <c r="C248" s="24">
        <v>221201</v>
      </c>
      <c r="D248" s="24" t="s">
        <v>9</v>
      </c>
      <c r="E248" s="24"/>
      <c r="F248" s="25">
        <v>1</v>
      </c>
    </row>
    <row r="249" spans="1:6" ht="16.8" x14ac:dyDescent="0.3">
      <c r="A249" s="23">
        <v>3</v>
      </c>
      <c r="B249" s="23" t="s">
        <v>22</v>
      </c>
      <c r="C249" s="24">
        <v>226905</v>
      </c>
      <c r="D249" s="24" t="s">
        <v>9</v>
      </c>
      <c r="E249" s="24"/>
      <c r="F249" s="25">
        <v>1</v>
      </c>
    </row>
    <row r="250" spans="1:6" ht="16.8" x14ac:dyDescent="0.3">
      <c r="A250" s="23">
        <v>4</v>
      </c>
      <c r="B250" s="23" t="s">
        <v>22</v>
      </c>
      <c r="C250" s="24">
        <v>325901</v>
      </c>
      <c r="D250" s="24" t="s">
        <v>23</v>
      </c>
      <c r="E250" s="24"/>
      <c r="F250" s="25">
        <v>1</v>
      </c>
    </row>
    <row r="251" spans="1:6" ht="16.8" x14ac:dyDescent="0.4">
      <c r="A251" s="101" t="s">
        <v>29</v>
      </c>
      <c r="B251" s="101"/>
      <c r="C251" s="101"/>
      <c r="D251" s="101"/>
      <c r="E251" s="102"/>
      <c r="F251" s="31">
        <f>SUM(F247:F250)</f>
        <v>4</v>
      </c>
    </row>
    <row r="252" spans="1:6" ht="16.8" x14ac:dyDescent="0.4">
      <c r="A252" s="41" t="s">
        <v>129</v>
      </c>
      <c r="B252" s="100" t="s">
        <v>379</v>
      </c>
      <c r="C252" s="100"/>
      <c r="D252" s="100"/>
      <c r="E252" s="100"/>
      <c r="F252" s="100"/>
    </row>
    <row r="253" spans="1:6" ht="16.8" x14ac:dyDescent="0.3">
      <c r="A253" s="23">
        <v>1</v>
      </c>
      <c r="B253" s="23" t="s">
        <v>380</v>
      </c>
      <c r="C253" s="24">
        <v>221109</v>
      </c>
      <c r="D253" s="24" t="s">
        <v>9</v>
      </c>
      <c r="E253" s="24" t="s">
        <v>18</v>
      </c>
      <c r="F253" s="25">
        <v>1</v>
      </c>
    </row>
    <row r="254" spans="1:6" ht="16.8" x14ac:dyDescent="0.3">
      <c r="A254" s="23">
        <v>2</v>
      </c>
      <c r="B254" s="23" t="s">
        <v>380</v>
      </c>
      <c r="C254" s="24">
        <v>213136</v>
      </c>
      <c r="D254" s="24" t="s">
        <v>9</v>
      </c>
      <c r="E254" s="24" t="s">
        <v>10</v>
      </c>
      <c r="F254" s="25">
        <v>1</v>
      </c>
    </row>
    <row r="255" spans="1:6" ht="16.8" x14ac:dyDescent="0.3">
      <c r="A255" s="23">
        <v>3</v>
      </c>
      <c r="B255" s="23" t="s">
        <v>380</v>
      </c>
      <c r="C255" s="24">
        <v>213136</v>
      </c>
      <c r="D255" s="24" t="s">
        <v>9</v>
      </c>
      <c r="E255" s="24"/>
      <c r="F255" s="25">
        <v>1</v>
      </c>
    </row>
    <row r="256" spans="1:6" ht="16.8" x14ac:dyDescent="0.4">
      <c r="A256" s="101" t="s">
        <v>29</v>
      </c>
      <c r="B256" s="101"/>
      <c r="C256" s="101"/>
      <c r="D256" s="101"/>
      <c r="E256" s="102"/>
      <c r="F256" s="31">
        <f>SUM(F253:F255)</f>
        <v>3</v>
      </c>
    </row>
    <row r="257" spans="1:6" ht="16.8" x14ac:dyDescent="0.4">
      <c r="A257" s="41" t="s">
        <v>130</v>
      </c>
      <c r="B257" s="100" t="s">
        <v>134</v>
      </c>
      <c r="C257" s="100"/>
      <c r="D257" s="100"/>
      <c r="E257" s="100"/>
      <c r="F257" s="100"/>
    </row>
    <row r="258" spans="1:6" ht="33.6" x14ac:dyDescent="0.3">
      <c r="A258" s="23">
        <v>1</v>
      </c>
      <c r="B258" s="23" t="s">
        <v>135</v>
      </c>
      <c r="C258" s="24">
        <v>134209</v>
      </c>
      <c r="D258" s="24" t="s">
        <v>9</v>
      </c>
      <c r="E258" s="24" t="s">
        <v>10</v>
      </c>
      <c r="F258" s="25">
        <v>1</v>
      </c>
    </row>
    <row r="259" spans="1:6" ht="16.8" x14ac:dyDescent="0.3">
      <c r="A259" s="23">
        <v>2</v>
      </c>
      <c r="B259" s="23" t="s">
        <v>21</v>
      </c>
      <c r="C259" s="24">
        <v>134201</v>
      </c>
      <c r="D259" s="24" t="s">
        <v>9</v>
      </c>
      <c r="E259" s="24"/>
      <c r="F259" s="25">
        <v>1</v>
      </c>
    </row>
    <row r="260" spans="1:6" ht="16.8" x14ac:dyDescent="0.4">
      <c r="A260" s="101" t="s">
        <v>29</v>
      </c>
      <c r="B260" s="101"/>
      <c r="C260" s="101"/>
      <c r="D260" s="101"/>
      <c r="E260" s="101"/>
      <c r="F260" s="38">
        <f>SUM(F258:F259)</f>
        <v>2</v>
      </c>
    </row>
    <row r="261" spans="1:6" ht="37.5" customHeight="1" x14ac:dyDescent="0.3">
      <c r="A261" s="41" t="s">
        <v>424</v>
      </c>
      <c r="B261" s="134" t="s">
        <v>136</v>
      </c>
      <c r="C261" s="134"/>
      <c r="D261" s="134"/>
      <c r="E261" s="134"/>
      <c r="F261" s="134"/>
    </row>
    <row r="262" spans="1:6" ht="16.8" x14ac:dyDescent="0.4">
      <c r="A262" s="53" t="s">
        <v>137</v>
      </c>
      <c r="B262" s="100" t="s">
        <v>138</v>
      </c>
      <c r="C262" s="100"/>
      <c r="D262" s="100"/>
      <c r="E262" s="100"/>
      <c r="F262" s="100"/>
    </row>
    <row r="263" spans="1:6" s="16" customFormat="1" ht="16.8" x14ac:dyDescent="0.3">
      <c r="A263" s="26" t="s">
        <v>364</v>
      </c>
      <c r="B263" s="23" t="s">
        <v>32</v>
      </c>
      <c r="C263" s="24">
        <v>221107</v>
      </c>
      <c r="D263" s="24" t="s">
        <v>9</v>
      </c>
      <c r="E263" s="24"/>
      <c r="F263" s="25">
        <v>5</v>
      </c>
    </row>
    <row r="264" spans="1:6" s="16" customFormat="1" ht="16.8" x14ac:dyDescent="0.3">
      <c r="A264" s="26" t="s">
        <v>102</v>
      </c>
      <c r="B264" s="23" t="s">
        <v>20</v>
      </c>
      <c r="C264" s="24">
        <v>221201</v>
      </c>
      <c r="D264" s="24" t="s">
        <v>9</v>
      </c>
      <c r="E264" s="24"/>
      <c r="F264" s="40">
        <v>2.5</v>
      </c>
    </row>
    <row r="265" spans="1:6" s="17" customFormat="1" ht="16.8" x14ac:dyDescent="0.3">
      <c r="A265" s="26" t="s">
        <v>329</v>
      </c>
      <c r="B265" s="23" t="s">
        <v>22</v>
      </c>
      <c r="C265" s="24">
        <v>226905</v>
      </c>
      <c r="D265" s="24" t="s">
        <v>9</v>
      </c>
      <c r="E265" s="24"/>
      <c r="F265" s="25">
        <v>2</v>
      </c>
    </row>
    <row r="266" spans="1:6" s="17" customFormat="1" ht="16.8" x14ac:dyDescent="0.3">
      <c r="A266" s="26" t="s">
        <v>371</v>
      </c>
      <c r="B266" s="23" t="s">
        <v>22</v>
      </c>
      <c r="C266" s="24">
        <v>325901</v>
      </c>
      <c r="D266" s="24" t="s">
        <v>23</v>
      </c>
      <c r="E266" s="24"/>
      <c r="F266" s="25">
        <v>2</v>
      </c>
    </row>
    <row r="267" spans="1:6" s="17" customFormat="1" ht="16.8" x14ac:dyDescent="0.3">
      <c r="A267" s="26" t="s">
        <v>45</v>
      </c>
      <c r="B267" s="23" t="s">
        <v>49</v>
      </c>
      <c r="C267" s="24">
        <v>325901</v>
      </c>
      <c r="D267" s="24" t="s">
        <v>23</v>
      </c>
      <c r="E267" s="24"/>
      <c r="F267" s="25">
        <v>3</v>
      </c>
    </row>
    <row r="268" spans="1:6" s="17" customFormat="1" ht="16.8" x14ac:dyDescent="0.4">
      <c r="A268" s="102" t="s">
        <v>29</v>
      </c>
      <c r="B268" s="102"/>
      <c r="C268" s="102"/>
      <c r="D268" s="102"/>
      <c r="E268" s="102"/>
      <c r="F268" s="31">
        <f>SUM(F263:F267)</f>
        <v>14.5</v>
      </c>
    </row>
    <row r="269" spans="1:6" s="17" customFormat="1" ht="16.8" x14ac:dyDescent="0.4">
      <c r="A269" s="53" t="s">
        <v>139</v>
      </c>
      <c r="B269" s="119" t="s">
        <v>390</v>
      </c>
      <c r="C269" s="132"/>
      <c r="D269" s="132"/>
      <c r="E269" s="132"/>
      <c r="F269" s="133"/>
    </row>
    <row r="270" spans="1:6" s="17" customFormat="1" ht="16.8" x14ac:dyDescent="0.3">
      <c r="A270" s="45" t="s">
        <v>55</v>
      </c>
      <c r="B270" s="23" t="s">
        <v>32</v>
      </c>
      <c r="C270" s="24">
        <v>221107</v>
      </c>
      <c r="D270" s="24" t="s">
        <v>9</v>
      </c>
      <c r="E270" s="24"/>
      <c r="F270" s="25">
        <v>2</v>
      </c>
    </row>
    <row r="271" spans="1:6" s="17" customFormat="1" ht="16.8" x14ac:dyDescent="0.3">
      <c r="A271" s="45" t="s">
        <v>391</v>
      </c>
      <c r="B271" s="23" t="s">
        <v>20</v>
      </c>
      <c r="C271" s="24">
        <v>221201</v>
      </c>
      <c r="D271" s="24" t="s">
        <v>9</v>
      </c>
      <c r="E271" s="24"/>
      <c r="F271" s="25">
        <v>4</v>
      </c>
    </row>
    <row r="272" spans="1:6" s="17" customFormat="1" ht="16.8" x14ac:dyDescent="0.3">
      <c r="A272" s="45" t="s">
        <v>39</v>
      </c>
      <c r="B272" s="23" t="s">
        <v>22</v>
      </c>
      <c r="C272" s="24">
        <v>325901</v>
      </c>
      <c r="D272" s="24" t="s">
        <v>23</v>
      </c>
      <c r="E272" s="24"/>
      <c r="F272" s="25">
        <v>2</v>
      </c>
    </row>
    <row r="273" spans="1:6" s="17" customFormat="1" ht="16.8" x14ac:dyDescent="0.3">
      <c r="A273" s="45" t="s">
        <v>329</v>
      </c>
      <c r="B273" s="23" t="s">
        <v>49</v>
      </c>
      <c r="C273" s="24">
        <v>325901</v>
      </c>
      <c r="D273" s="24" t="s">
        <v>23</v>
      </c>
      <c r="E273" s="24"/>
      <c r="F273" s="25">
        <v>2</v>
      </c>
    </row>
    <row r="274" spans="1:6" s="17" customFormat="1" ht="16.8" x14ac:dyDescent="0.4">
      <c r="A274" s="101" t="s">
        <v>29</v>
      </c>
      <c r="B274" s="101"/>
      <c r="C274" s="101"/>
      <c r="D274" s="101"/>
      <c r="E274" s="101"/>
      <c r="F274" s="38">
        <f>SUM(F270:F273)</f>
        <v>10</v>
      </c>
    </row>
    <row r="275" spans="1:6" s="17" customFormat="1" ht="16.8" x14ac:dyDescent="0.4">
      <c r="A275" s="54" t="s">
        <v>140</v>
      </c>
      <c r="B275" s="119" t="s">
        <v>141</v>
      </c>
      <c r="C275" s="132"/>
      <c r="D275" s="132"/>
      <c r="E275" s="132"/>
      <c r="F275" s="133"/>
    </row>
    <row r="276" spans="1:6" s="17" customFormat="1" ht="16.8" x14ac:dyDescent="0.3">
      <c r="A276" s="45" t="s">
        <v>147</v>
      </c>
      <c r="B276" s="23" t="s">
        <v>32</v>
      </c>
      <c r="C276" s="24">
        <v>221107</v>
      </c>
      <c r="D276" s="24" t="s">
        <v>9</v>
      </c>
      <c r="E276" s="24"/>
      <c r="F276" s="25">
        <v>4</v>
      </c>
    </row>
    <row r="277" spans="1:6" s="17" customFormat="1" ht="16.8" x14ac:dyDescent="0.3">
      <c r="A277" s="45" t="s">
        <v>47</v>
      </c>
      <c r="B277" s="23" t="s">
        <v>24</v>
      </c>
      <c r="C277" s="24">
        <v>226905</v>
      </c>
      <c r="D277" s="24" t="s">
        <v>9</v>
      </c>
      <c r="E277" s="24"/>
      <c r="F277" s="25">
        <v>1</v>
      </c>
    </row>
    <row r="278" spans="1:6" s="17" customFormat="1" ht="16.8" x14ac:dyDescent="0.3">
      <c r="A278" s="45" t="s">
        <v>56</v>
      </c>
      <c r="B278" s="23" t="s">
        <v>22</v>
      </c>
      <c r="C278" s="24">
        <v>325901</v>
      </c>
      <c r="D278" s="24" t="s">
        <v>23</v>
      </c>
      <c r="E278" s="24"/>
      <c r="F278" s="25">
        <v>2</v>
      </c>
    </row>
    <row r="279" spans="1:6" s="17" customFormat="1" ht="16.8" x14ac:dyDescent="0.3">
      <c r="A279" s="45" t="s">
        <v>439</v>
      </c>
      <c r="B279" s="23" t="s">
        <v>24</v>
      </c>
      <c r="C279" s="24">
        <v>325901</v>
      </c>
      <c r="D279" s="24" t="s">
        <v>23</v>
      </c>
      <c r="E279" s="24"/>
      <c r="F279" s="25">
        <v>1</v>
      </c>
    </row>
    <row r="280" spans="1:6" s="17" customFormat="1" ht="16.8" x14ac:dyDescent="0.4">
      <c r="A280" s="109" t="s">
        <v>29</v>
      </c>
      <c r="B280" s="110"/>
      <c r="C280" s="110"/>
      <c r="D280" s="110"/>
      <c r="E280" s="111"/>
      <c r="F280" s="38">
        <f>SUM(F276:F279)</f>
        <v>8</v>
      </c>
    </row>
    <row r="281" spans="1:6" s="17" customFormat="1" ht="16.8" x14ac:dyDescent="0.4">
      <c r="A281" s="54" t="s">
        <v>143</v>
      </c>
      <c r="B281" s="119" t="s">
        <v>144</v>
      </c>
      <c r="C281" s="132"/>
      <c r="D281" s="132"/>
      <c r="E281" s="132"/>
      <c r="F281" s="133"/>
    </row>
    <row r="282" spans="1:6" s="17" customFormat="1" ht="16.8" x14ac:dyDescent="0.3">
      <c r="A282" s="45" t="s">
        <v>66</v>
      </c>
      <c r="B282" s="23" t="s">
        <v>32</v>
      </c>
      <c r="C282" s="24">
        <v>221107</v>
      </c>
      <c r="D282" s="24" t="s">
        <v>9</v>
      </c>
      <c r="E282" s="24"/>
      <c r="F282" s="25">
        <v>3</v>
      </c>
    </row>
    <row r="283" spans="1:6" s="17" customFormat="1" ht="16.8" x14ac:dyDescent="0.3">
      <c r="A283" s="45" t="s">
        <v>142</v>
      </c>
      <c r="B283" s="23" t="s">
        <v>20</v>
      </c>
      <c r="C283" s="24">
        <v>221201</v>
      </c>
      <c r="D283" s="24" t="s">
        <v>9</v>
      </c>
      <c r="E283" s="24"/>
      <c r="F283" s="25">
        <v>1</v>
      </c>
    </row>
    <row r="284" spans="1:6" s="17" customFormat="1" ht="16.8" x14ac:dyDescent="0.3">
      <c r="A284" s="45" t="s">
        <v>47</v>
      </c>
      <c r="B284" s="23" t="s">
        <v>24</v>
      </c>
      <c r="C284" s="24">
        <v>226905</v>
      </c>
      <c r="D284" s="24" t="s">
        <v>9</v>
      </c>
      <c r="E284" s="24"/>
      <c r="F284" s="25">
        <v>1</v>
      </c>
    </row>
    <row r="285" spans="1:6" s="17" customFormat="1" ht="16.8" x14ac:dyDescent="0.3">
      <c r="A285" s="45" t="s">
        <v>56</v>
      </c>
      <c r="B285" s="23" t="s">
        <v>22</v>
      </c>
      <c r="C285" s="24">
        <v>325901</v>
      </c>
      <c r="D285" s="24" t="s">
        <v>23</v>
      </c>
      <c r="E285" s="24"/>
      <c r="F285" s="25">
        <v>2</v>
      </c>
    </row>
    <row r="286" spans="1:6" s="17" customFormat="1" ht="16.8" x14ac:dyDescent="0.4">
      <c r="A286" s="109" t="s">
        <v>29</v>
      </c>
      <c r="B286" s="110"/>
      <c r="C286" s="110"/>
      <c r="D286" s="110"/>
      <c r="E286" s="111"/>
      <c r="F286" s="38">
        <f>SUM(F282:F285)</f>
        <v>7</v>
      </c>
    </row>
    <row r="287" spans="1:6" s="17" customFormat="1" ht="16.8" x14ac:dyDescent="0.4">
      <c r="A287" s="54" t="s">
        <v>145</v>
      </c>
      <c r="B287" s="119" t="s">
        <v>146</v>
      </c>
      <c r="C287" s="132"/>
      <c r="D287" s="132"/>
      <c r="E287" s="132"/>
      <c r="F287" s="133"/>
    </row>
    <row r="288" spans="1:6" s="17" customFormat="1" ht="16.8" x14ac:dyDescent="0.3">
      <c r="A288" s="45" t="s">
        <v>147</v>
      </c>
      <c r="B288" s="23" t="s">
        <v>32</v>
      </c>
      <c r="C288" s="24">
        <v>221107</v>
      </c>
      <c r="D288" s="24" t="s">
        <v>9</v>
      </c>
      <c r="E288" s="24"/>
      <c r="F288" s="25">
        <v>4</v>
      </c>
    </row>
    <row r="289" spans="1:6" s="17" customFormat="1" ht="16.8" x14ac:dyDescent="0.3">
      <c r="A289" s="45" t="s">
        <v>47</v>
      </c>
      <c r="B289" s="23" t="s">
        <v>20</v>
      </c>
      <c r="C289" s="24">
        <v>221201</v>
      </c>
      <c r="D289" s="24" t="s">
        <v>9</v>
      </c>
      <c r="E289" s="24"/>
      <c r="F289" s="25">
        <v>1</v>
      </c>
    </row>
    <row r="290" spans="1:6" s="17" customFormat="1" ht="16.8" x14ac:dyDescent="0.3">
      <c r="A290" s="45" t="s">
        <v>436</v>
      </c>
      <c r="B290" s="23" t="s">
        <v>22</v>
      </c>
      <c r="C290" s="24">
        <v>325901</v>
      </c>
      <c r="D290" s="24" t="s">
        <v>23</v>
      </c>
      <c r="E290" s="24"/>
      <c r="F290" s="25">
        <v>5</v>
      </c>
    </row>
    <row r="291" spans="1:6" s="17" customFormat="1" ht="16.8" x14ac:dyDescent="0.4">
      <c r="A291" s="109" t="s">
        <v>29</v>
      </c>
      <c r="B291" s="110"/>
      <c r="C291" s="110"/>
      <c r="D291" s="110"/>
      <c r="E291" s="111"/>
      <c r="F291" s="38">
        <f>SUM(F288:F290)</f>
        <v>10</v>
      </c>
    </row>
    <row r="292" spans="1:6" s="17" customFormat="1" ht="16.8" x14ac:dyDescent="0.4">
      <c r="A292" s="54" t="s">
        <v>148</v>
      </c>
      <c r="B292" s="119" t="s">
        <v>149</v>
      </c>
      <c r="C292" s="132"/>
      <c r="D292" s="132"/>
      <c r="E292" s="132"/>
      <c r="F292" s="133"/>
    </row>
    <row r="293" spans="1:6" s="17" customFormat="1" ht="16.8" x14ac:dyDescent="0.3">
      <c r="A293" s="45" t="s">
        <v>55</v>
      </c>
      <c r="B293" s="23" t="s">
        <v>32</v>
      </c>
      <c r="C293" s="24">
        <v>221107</v>
      </c>
      <c r="D293" s="24" t="s">
        <v>9</v>
      </c>
      <c r="E293" s="24"/>
      <c r="F293" s="25">
        <v>2</v>
      </c>
    </row>
    <row r="294" spans="1:6" s="17" customFormat="1" ht="16.8" x14ac:dyDescent="0.3">
      <c r="A294" s="45" t="s">
        <v>172</v>
      </c>
      <c r="B294" s="23" t="s">
        <v>20</v>
      </c>
      <c r="C294" s="24">
        <v>221201</v>
      </c>
      <c r="D294" s="24" t="s">
        <v>9</v>
      </c>
      <c r="E294" s="24"/>
      <c r="F294" s="25">
        <v>1</v>
      </c>
    </row>
    <row r="295" spans="1:6" s="17" customFormat="1" ht="16.8" x14ac:dyDescent="0.3">
      <c r="A295" s="45" t="s">
        <v>114</v>
      </c>
      <c r="B295" s="23" t="s">
        <v>22</v>
      </c>
      <c r="C295" s="24">
        <v>325901</v>
      </c>
      <c r="D295" s="24" t="s">
        <v>23</v>
      </c>
      <c r="E295" s="24"/>
      <c r="F295" s="25">
        <v>2</v>
      </c>
    </row>
    <row r="296" spans="1:6" s="17" customFormat="1" ht="16.8" x14ac:dyDescent="0.4">
      <c r="A296" s="109" t="s">
        <v>29</v>
      </c>
      <c r="B296" s="110"/>
      <c r="C296" s="110"/>
      <c r="D296" s="110"/>
      <c r="E296" s="111"/>
      <c r="F296" s="38">
        <f>SUM(F293:F295)</f>
        <v>5</v>
      </c>
    </row>
    <row r="297" spans="1:6" s="17" customFormat="1" ht="16.8" x14ac:dyDescent="0.4">
      <c r="A297" s="54" t="s">
        <v>150</v>
      </c>
      <c r="B297" s="119" t="s">
        <v>151</v>
      </c>
      <c r="C297" s="132"/>
      <c r="D297" s="132"/>
      <c r="E297" s="132"/>
      <c r="F297" s="133"/>
    </row>
    <row r="298" spans="1:6" s="17" customFormat="1" ht="16.8" x14ac:dyDescent="0.3">
      <c r="A298" s="45" t="s">
        <v>55</v>
      </c>
      <c r="B298" s="23" t="s">
        <v>32</v>
      </c>
      <c r="C298" s="24">
        <v>221107</v>
      </c>
      <c r="D298" s="24" t="s">
        <v>9</v>
      </c>
      <c r="E298" s="24"/>
      <c r="F298" s="55">
        <v>2</v>
      </c>
    </row>
    <row r="299" spans="1:6" s="17" customFormat="1" ht="16.8" x14ac:dyDescent="0.3">
      <c r="A299" s="45" t="s">
        <v>172</v>
      </c>
      <c r="B299" s="23" t="s">
        <v>20</v>
      </c>
      <c r="C299" s="24">
        <v>221201</v>
      </c>
      <c r="D299" s="24" t="s">
        <v>9</v>
      </c>
      <c r="E299" s="24"/>
      <c r="F299" s="25">
        <v>1</v>
      </c>
    </row>
    <row r="300" spans="1:6" s="17" customFormat="1" ht="16.8" x14ac:dyDescent="0.3">
      <c r="A300" s="45" t="s">
        <v>142</v>
      </c>
      <c r="B300" s="23" t="s">
        <v>22</v>
      </c>
      <c r="C300" s="24">
        <v>325901</v>
      </c>
      <c r="D300" s="24" t="s">
        <v>23</v>
      </c>
      <c r="E300" s="24"/>
      <c r="F300" s="25">
        <v>1</v>
      </c>
    </row>
    <row r="301" spans="1:6" s="17" customFormat="1" ht="16.8" x14ac:dyDescent="0.3">
      <c r="A301" s="45" t="s">
        <v>56</v>
      </c>
      <c r="B301" s="23" t="s">
        <v>49</v>
      </c>
      <c r="C301" s="24">
        <v>325901</v>
      </c>
      <c r="D301" s="24" t="s">
        <v>23</v>
      </c>
      <c r="E301" s="24"/>
      <c r="F301" s="25">
        <v>2</v>
      </c>
    </row>
    <row r="302" spans="1:6" s="17" customFormat="1" ht="16.8" x14ac:dyDescent="0.4">
      <c r="A302" s="109" t="s">
        <v>29</v>
      </c>
      <c r="B302" s="110"/>
      <c r="C302" s="110"/>
      <c r="D302" s="110"/>
      <c r="E302" s="111"/>
      <c r="F302" s="39">
        <f>SUM(F298:F301)</f>
        <v>6</v>
      </c>
    </row>
    <row r="303" spans="1:6" s="17" customFormat="1" ht="16.8" x14ac:dyDescent="0.4">
      <c r="A303" s="54" t="s">
        <v>152</v>
      </c>
      <c r="B303" s="119" t="s">
        <v>153</v>
      </c>
      <c r="C303" s="132"/>
      <c r="D303" s="132"/>
      <c r="E303" s="132"/>
      <c r="F303" s="133"/>
    </row>
    <row r="304" spans="1:6" s="17" customFormat="1" ht="16.8" x14ac:dyDescent="0.3">
      <c r="A304" s="56" t="s">
        <v>85</v>
      </c>
      <c r="B304" s="23" t="s">
        <v>32</v>
      </c>
      <c r="C304" s="24">
        <v>221107</v>
      </c>
      <c r="D304" s="24" t="s">
        <v>9</v>
      </c>
      <c r="E304" s="24"/>
      <c r="F304" s="25">
        <v>1</v>
      </c>
    </row>
    <row r="305" spans="1:6" s="17" customFormat="1" ht="16.8" x14ac:dyDescent="0.3">
      <c r="A305" s="56" t="s">
        <v>177</v>
      </c>
      <c r="B305" s="23" t="s">
        <v>22</v>
      </c>
      <c r="C305" s="24">
        <v>325901</v>
      </c>
      <c r="D305" s="24" t="s">
        <v>23</v>
      </c>
      <c r="E305" s="24"/>
      <c r="F305" s="25">
        <v>1</v>
      </c>
    </row>
    <row r="306" spans="1:6" s="17" customFormat="1" ht="16.8" x14ac:dyDescent="0.3">
      <c r="A306" s="56" t="s">
        <v>172</v>
      </c>
      <c r="B306" s="57" t="s">
        <v>49</v>
      </c>
      <c r="C306" s="24">
        <v>325901</v>
      </c>
      <c r="D306" s="24" t="s">
        <v>23</v>
      </c>
      <c r="E306" s="58"/>
      <c r="F306" s="59">
        <v>1</v>
      </c>
    </row>
    <row r="307" spans="1:6" s="17" customFormat="1" ht="16.8" x14ac:dyDescent="0.4">
      <c r="A307" s="109" t="s">
        <v>29</v>
      </c>
      <c r="B307" s="110"/>
      <c r="C307" s="110"/>
      <c r="D307" s="110"/>
      <c r="E307" s="111"/>
      <c r="F307" s="38">
        <f>SUM(F304:F306)</f>
        <v>3</v>
      </c>
    </row>
    <row r="308" spans="1:6" s="17" customFormat="1" ht="16.8" x14ac:dyDescent="0.4">
      <c r="A308" s="54" t="s">
        <v>154</v>
      </c>
      <c r="B308" s="119" t="s">
        <v>155</v>
      </c>
      <c r="C308" s="132"/>
      <c r="D308" s="132"/>
      <c r="E308" s="132"/>
      <c r="F308" s="133"/>
    </row>
    <row r="309" spans="1:6" s="17" customFormat="1" ht="16.8" x14ac:dyDescent="0.3">
      <c r="A309" s="56" t="s">
        <v>55</v>
      </c>
      <c r="B309" s="23" t="s">
        <v>32</v>
      </c>
      <c r="C309" s="24">
        <v>221107</v>
      </c>
      <c r="D309" s="24" t="s">
        <v>9</v>
      </c>
      <c r="E309" s="24"/>
      <c r="F309" s="25">
        <v>2</v>
      </c>
    </row>
    <row r="310" spans="1:6" s="17" customFormat="1" ht="16.8" x14ac:dyDescent="0.3">
      <c r="A310" s="45" t="s">
        <v>124</v>
      </c>
      <c r="B310" s="23" t="s">
        <v>22</v>
      </c>
      <c r="C310" s="24">
        <v>325901</v>
      </c>
      <c r="D310" s="24" t="s">
        <v>23</v>
      </c>
      <c r="E310" s="24"/>
      <c r="F310" s="25">
        <v>2</v>
      </c>
    </row>
    <row r="311" spans="1:6" s="17" customFormat="1" ht="16.8" x14ac:dyDescent="0.4">
      <c r="A311" s="109" t="s">
        <v>29</v>
      </c>
      <c r="B311" s="110"/>
      <c r="C311" s="110"/>
      <c r="D311" s="110"/>
      <c r="E311" s="111"/>
      <c r="F311" s="38">
        <f>SUM(F309:F310)</f>
        <v>4</v>
      </c>
    </row>
    <row r="312" spans="1:6" s="17" customFormat="1" ht="16.8" x14ac:dyDescent="0.4">
      <c r="A312" s="54" t="s">
        <v>156</v>
      </c>
      <c r="B312" s="119" t="s">
        <v>157</v>
      </c>
      <c r="C312" s="132"/>
      <c r="D312" s="132"/>
      <c r="E312" s="132"/>
      <c r="F312" s="133"/>
    </row>
    <row r="313" spans="1:6" s="17" customFormat="1" ht="16.8" x14ac:dyDescent="0.3">
      <c r="A313" s="45" t="s">
        <v>85</v>
      </c>
      <c r="B313" s="23" t="s">
        <v>32</v>
      </c>
      <c r="C313" s="24">
        <v>221107</v>
      </c>
      <c r="D313" s="24" t="s">
        <v>9</v>
      </c>
      <c r="E313" s="24"/>
      <c r="F313" s="25">
        <v>1</v>
      </c>
    </row>
    <row r="314" spans="1:6" s="17" customFormat="1" ht="16.8" x14ac:dyDescent="0.3">
      <c r="A314" s="45" t="s">
        <v>177</v>
      </c>
      <c r="B314" s="23" t="s">
        <v>20</v>
      </c>
      <c r="C314" s="24">
        <v>221201</v>
      </c>
      <c r="D314" s="24" t="s">
        <v>9</v>
      </c>
      <c r="E314" s="24"/>
      <c r="F314" s="25">
        <v>1</v>
      </c>
    </row>
    <row r="315" spans="1:6" s="17" customFormat="1" ht="16.8" x14ac:dyDescent="0.3">
      <c r="A315" s="45" t="s">
        <v>172</v>
      </c>
      <c r="B315" s="23" t="s">
        <v>22</v>
      </c>
      <c r="C315" s="24">
        <v>325901</v>
      </c>
      <c r="D315" s="24" t="s">
        <v>23</v>
      </c>
      <c r="E315" s="24"/>
      <c r="F315" s="25">
        <v>1</v>
      </c>
    </row>
    <row r="316" spans="1:6" s="17" customFormat="1" ht="16.8" x14ac:dyDescent="0.3">
      <c r="A316" s="45" t="s">
        <v>114</v>
      </c>
      <c r="B316" s="23" t="s">
        <v>24</v>
      </c>
      <c r="C316" s="24">
        <v>325901</v>
      </c>
      <c r="D316" s="24" t="s">
        <v>23</v>
      </c>
      <c r="E316" s="24"/>
      <c r="F316" s="25">
        <v>2</v>
      </c>
    </row>
    <row r="317" spans="1:6" s="17" customFormat="1" ht="16.8" x14ac:dyDescent="0.4">
      <c r="A317" s="109" t="s">
        <v>29</v>
      </c>
      <c r="B317" s="110"/>
      <c r="C317" s="110"/>
      <c r="D317" s="110"/>
      <c r="E317" s="111"/>
      <c r="F317" s="38">
        <f>SUM(F313:F316)</f>
        <v>5</v>
      </c>
    </row>
    <row r="318" spans="1:6" ht="16.8" x14ac:dyDescent="0.4">
      <c r="A318" s="54" t="s">
        <v>158</v>
      </c>
      <c r="B318" s="119" t="s">
        <v>159</v>
      </c>
      <c r="C318" s="132"/>
      <c r="D318" s="132"/>
      <c r="E318" s="132"/>
      <c r="F318" s="133"/>
    </row>
    <row r="319" spans="1:6" ht="16.8" x14ac:dyDescent="0.3">
      <c r="A319" s="60" t="s">
        <v>147</v>
      </c>
      <c r="B319" s="23" t="s">
        <v>32</v>
      </c>
      <c r="C319" s="24">
        <v>221107</v>
      </c>
      <c r="D319" s="24" t="s">
        <v>9</v>
      </c>
      <c r="E319" s="24"/>
      <c r="F319" s="25">
        <v>4</v>
      </c>
    </row>
    <row r="320" spans="1:6" ht="16.8" x14ac:dyDescent="0.3">
      <c r="A320" s="60" t="s">
        <v>160</v>
      </c>
      <c r="B320" s="23" t="s">
        <v>22</v>
      </c>
      <c r="C320" s="24">
        <v>325901</v>
      </c>
      <c r="D320" s="24" t="s">
        <v>23</v>
      </c>
      <c r="E320" s="24"/>
      <c r="F320" s="25">
        <v>4</v>
      </c>
    </row>
    <row r="321" spans="1:6" ht="16.8" x14ac:dyDescent="0.4">
      <c r="A321" s="102" t="s">
        <v>29</v>
      </c>
      <c r="B321" s="102"/>
      <c r="C321" s="102"/>
      <c r="D321" s="102"/>
      <c r="E321" s="102"/>
      <c r="F321" s="31">
        <f>SUM(F319:F320)</f>
        <v>8</v>
      </c>
    </row>
    <row r="322" spans="1:6" ht="16.8" x14ac:dyDescent="0.4">
      <c r="A322" s="54" t="s">
        <v>161</v>
      </c>
      <c r="B322" s="119" t="s">
        <v>162</v>
      </c>
      <c r="C322" s="132"/>
      <c r="D322" s="132"/>
      <c r="E322" s="132"/>
      <c r="F322" s="133"/>
    </row>
    <row r="323" spans="1:6" ht="16.8" x14ac:dyDescent="0.3">
      <c r="A323" s="60" t="s">
        <v>66</v>
      </c>
      <c r="B323" s="23" t="s">
        <v>32</v>
      </c>
      <c r="C323" s="24">
        <v>221107</v>
      </c>
      <c r="D323" s="24" t="s">
        <v>9</v>
      </c>
      <c r="E323" s="24"/>
      <c r="F323" s="25">
        <v>3</v>
      </c>
    </row>
    <row r="324" spans="1:6" ht="16.8" x14ac:dyDescent="0.3">
      <c r="A324" s="60" t="s">
        <v>114</v>
      </c>
      <c r="B324" s="23" t="s">
        <v>20</v>
      </c>
      <c r="C324" s="24">
        <v>221201</v>
      </c>
      <c r="D324" s="24" t="s">
        <v>9</v>
      </c>
      <c r="E324" s="24"/>
      <c r="F324" s="25">
        <v>2</v>
      </c>
    </row>
    <row r="325" spans="1:6" ht="16.8" x14ac:dyDescent="0.3">
      <c r="A325" s="60" t="s">
        <v>33</v>
      </c>
      <c r="B325" s="23" t="s">
        <v>22</v>
      </c>
      <c r="C325" s="24">
        <v>226905</v>
      </c>
      <c r="D325" s="24" t="s">
        <v>9</v>
      </c>
      <c r="E325" s="24"/>
      <c r="F325" s="25">
        <v>1</v>
      </c>
    </row>
    <row r="326" spans="1:6" ht="16.8" x14ac:dyDescent="0.3">
      <c r="A326" s="95" t="s">
        <v>39</v>
      </c>
      <c r="B326" s="90" t="s">
        <v>22</v>
      </c>
      <c r="C326" s="91">
        <v>325901</v>
      </c>
      <c r="D326" s="91" t="s">
        <v>23</v>
      </c>
      <c r="E326" s="91"/>
      <c r="F326" s="92">
        <v>2</v>
      </c>
    </row>
    <row r="327" spans="1:6" ht="16.8" x14ac:dyDescent="0.3">
      <c r="A327" s="95" t="s">
        <v>329</v>
      </c>
      <c r="B327" s="90" t="s">
        <v>24</v>
      </c>
      <c r="C327" s="91">
        <v>325901</v>
      </c>
      <c r="D327" s="91" t="s">
        <v>23</v>
      </c>
      <c r="E327" s="91"/>
      <c r="F327" s="92">
        <v>2</v>
      </c>
    </row>
    <row r="328" spans="1:6" ht="16.8" x14ac:dyDescent="0.4">
      <c r="A328" s="109" t="s">
        <v>29</v>
      </c>
      <c r="B328" s="110"/>
      <c r="C328" s="110"/>
      <c r="D328" s="110"/>
      <c r="E328" s="111"/>
      <c r="F328" s="39">
        <f>SUM(F323:F327)</f>
        <v>10</v>
      </c>
    </row>
    <row r="329" spans="1:6" ht="16.8" x14ac:dyDescent="0.4">
      <c r="A329" s="54" t="s">
        <v>163</v>
      </c>
      <c r="B329" s="119" t="s">
        <v>164</v>
      </c>
      <c r="C329" s="132"/>
      <c r="D329" s="132"/>
      <c r="E329" s="132"/>
      <c r="F329" s="133"/>
    </row>
    <row r="330" spans="1:6" s="10" customFormat="1" ht="16.8" x14ac:dyDescent="0.3">
      <c r="A330" s="60" t="s">
        <v>55</v>
      </c>
      <c r="B330" s="23" t="s">
        <v>32</v>
      </c>
      <c r="C330" s="24">
        <v>221107</v>
      </c>
      <c r="D330" s="24" t="s">
        <v>9</v>
      </c>
      <c r="E330" s="24"/>
      <c r="F330" s="25">
        <v>2</v>
      </c>
    </row>
    <row r="331" spans="1:6" ht="16.8" x14ac:dyDescent="0.3">
      <c r="A331" s="60" t="s">
        <v>124</v>
      </c>
      <c r="B331" s="23" t="s">
        <v>20</v>
      </c>
      <c r="C331" s="24">
        <v>221201</v>
      </c>
      <c r="D331" s="24" t="s">
        <v>9</v>
      </c>
      <c r="E331" s="24"/>
      <c r="F331" s="25">
        <v>2</v>
      </c>
    </row>
    <row r="332" spans="1:6" s="10" customFormat="1" ht="16.8" x14ac:dyDescent="0.3">
      <c r="A332" s="60" t="s">
        <v>47</v>
      </c>
      <c r="B332" s="23" t="s">
        <v>22</v>
      </c>
      <c r="C332" s="24">
        <v>226905</v>
      </c>
      <c r="D332" s="24" t="s">
        <v>9</v>
      </c>
      <c r="E332" s="24"/>
      <c r="F332" s="25">
        <v>1</v>
      </c>
    </row>
    <row r="333" spans="1:6" ht="16.8" x14ac:dyDescent="0.3">
      <c r="A333" s="60" t="s">
        <v>56</v>
      </c>
      <c r="B333" s="23" t="s">
        <v>22</v>
      </c>
      <c r="C333" s="24">
        <v>325901</v>
      </c>
      <c r="D333" s="24" t="s">
        <v>23</v>
      </c>
      <c r="E333" s="24"/>
      <c r="F333" s="25">
        <v>2</v>
      </c>
    </row>
    <row r="334" spans="1:6" ht="16.8" x14ac:dyDescent="0.3">
      <c r="A334" s="60" t="s">
        <v>439</v>
      </c>
      <c r="B334" s="23" t="s">
        <v>24</v>
      </c>
      <c r="C334" s="24">
        <v>325901</v>
      </c>
      <c r="D334" s="24" t="s">
        <v>23</v>
      </c>
      <c r="E334" s="24"/>
      <c r="F334" s="25">
        <v>1</v>
      </c>
    </row>
    <row r="335" spans="1:6" ht="16.8" x14ac:dyDescent="0.4">
      <c r="A335" s="109" t="s">
        <v>29</v>
      </c>
      <c r="B335" s="110"/>
      <c r="C335" s="110"/>
      <c r="D335" s="110"/>
      <c r="E335" s="111"/>
      <c r="F335" s="39">
        <f>SUM(F330:F334)</f>
        <v>8</v>
      </c>
    </row>
    <row r="336" spans="1:6" ht="16.8" x14ac:dyDescent="0.4">
      <c r="A336" s="54" t="s">
        <v>165</v>
      </c>
      <c r="B336" s="119" t="s">
        <v>327</v>
      </c>
      <c r="C336" s="132"/>
      <c r="D336" s="132"/>
      <c r="E336" s="132"/>
      <c r="F336" s="133"/>
    </row>
    <row r="337" spans="1:6" ht="16.8" x14ac:dyDescent="0.3">
      <c r="A337" s="60" t="s">
        <v>85</v>
      </c>
      <c r="B337" s="23" t="s">
        <v>32</v>
      </c>
      <c r="C337" s="24">
        <v>221107</v>
      </c>
      <c r="D337" s="24" t="s">
        <v>9</v>
      </c>
      <c r="E337" s="24"/>
      <c r="F337" s="25">
        <v>1</v>
      </c>
    </row>
    <row r="338" spans="1:6" ht="16.8" x14ac:dyDescent="0.3">
      <c r="A338" s="60" t="s">
        <v>86</v>
      </c>
      <c r="B338" s="23" t="s">
        <v>20</v>
      </c>
      <c r="C338" s="24">
        <v>221201</v>
      </c>
      <c r="D338" s="24" t="s">
        <v>9</v>
      </c>
      <c r="E338" s="24"/>
      <c r="F338" s="25">
        <v>2</v>
      </c>
    </row>
    <row r="339" spans="1:6" ht="16.8" x14ac:dyDescent="0.3">
      <c r="A339" s="60" t="s">
        <v>114</v>
      </c>
      <c r="B339" s="23" t="s">
        <v>22</v>
      </c>
      <c r="C339" s="24">
        <v>226905</v>
      </c>
      <c r="D339" s="24" t="s">
        <v>9</v>
      </c>
      <c r="E339" s="24"/>
      <c r="F339" s="25">
        <v>2</v>
      </c>
    </row>
    <row r="340" spans="1:6" ht="16.8" x14ac:dyDescent="0.3">
      <c r="A340" s="60" t="s">
        <v>33</v>
      </c>
      <c r="B340" s="23" t="s">
        <v>22</v>
      </c>
      <c r="C340" s="24">
        <v>325901</v>
      </c>
      <c r="D340" s="24" t="s">
        <v>23</v>
      </c>
      <c r="E340" s="24"/>
      <c r="F340" s="25">
        <v>1</v>
      </c>
    </row>
    <row r="341" spans="1:6" ht="16.8" x14ac:dyDescent="0.4">
      <c r="A341" s="109" t="s">
        <v>29</v>
      </c>
      <c r="B341" s="110"/>
      <c r="C341" s="110"/>
      <c r="D341" s="110"/>
      <c r="E341" s="111"/>
      <c r="F341" s="39">
        <f>SUM(F337:F340)</f>
        <v>6</v>
      </c>
    </row>
    <row r="342" spans="1:6" ht="16.8" x14ac:dyDescent="0.4">
      <c r="A342" s="54" t="s">
        <v>166</v>
      </c>
      <c r="B342" s="119" t="s">
        <v>167</v>
      </c>
      <c r="C342" s="132"/>
      <c r="D342" s="132"/>
      <c r="E342" s="132"/>
      <c r="F342" s="133"/>
    </row>
    <row r="343" spans="1:6" ht="16.8" x14ac:dyDescent="0.3">
      <c r="A343" s="60" t="s">
        <v>409</v>
      </c>
      <c r="B343" s="23" t="s">
        <v>32</v>
      </c>
      <c r="C343" s="24">
        <v>221107</v>
      </c>
      <c r="D343" s="24" t="s">
        <v>9</v>
      </c>
      <c r="E343" s="24"/>
      <c r="F343" s="40">
        <v>6.5</v>
      </c>
    </row>
    <row r="344" spans="1:6" ht="16.8" x14ac:dyDescent="0.3">
      <c r="A344" s="60" t="s">
        <v>169</v>
      </c>
      <c r="B344" s="23" t="s">
        <v>22</v>
      </c>
      <c r="C344" s="24">
        <v>325901</v>
      </c>
      <c r="D344" s="24" t="s">
        <v>23</v>
      </c>
      <c r="E344" s="24"/>
      <c r="F344" s="55">
        <v>4</v>
      </c>
    </row>
    <row r="345" spans="1:6" ht="16.8" x14ac:dyDescent="0.4">
      <c r="A345" s="109" t="s">
        <v>29</v>
      </c>
      <c r="B345" s="110"/>
      <c r="C345" s="110"/>
      <c r="D345" s="110"/>
      <c r="E345" s="111"/>
      <c r="F345" s="38">
        <f>SUM(F343:F344)</f>
        <v>10.5</v>
      </c>
    </row>
    <row r="346" spans="1:6" ht="16.8" x14ac:dyDescent="0.4">
      <c r="A346" s="54" t="s">
        <v>170</v>
      </c>
      <c r="B346" s="119" t="s">
        <v>171</v>
      </c>
      <c r="C346" s="132"/>
      <c r="D346" s="132"/>
      <c r="E346" s="132"/>
      <c r="F346" s="133"/>
    </row>
    <row r="347" spans="1:6" ht="16.8" x14ac:dyDescent="0.3">
      <c r="A347" s="60" t="s">
        <v>55</v>
      </c>
      <c r="B347" s="23" t="s">
        <v>32</v>
      </c>
      <c r="C347" s="24">
        <v>221107</v>
      </c>
      <c r="D347" s="24" t="s">
        <v>9</v>
      </c>
      <c r="E347" s="24"/>
      <c r="F347" s="25">
        <v>2</v>
      </c>
    </row>
    <row r="348" spans="1:6" ht="16.8" x14ac:dyDescent="0.3">
      <c r="A348" s="60" t="s">
        <v>172</v>
      </c>
      <c r="B348" s="23" t="s">
        <v>22</v>
      </c>
      <c r="C348" s="24">
        <v>226905</v>
      </c>
      <c r="D348" s="24" t="s">
        <v>9</v>
      </c>
      <c r="E348" s="24"/>
      <c r="F348" s="25">
        <v>1</v>
      </c>
    </row>
    <row r="349" spans="1:6" ht="16.8" x14ac:dyDescent="0.3">
      <c r="A349" s="60" t="s">
        <v>142</v>
      </c>
      <c r="B349" s="23" t="s">
        <v>24</v>
      </c>
      <c r="C349" s="24">
        <v>325901</v>
      </c>
      <c r="D349" s="24" t="s">
        <v>23</v>
      </c>
      <c r="E349" s="24"/>
      <c r="F349" s="25">
        <v>1</v>
      </c>
    </row>
    <row r="350" spans="1:6" ht="16.8" x14ac:dyDescent="0.4">
      <c r="A350" s="109" t="s">
        <v>29</v>
      </c>
      <c r="B350" s="110"/>
      <c r="C350" s="110"/>
      <c r="D350" s="110"/>
      <c r="E350" s="111"/>
      <c r="F350" s="39">
        <f>SUM(F347:F349)</f>
        <v>4</v>
      </c>
    </row>
    <row r="351" spans="1:6" ht="16.8" x14ac:dyDescent="0.4">
      <c r="A351" s="61" t="s">
        <v>173</v>
      </c>
      <c r="B351" s="104" t="s">
        <v>356</v>
      </c>
      <c r="C351" s="104"/>
      <c r="D351" s="104"/>
      <c r="E351" s="104"/>
      <c r="F351" s="105"/>
    </row>
    <row r="352" spans="1:6" ht="16.8" x14ac:dyDescent="0.4">
      <c r="A352" s="54" t="s">
        <v>175</v>
      </c>
      <c r="B352" s="119" t="s">
        <v>174</v>
      </c>
      <c r="C352" s="132"/>
      <c r="D352" s="132"/>
      <c r="E352" s="132"/>
      <c r="F352" s="133"/>
    </row>
    <row r="353" spans="1:6" ht="16.8" x14ac:dyDescent="0.3">
      <c r="A353" s="60" t="s">
        <v>55</v>
      </c>
      <c r="B353" s="23" t="s">
        <v>32</v>
      </c>
      <c r="C353" s="24">
        <v>221107</v>
      </c>
      <c r="D353" s="24" t="s">
        <v>9</v>
      </c>
      <c r="E353" s="24"/>
      <c r="F353" s="25">
        <v>2</v>
      </c>
    </row>
    <row r="354" spans="1:6" ht="16.8" x14ac:dyDescent="0.3">
      <c r="A354" s="60" t="s">
        <v>172</v>
      </c>
      <c r="B354" s="23" t="s">
        <v>24</v>
      </c>
      <c r="C354" s="24">
        <v>226905</v>
      </c>
      <c r="D354" s="24" t="s">
        <v>9</v>
      </c>
      <c r="E354" s="24"/>
      <c r="F354" s="25">
        <v>1</v>
      </c>
    </row>
    <row r="355" spans="1:6" ht="16.8" x14ac:dyDescent="0.3">
      <c r="A355" s="60" t="s">
        <v>142</v>
      </c>
      <c r="B355" s="23" t="s">
        <v>49</v>
      </c>
      <c r="C355" s="24">
        <v>325901</v>
      </c>
      <c r="D355" s="24" t="s">
        <v>23</v>
      </c>
      <c r="E355" s="24"/>
      <c r="F355" s="25">
        <v>1</v>
      </c>
    </row>
    <row r="356" spans="1:6" ht="16.8" x14ac:dyDescent="0.4">
      <c r="A356" s="109" t="s">
        <v>29</v>
      </c>
      <c r="B356" s="110"/>
      <c r="C356" s="110"/>
      <c r="D356" s="110"/>
      <c r="E356" s="111"/>
      <c r="F356" s="39">
        <f>SUM(F353:F355)</f>
        <v>4</v>
      </c>
    </row>
    <row r="357" spans="1:6" ht="16.8" x14ac:dyDescent="0.4">
      <c r="A357" s="54" t="s">
        <v>178</v>
      </c>
      <c r="B357" s="119" t="s">
        <v>176</v>
      </c>
      <c r="C357" s="132"/>
      <c r="D357" s="132"/>
      <c r="E357" s="132"/>
      <c r="F357" s="133"/>
    </row>
    <row r="358" spans="1:6" ht="16.8" x14ac:dyDescent="0.3">
      <c r="A358" s="60" t="s">
        <v>85</v>
      </c>
      <c r="B358" s="23" t="s">
        <v>32</v>
      </c>
      <c r="C358" s="24">
        <v>221107</v>
      </c>
      <c r="D358" s="24" t="s">
        <v>9</v>
      </c>
      <c r="E358" s="24"/>
      <c r="F358" s="25">
        <v>1</v>
      </c>
    </row>
    <row r="359" spans="1:6" ht="16.8" x14ac:dyDescent="0.3">
      <c r="A359" s="60" t="s">
        <v>177</v>
      </c>
      <c r="B359" s="23" t="s">
        <v>20</v>
      </c>
      <c r="C359" s="24">
        <v>221201</v>
      </c>
      <c r="D359" s="24" t="s">
        <v>9</v>
      </c>
      <c r="E359" s="24"/>
      <c r="F359" s="25">
        <v>1</v>
      </c>
    </row>
    <row r="360" spans="1:6" ht="16.8" x14ac:dyDescent="0.3">
      <c r="A360" s="60" t="s">
        <v>172</v>
      </c>
      <c r="B360" s="23" t="s">
        <v>22</v>
      </c>
      <c r="C360" s="24">
        <v>226905</v>
      </c>
      <c r="D360" s="24" t="s">
        <v>9</v>
      </c>
      <c r="E360" s="24"/>
      <c r="F360" s="25">
        <v>1</v>
      </c>
    </row>
    <row r="361" spans="1:6" ht="16.8" x14ac:dyDescent="0.3">
      <c r="A361" s="60" t="s">
        <v>142</v>
      </c>
      <c r="B361" s="23" t="s">
        <v>22</v>
      </c>
      <c r="C361" s="24">
        <v>325901</v>
      </c>
      <c r="D361" s="24" t="s">
        <v>23</v>
      </c>
      <c r="E361" s="24"/>
      <c r="F361" s="25">
        <v>1</v>
      </c>
    </row>
    <row r="362" spans="1:6" ht="16.8" x14ac:dyDescent="0.4">
      <c r="A362" s="109" t="s">
        <v>29</v>
      </c>
      <c r="B362" s="110"/>
      <c r="C362" s="110"/>
      <c r="D362" s="110"/>
      <c r="E362" s="111"/>
      <c r="F362" s="39">
        <f>SUM(F358:F361)</f>
        <v>4</v>
      </c>
    </row>
    <row r="363" spans="1:6" ht="16.8" x14ac:dyDescent="0.4">
      <c r="A363" s="54" t="s">
        <v>180</v>
      </c>
      <c r="B363" s="119" t="s">
        <v>179</v>
      </c>
      <c r="C363" s="132"/>
      <c r="D363" s="132"/>
      <c r="E363" s="132"/>
      <c r="F363" s="133"/>
    </row>
    <row r="364" spans="1:6" ht="16.8" x14ac:dyDescent="0.3">
      <c r="A364" s="60" t="s">
        <v>85</v>
      </c>
      <c r="B364" s="23" t="s">
        <v>32</v>
      </c>
      <c r="C364" s="24">
        <v>221107</v>
      </c>
      <c r="D364" s="24" t="s">
        <v>9</v>
      </c>
      <c r="E364" s="24"/>
      <c r="F364" s="25">
        <v>1</v>
      </c>
    </row>
    <row r="365" spans="1:6" ht="16.8" x14ac:dyDescent="0.4">
      <c r="A365" s="109" t="s">
        <v>29</v>
      </c>
      <c r="B365" s="110"/>
      <c r="C365" s="110"/>
      <c r="D365" s="110"/>
      <c r="E365" s="111"/>
      <c r="F365" s="39">
        <f>SUM(F364:F364)</f>
        <v>1</v>
      </c>
    </row>
    <row r="366" spans="1:6" ht="16.8" x14ac:dyDescent="0.4">
      <c r="A366" s="52" t="s">
        <v>182</v>
      </c>
      <c r="B366" s="103" t="s">
        <v>358</v>
      </c>
      <c r="C366" s="104"/>
      <c r="D366" s="104"/>
      <c r="E366" s="104"/>
      <c r="F366" s="105"/>
    </row>
    <row r="367" spans="1:6" ht="16.8" x14ac:dyDescent="0.4">
      <c r="A367" s="54" t="s">
        <v>184</v>
      </c>
      <c r="B367" s="119" t="s">
        <v>181</v>
      </c>
      <c r="C367" s="132"/>
      <c r="D367" s="132"/>
      <c r="E367" s="132"/>
      <c r="F367" s="133"/>
    </row>
    <row r="368" spans="1:6" ht="16.8" x14ac:dyDescent="0.3">
      <c r="A368" s="60" t="s">
        <v>55</v>
      </c>
      <c r="B368" s="23" t="s">
        <v>20</v>
      </c>
      <c r="C368" s="24">
        <v>221201</v>
      </c>
      <c r="D368" s="24" t="s">
        <v>9</v>
      </c>
      <c r="E368" s="24"/>
      <c r="F368" s="25">
        <v>2</v>
      </c>
    </row>
    <row r="369" spans="1:6" ht="16.8" x14ac:dyDescent="0.3">
      <c r="A369" s="60" t="s">
        <v>172</v>
      </c>
      <c r="B369" s="23" t="s">
        <v>22</v>
      </c>
      <c r="C369" s="24">
        <v>226905</v>
      </c>
      <c r="D369" s="24" t="s">
        <v>9</v>
      </c>
      <c r="E369" s="24"/>
      <c r="F369" s="25">
        <v>1</v>
      </c>
    </row>
    <row r="370" spans="1:6" ht="16.8" x14ac:dyDescent="0.3">
      <c r="A370" s="60" t="s">
        <v>142</v>
      </c>
      <c r="B370" s="23" t="s">
        <v>24</v>
      </c>
      <c r="C370" s="24">
        <v>226905</v>
      </c>
      <c r="D370" s="24" t="s">
        <v>9</v>
      </c>
      <c r="E370" s="24"/>
      <c r="F370" s="25">
        <v>1</v>
      </c>
    </row>
    <row r="371" spans="1:6" ht="16.8" x14ac:dyDescent="0.4">
      <c r="A371" s="109" t="s">
        <v>29</v>
      </c>
      <c r="B371" s="110"/>
      <c r="C371" s="110"/>
      <c r="D371" s="110"/>
      <c r="E371" s="111"/>
      <c r="F371" s="39">
        <f>SUM(F368:F370)</f>
        <v>4</v>
      </c>
    </row>
    <row r="372" spans="1:6" ht="16.8" x14ac:dyDescent="0.4">
      <c r="A372" s="54" t="s">
        <v>186</v>
      </c>
      <c r="B372" s="119" t="s">
        <v>183</v>
      </c>
      <c r="C372" s="132"/>
      <c r="D372" s="132"/>
      <c r="E372" s="132"/>
      <c r="F372" s="133"/>
    </row>
    <row r="373" spans="1:6" ht="16.8" x14ac:dyDescent="0.3">
      <c r="A373" s="60" t="s">
        <v>85</v>
      </c>
      <c r="B373" s="23" t="s">
        <v>109</v>
      </c>
      <c r="C373" s="24">
        <v>226405</v>
      </c>
      <c r="D373" s="24" t="s">
        <v>9</v>
      </c>
      <c r="E373" s="24"/>
      <c r="F373" s="25">
        <v>1</v>
      </c>
    </row>
    <row r="374" spans="1:6" ht="16.8" x14ac:dyDescent="0.3">
      <c r="A374" s="60" t="s">
        <v>177</v>
      </c>
      <c r="B374" s="23" t="s">
        <v>57</v>
      </c>
      <c r="C374" s="24">
        <v>226405</v>
      </c>
      <c r="D374" s="24" t="s">
        <v>9</v>
      </c>
      <c r="E374" s="24"/>
      <c r="F374" s="25">
        <v>1</v>
      </c>
    </row>
    <row r="375" spans="1:6" ht="16.8" x14ac:dyDescent="0.4">
      <c r="A375" s="109" t="s">
        <v>29</v>
      </c>
      <c r="B375" s="110"/>
      <c r="C375" s="110"/>
      <c r="D375" s="110"/>
      <c r="E375" s="111"/>
      <c r="F375" s="39">
        <f>SUM(F373:F374)</f>
        <v>2</v>
      </c>
    </row>
    <row r="376" spans="1:6" ht="16.8" x14ac:dyDescent="0.4">
      <c r="A376" s="62" t="s">
        <v>189</v>
      </c>
      <c r="B376" s="100" t="s">
        <v>185</v>
      </c>
      <c r="C376" s="100"/>
      <c r="D376" s="100"/>
      <c r="E376" s="100"/>
      <c r="F376" s="100"/>
    </row>
    <row r="377" spans="1:6" ht="16.8" x14ac:dyDescent="0.3">
      <c r="A377" s="60" t="s">
        <v>55</v>
      </c>
      <c r="B377" s="23" t="s">
        <v>22</v>
      </c>
      <c r="C377" s="24">
        <v>325901</v>
      </c>
      <c r="D377" s="24" t="s">
        <v>23</v>
      </c>
      <c r="E377" s="24"/>
      <c r="F377" s="25">
        <v>2</v>
      </c>
    </row>
    <row r="378" spans="1:6" ht="16.8" x14ac:dyDescent="0.4">
      <c r="A378" s="103" t="s">
        <v>29</v>
      </c>
      <c r="B378" s="110"/>
      <c r="C378" s="110"/>
      <c r="D378" s="110"/>
      <c r="E378" s="111"/>
      <c r="F378" s="38">
        <f>SUM(F377:F377)</f>
        <v>2</v>
      </c>
    </row>
    <row r="379" spans="1:6" ht="16.8" x14ac:dyDescent="0.4">
      <c r="A379" s="62" t="s">
        <v>357</v>
      </c>
      <c r="B379" s="100" t="s">
        <v>187</v>
      </c>
      <c r="C379" s="100"/>
      <c r="D379" s="100"/>
      <c r="E379" s="100"/>
      <c r="F379" s="100"/>
    </row>
    <row r="380" spans="1:6" ht="16.8" x14ac:dyDescent="0.4">
      <c r="A380" s="63">
        <v>1</v>
      </c>
      <c r="B380" s="23" t="s">
        <v>328</v>
      </c>
      <c r="C380" s="24">
        <v>263401</v>
      </c>
      <c r="D380" s="24" t="s">
        <v>9</v>
      </c>
      <c r="E380" s="24"/>
      <c r="F380" s="25">
        <v>1</v>
      </c>
    </row>
    <row r="381" spans="1:6" ht="16.8" x14ac:dyDescent="0.4">
      <c r="A381" s="64" t="s">
        <v>177</v>
      </c>
      <c r="B381" s="23" t="s">
        <v>188</v>
      </c>
      <c r="C381" s="24">
        <v>263401</v>
      </c>
      <c r="D381" s="24" t="s">
        <v>9</v>
      </c>
      <c r="E381" s="24"/>
      <c r="F381" s="25">
        <v>1</v>
      </c>
    </row>
    <row r="382" spans="1:6" ht="16.8" x14ac:dyDescent="0.4">
      <c r="A382" s="103" t="s">
        <v>29</v>
      </c>
      <c r="B382" s="110"/>
      <c r="C382" s="110"/>
      <c r="D382" s="110"/>
      <c r="E382" s="111"/>
      <c r="F382" s="38">
        <f>SUM(F380:F381)</f>
        <v>2</v>
      </c>
    </row>
    <row r="383" spans="1:6" ht="16.8" x14ac:dyDescent="0.4">
      <c r="A383" s="62" t="s">
        <v>359</v>
      </c>
      <c r="B383" s="100" t="s">
        <v>190</v>
      </c>
      <c r="C383" s="100"/>
      <c r="D383" s="100"/>
      <c r="E383" s="100"/>
      <c r="F383" s="100"/>
    </row>
    <row r="384" spans="1:6" ht="16.8" x14ac:dyDescent="0.4">
      <c r="A384" s="63">
        <v>1</v>
      </c>
      <c r="B384" s="23" t="s">
        <v>22</v>
      </c>
      <c r="C384" s="24">
        <v>325901</v>
      </c>
      <c r="D384" s="24" t="s">
        <v>23</v>
      </c>
      <c r="E384" s="24"/>
      <c r="F384" s="25">
        <v>1</v>
      </c>
    </row>
    <row r="385" spans="1:6" ht="16.8" x14ac:dyDescent="0.4">
      <c r="A385" s="103" t="s">
        <v>29</v>
      </c>
      <c r="B385" s="110"/>
      <c r="C385" s="110"/>
      <c r="D385" s="110"/>
      <c r="E385" s="111"/>
      <c r="F385" s="38">
        <f>SUM(F384:F384)</f>
        <v>1</v>
      </c>
    </row>
    <row r="386" spans="1:6" ht="16.8" x14ac:dyDescent="0.4">
      <c r="A386" s="103" t="s">
        <v>191</v>
      </c>
      <c r="B386" s="110"/>
      <c r="C386" s="110"/>
      <c r="D386" s="110"/>
      <c r="E386" s="111"/>
      <c r="F386" s="39">
        <f>F385+F382+F378+F375+F371+F365+F362+F356+F350+F345+F341+F335+F328+F321+F317+F311+F307+F302+F296+F291+F286+F280+F274+F268</f>
        <v>139</v>
      </c>
    </row>
    <row r="387" spans="1:6" ht="15" customHeight="1" x14ac:dyDescent="0.4">
      <c r="A387" s="65" t="s">
        <v>425</v>
      </c>
      <c r="B387" s="102" t="s">
        <v>192</v>
      </c>
      <c r="C387" s="102"/>
      <c r="D387" s="102"/>
      <c r="E387" s="102"/>
      <c r="F387" s="102"/>
    </row>
    <row r="388" spans="1:6" ht="16.8" x14ac:dyDescent="0.4">
      <c r="A388" s="62" t="s">
        <v>193</v>
      </c>
      <c r="B388" s="100" t="s">
        <v>194</v>
      </c>
      <c r="C388" s="100"/>
      <c r="D388" s="100"/>
      <c r="E388" s="100"/>
      <c r="F388" s="100"/>
    </row>
    <row r="389" spans="1:6" s="10" customFormat="1" ht="16.8" x14ac:dyDescent="0.4">
      <c r="A389" s="64" t="s">
        <v>55</v>
      </c>
      <c r="B389" s="23" t="s">
        <v>32</v>
      </c>
      <c r="C389" s="24">
        <v>221107</v>
      </c>
      <c r="D389" s="24" t="s">
        <v>9</v>
      </c>
      <c r="E389" s="24"/>
      <c r="F389" s="25">
        <v>2</v>
      </c>
    </row>
    <row r="390" spans="1:6" s="10" customFormat="1" ht="16.8" x14ac:dyDescent="0.4">
      <c r="A390" s="64" t="s">
        <v>124</v>
      </c>
      <c r="B390" s="23" t="s">
        <v>20</v>
      </c>
      <c r="C390" s="24">
        <v>221201</v>
      </c>
      <c r="D390" s="24" t="s">
        <v>9</v>
      </c>
      <c r="E390" s="24"/>
      <c r="F390" s="25">
        <v>2</v>
      </c>
    </row>
    <row r="391" spans="1:6" ht="16.8" x14ac:dyDescent="0.4">
      <c r="A391" s="64" t="s">
        <v>47</v>
      </c>
      <c r="B391" s="23" t="s">
        <v>22</v>
      </c>
      <c r="C391" s="24">
        <v>226905</v>
      </c>
      <c r="D391" s="24" t="s">
        <v>9</v>
      </c>
      <c r="E391" s="24"/>
      <c r="F391" s="25">
        <v>1</v>
      </c>
    </row>
    <row r="392" spans="1:6" ht="16.8" x14ac:dyDescent="0.4">
      <c r="A392" s="64" t="s">
        <v>33</v>
      </c>
      <c r="B392" s="23" t="s">
        <v>22</v>
      </c>
      <c r="C392" s="24">
        <v>325901</v>
      </c>
      <c r="D392" s="24" t="s">
        <v>23</v>
      </c>
      <c r="E392" s="24"/>
      <c r="F392" s="25">
        <v>1</v>
      </c>
    </row>
    <row r="393" spans="1:6" ht="16.8" x14ac:dyDescent="0.4">
      <c r="A393" s="64" t="s">
        <v>39</v>
      </c>
      <c r="B393" s="23" t="s">
        <v>24</v>
      </c>
      <c r="C393" s="24">
        <v>325901</v>
      </c>
      <c r="D393" s="24" t="s">
        <v>23</v>
      </c>
      <c r="E393" s="24"/>
      <c r="F393" s="25">
        <v>2</v>
      </c>
    </row>
    <row r="394" spans="1:6" ht="16.8" x14ac:dyDescent="0.4">
      <c r="A394" s="103" t="s">
        <v>29</v>
      </c>
      <c r="B394" s="110"/>
      <c r="C394" s="110"/>
      <c r="D394" s="110"/>
      <c r="E394" s="111"/>
      <c r="F394" s="38">
        <f>SUM(F389:F393)</f>
        <v>8</v>
      </c>
    </row>
    <row r="395" spans="1:6" ht="16.8" x14ac:dyDescent="0.4">
      <c r="A395" s="62" t="s">
        <v>195</v>
      </c>
      <c r="B395" s="102" t="s">
        <v>196</v>
      </c>
      <c r="C395" s="102"/>
      <c r="D395" s="102"/>
      <c r="E395" s="102"/>
      <c r="F395" s="102"/>
    </row>
    <row r="396" spans="1:6" ht="16.8" x14ac:dyDescent="0.4">
      <c r="A396" s="33">
        <v>1</v>
      </c>
      <c r="B396" s="23" t="s">
        <v>20</v>
      </c>
      <c r="C396" s="24">
        <v>221201</v>
      </c>
      <c r="D396" s="24" t="s">
        <v>9</v>
      </c>
      <c r="E396" s="24"/>
      <c r="F396" s="66">
        <v>1</v>
      </c>
    </row>
    <row r="397" spans="1:6" ht="16.8" x14ac:dyDescent="0.4">
      <c r="A397" s="103" t="s">
        <v>29</v>
      </c>
      <c r="B397" s="104"/>
      <c r="C397" s="104"/>
      <c r="D397" s="104"/>
      <c r="E397" s="105"/>
      <c r="F397" s="31">
        <f>SUM(F396:F396)</f>
        <v>1</v>
      </c>
    </row>
    <row r="398" spans="1:6" ht="16.8" x14ac:dyDescent="0.4">
      <c r="A398" s="62" t="s">
        <v>197</v>
      </c>
      <c r="B398" s="100" t="s">
        <v>198</v>
      </c>
      <c r="C398" s="100"/>
      <c r="D398" s="100"/>
      <c r="E398" s="100"/>
      <c r="F398" s="100"/>
    </row>
    <row r="399" spans="1:6" ht="16.8" x14ac:dyDescent="0.4">
      <c r="A399" s="64" t="s">
        <v>85</v>
      </c>
      <c r="B399" s="23" t="s">
        <v>32</v>
      </c>
      <c r="C399" s="24">
        <v>221107</v>
      </c>
      <c r="D399" s="24" t="s">
        <v>9</v>
      </c>
      <c r="E399" s="24"/>
      <c r="F399" s="25">
        <v>1</v>
      </c>
    </row>
    <row r="400" spans="1:6" ht="16.8" x14ac:dyDescent="0.4">
      <c r="A400" s="64" t="s">
        <v>177</v>
      </c>
      <c r="B400" s="23" t="s">
        <v>20</v>
      </c>
      <c r="C400" s="24">
        <v>221201</v>
      </c>
      <c r="D400" s="24" t="s">
        <v>9</v>
      </c>
      <c r="E400" s="24"/>
      <c r="F400" s="25">
        <v>1</v>
      </c>
    </row>
    <row r="401" spans="1:6" ht="16.8" x14ac:dyDescent="0.4">
      <c r="A401" s="64" t="s">
        <v>172</v>
      </c>
      <c r="B401" s="23" t="s">
        <v>22</v>
      </c>
      <c r="C401" s="24">
        <v>226905</v>
      </c>
      <c r="D401" s="24" t="s">
        <v>9</v>
      </c>
      <c r="E401" s="24"/>
      <c r="F401" s="25">
        <v>1</v>
      </c>
    </row>
    <row r="402" spans="1:6" ht="16.8" x14ac:dyDescent="0.4">
      <c r="A402" s="64" t="s">
        <v>142</v>
      </c>
      <c r="B402" s="23" t="s">
        <v>199</v>
      </c>
      <c r="C402" s="24">
        <v>325601</v>
      </c>
      <c r="D402" s="24" t="s">
        <v>59</v>
      </c>
      <c r="E402" s="24"/>
      <c r="F402" s="25">
        <v>1</v>
      </c>
    </row>
    <row r="403" spans="1:6" ht="16.8" x14ac:dyDescent="0.4">
      <c r="A403" s="103" t="s">
        <v>29</v>
      </c>
      <c r="B403" s="110"/>
      <c r="C403" s="110"/>
      <c r="D403" s="110"/>
      <c r="E403" s="111"/>
      <c r="F403" s="38">
        <f>SUM(F399:F402)</f>
        <v>4</v>
      </c>
    </row>
    <row r="404" spans="1:6" ht="16.8" x14ac:dyDescent="0.4">
      <c r="A404" s="62" t="s">
        <v>200</v>
      </c>
      <c r="B404" s="100" t="s">
        <v>201</v>
      </c>
      <c r="C404" s="100"/>
      <c r="D404" s="100"/>
      <c r="E404" s="100"/>
      <c r="F404" s="100"/>
    </row>
    <row r="405" spans="1:6" ht="16.8" x14ac:dyDescent="0.4">
      <c r="A405" s="64" t="s">
        <v>85</v>
      </c>
      <c r="B405" s="23" t="s">
        <v>32</v>
      </c>
      <c r="C405" s="24">
        <v>221107</v>
      </c>
      <c r="D405" s="24" t="s">
        <v>9</v>
      </c>
      <c r="E405" s="24"/>
      <c r="F405" s="25">
        <v>1</v>
      </c>
    </row>
    <row r="406" spans="1:6" ht="16.8" x14ac:dyDescent="0.4">
      <c r="A406" s="64" t="s">
        <v>177</v>
      </c>
      <c r="B406" s="23" t="s">
        <v>20</v>
      </c>
      <c r="C406" s="24">
        <v>221201</v>
      </c>
      <c r="D406" s="24" t="s">
        <v>9</v>
      </c>
      <c r="E406" s="24"/>
      <c r="F406" s="25">
        <v>1</v>
      </c>
    </row>
    <row r="407" spans="1:6" ht="16.8" x14ac:dyDescent="0.4">
      <c r="A407" s="64" t="s">
        <v>124</v>
      </c>
      <c r="B407" s="23" t="s">
        <v>22</v>
      </c>
      <c r="C407" s="24">
        <v>325901</v>
      </c>
      <c r="D407" s="24" t="s">
        <v>23</v>
      </c>
      <c r="E407" s="24"/>
      <c r="F407" s="25">
        <v>2</v>
      </c>
    </row>
    <row r="408" spans="1:6" ht="16.8" x14ac:dyDescent="0.4">
      <c r="A408" s="103" t="s">
        <v>29</v>
      </c>
      <c r="B408" s="110"/>
      <c r="C408" s="110"/>
      <c r="D408" s="110"/>
      <c r="E408" s="111"/>
      <c r="F408" s="38">
        <f>SUM(F405:F407)</f>
        <v>4</v>
      </c>
    </row>
    <row r="409" spans="1:6" ht="16.8" x14ac:dyDescent="0.4">
      <c r="A409" s="62" t="s">
        <v>202</v>
      </c>
      <c r="B409" s="100" t="s">
        <v>203</v>
      </c>
      <c r="C409" s="100"/>
      <c r="D409" s="100"/>
      <c r="E409" s="100"/>
      <c r="F409" s="100"/>
    </row>
    <row r="410" spans="1:6" ht="16.8" x14ac:dyDescent="0.4">
      <c r="A410" s="64" t="s">
        <v>85</v>
      </c>
      <c r="B410" s="23" t="s">
        <v>32</v>
      </c>
      <c r="C410" s="24">
        <v>221107</v>
      </c>
      <c r="D410" s="24" t="s">
        <v>9</v>
      </c>
      <c r="E410" s="24"/>
      <c r="F410" s="25">
        <v>1</v>
      </c>
    </row>
    <row r="411" spans="1:6" ht="16.8" x14ac:dyDescent="0.4">
      <c r="A411" s="64" t="s">
        <v>177</v>
      </c>
      <c r="B411" s="23" t="s">
        <v>20</v>
      </c>
      <c r="C411" s="24">
        <v>221201</v>
      </c>
      <c r="D411" s="24" t="s">
        <v>9</v>
      </c>
      <c r="E411" s="24"/>
      <c r="F411" s="25">
        <v>1</v>
      </c>
    </row>
    <row r="412" spans="1:6" ht="16.8" x14ac:dyDescent="0.4">
      <c r="A412" s="64" t="s">
        <v>172</v>
      </c>
      <c r="B412" s="23" t="s">
        <v>22</v>
      </c>
      <c r="C412" s="24">
        <v>226905</v>
      </c>
      <c r="D412" s="24" t="s">
        <v>9</v>
      </c>
      <c r="E412" s="24"/>
      <c r="F412" s="25">
        <v>1</v>
      </c>
    </row>
    <row r="413" spans="1:6" ht="16.8" x14ac:dyDescent="0.4">
      <c r="A413" s="64" t="s">
        <v>142</v>
      </c>
      <c r="B413" s="23" t="s">
        <v>22</v>
      </c>
      <c r="C413" s="24">
        <v>325901</v>
      </c>
      <c r="D413" s="24" t="s">
        <v>23</v>
      </c>
      <c r="E413" s="24"/>
      <c r="F413" s="25">
        <v>1</v>
      </c>
    </row>
    <row r="414" spans="1:6" ht="16.8" x14ac:dyDescent="0.4">
      <c r="A414" s="103" t="s">
        <v>29</v>
      </c>
      <c r="B414" s="110"/>
      <c r="C414" s="110"/>
      <c r="D414" s="110"/>
      <c r="E414" s="111"/>
      <c r="F414" s="38">
        <f>SUM(F410:F413)</f>
        <v>4</v>
      </c>
    </row>
    <row r="415" spans="1:6" ht="16.8" x14ac:dyDescent="0.4">
      <c r="A415" s="62" t="s">
        <v>204</v>
      </c>
      <c r="B415" s="100" t="s">
        <v>205</v>
      </c>
      <c r="C415" s="100"/>
      <c r="D415" s="100"/>
      <c r="E415" s="100"/>
      <c r="F415" s="100"/>
    </row>
    <row r="416" spans="1:6" ht="16.8" x14ac:dyDescent="0.4">
      <c r="A416" s="64" t="s">
        <v>85</v>
      </c>
      <c r="B416" s="23" t="s">
        <v>32</v>
      </c>
      <c r="C416" s="24">
        <v>221107</v>
      </c>
      <c r="D416" s="24" t="s">
        <v>9</v>
      </c>
      <c r="E416" s="24"/>
      <c r="F416" s="25">
        <v>1</v>
      </c>
    </row>
    <row r="417" spans="1:6" ht="16.8" x14ac:dyDescent="0.4">
      <c r="A417" s="64" t="s">
        <v>177</v>
      </c>
      <c r="B417" s="23" t="s">
        <v>20</v>
      </c>
      <c r="C417" s="24">
        <v>221201</v>
      </c>
      <c r="D417" s="24" t="s">
        <v>9</v>
      </c>
      <c r="E417" s="24"/>
      <c r="F417" s="25">
        <v>1</v>
      </c>
    </row>
    <row r="418" spans="1:6" ht="16.8" x14ac:dyDescent="0.4">
      <c r="A418" s="64" t="s">
        <v>172</v>
      </c>
      <c r="B418" s="23" t="s">
        <v>22</v>
      </c>
      <c r="C418" s="24">
        <v>325905</v>
      </c>
      <c r="D418" s="24" t="s">
        <v>23</v>
      </c>
      <c r="E418" s="24"/>
      <c r="F418" s="25">
        <v>1</v>
      </c>
    </row>
    <row r="419" spans="1:6" ht="16.8" x14ac:dyDescent="0.4">
      <c r="A419" s="64" t="s">
        <v>142</v>
      </c>
      <c r="B419" s="23" t="s">
        <v>24</v>
      </c>
      <c r="C419" s="24">
        <v>325905</v>
      </c>
      <c r="D419" s="24" t="s">
        <v>23</v>
      </c>
      <c r="E419" s="24"/>
      <c r="F419" s="25">
        <v>1</v>
      </c>
    </row>
    <row r="420" spans="1:6" ht="16.8" x14ac:dyDescent="0.4">
      <c r="A420" s="103" t="s">
        <v>29</v>
      </c>
      <c r="B420" s="110"/>
      <c r="C420" s="110"/>
      <c r="D420" s="110"/>
      <c r="E420" s="111"/>
      <c r="F420" s="38">
        <f>SUM(F416:F419)</f>
        <v>4</v>
      </c>
    </row>
    <row r="421" spans="1:6" ht="16.8" x14ac:dyDescent="0.4">
      <c r="A421" s="62" t="s">
        <v>206</v>
      </c>
      <c r="B421" s="100" t="s">
        <v>207</v>
      </c>
      <c r="C421" s="100"/>
      <c r="D421" s="100"/>
      <c r="E421" s="100"/>
      <c r="F421" s="100"/>
    </row>
    <row r="422" spans="1:6" ht="16.8" x14ac:dyDescent="0.4">
      <c r="A422" s="64" t="s">
        <v>85</v>
      </c>
      <c r="B422" s="23" t="s">
        <v>20</v>
      </c>
      <c r="C422" s="24">
        <v>221201</v>
      </c>
      <c r="D422" s="24" t="s">
        <v>9</v>
      </c>
      <c r="E422" s="24"/>
      <c r="F422" s="25">
        <v>1</v>
      </c>
    </row>
    <row r="423" spans="1:6" ht="16.8" x14ac:dyDescent="0.4">
      <c r="A423" s="64" t="s">
        <v>177</v>
      </c>
      <c r="B423" s="23" t="s">
        <v>22</v>
      </c>
      <c r="C423" s="24">
        <v>325905</v>
      </c>
      <c r="D423" s="24" t="s">
        <v>23</v>
      </c>
      <c r="E423" s="24"/>
      <c r="F423" s="25">
        <v>1</v>
      </c>
    </row>
    <row r="424" spans="1:6" ht="16.8" x14ac:dyDescent="0.4">
      <c r="A424" s="103" t="s">
        <v>29</v>
      </c>
      <c r="B424" s="110"/>
      <c r="C424" s="110"/>
      <c r="D424" s="110"/>
      <c r="E424" s="111"/>
      <c r="F424" s="38">
        <f>SUM(F422:F423)</f>
        <v>2</v>
      </c>
    </row>
    <row r="425" spans="1:6" ht="16.8" x14ac:dyDescent="0.4">
      <c r="A425" s="62" t="s">
        <v>208</v>
      </c>
      <c r="B425" s="100" t="s">
        <v>209</v>
      </c>
      <c r="C425" s="100"/>
      <c r="D425" s="100"/>
      <c r="E425" s="100"/>
      <c r="F425" s="100"/>
    </row>
    <row r="426" spans="1:6" ht="16.8" x14ac:dyDescent="0.4">
      <c r="A426" s="64" t="s">
        <v>55</v>
      </c>
      <c r="B426" s="23" t="s">
        <v>20</v>
      </c>
      <c r="C426" s="24">
        <v>221201</v>
      </c>
      <c r="D426" s="24" t="s">
        <v>9</v>
      </c>
      <c r="E426" s="24"/>
      <c r="F426" s="25">
        <v>2</v>
      </c>
    </row>
    <row r="427" spans="1:6" ht="16.8" x14ac:dyDescent="0.4">
      <c r="A427" s="64" t="s">
        <v>172</v>
      </c>
      <c r="B427" s="23" t="s">
        <v>22</v>
      </c>
      <c r="C427" s="24">
        <v>325901</v>
      </c>
      <c r="D427" s="24" t="s">
        <v>23</v>
      </c>
      <c r="E427" s="24"/>
      <c r="F427" s="25">
        <v>1</v>
      </c>
    </row>
    <row r="428" spans="1:6" ht="16.8" x14ac:dyDescent="0.4">
      <c r="A428" s="103" t="s">
        <v>29</v>
      </c>
      <c r="B428" s="110"/>
      <c r="C428" s="110"/>
      <c r="D428" s="110"/>
      <c r="E428" s="111"/>
      <c r="F428" s="38">
        <f>SUM(F426:F427)</f>
        <v>3</v>
      </c>
    </row>
    <row r="429" spans="1:6" ht="16.8" x14ac:dyDescent="0.4">
      <c r="A429" s="62" t="s">
        <v>210</v>
      </c>
      <c r="B429" s="100" t="s">
        <v>211</v>
      </c>
      <c r="C429" s="100"/>
      <c r="D429" s="100"/>
      <c r="E429" s="100"/>
      <c r="F429" s="100"/>
    </row>
    <row r="430" spans="1:6" ht="16.8" x14ac:dyDescent="0.4">
      <c r="A430" s="64" t="s">
        <v>85</v>
      </c>
      <c r="B430" s="23" t="s">
        <v>20</v>
      </c>
      <c r="C430" s="24">
        <v>221201</v>
      </c>
      <c r="D430" s="24" t="s">
        <v>9</v>
      </c>
      <c r="E430" s="24"/>
      <c r="F430" s="25">
        <v>0.5</v>
      </c>
    </row>
    <row r="431" spans="1:6" ht="16.8" x14ac:dyDescent="0.4">
      <c r="A431" s="64" t="s">
        <v>177</v>
      </c>
      <c r="B431" s="23" t="s">
        <v>22</v>
      </c>
      <c r="C431" s="24">
        <v>325901</v>
      </c>
      <c r="D431" s="24" t="s">
        <v>23</v>
      </c>
      <c r="E431" s="24"/>
      <c r="F431" s="25">
        <v>1</v>
      </c>
    </row>
    <row r="432" spans="1:6" ht="16.8" x14ac:dyDescent="0.4">
      <c r="A432" s="103" t="s">
        <v>29</v>
      </c>
      <c r="B432" s="110"/>
      <c r="C432" s="110"/>
      <c r="D432" s="110"/>
      <c r="E432" s="111"/>
      <c r="F432" s="38">
        <f>SUM(F430:F431)</f>
        <v>1.5</v>
      </c>
    </row>
    <row r="433" spans="1:6" ht="16.8" x14ac:dyDescent="0.4">
      <c r="A433" s="62" t="s">
        <v>212</v>
      </c>
      <c r="B433" s="100" t="s">
        <v>213</v>
      </c>
      <c r="C433" s="100"/>
      <c r="D433" s="100"/>
      <c r="E433" s="100"/>
      <c r="F433" s="100"/>
    </row>
    <row r="434" spans="1:6" ht="16.8" x14ac:dyDescent="0.4">
      <c r="A434" s="64" t="s">
        <v>85</v>
      </c>
      <c r="B434" s="23" t="s">
        <v>32</v>
      </c>
      <c r="C434" s="24">
        <v>221107</v>
      </c>
      <c r="D434" s="24" t="s">
        <v>9</v>
      </c>
      <c r="E434" s="24"/>
      <c r="F434" s="25">
        <v>1</v>
      </c>
    </row>
    <row r="435" spans="1:6" ht="16.8" x14ac:dyDescent="0.4">
      <c r="A435" s="64" t="s">
        <v>177</v>
      </c>
      <c r="B435" s="23" t="s">
        <v>20</v>
      </c>
      <c r="C435" s="24">
        <v>221201</v>
      </c>
      <c r="D435" s="24" t="s">
        <v>9</v>
      </c>
      <c r="E435" s="24"/>
      <c r="F435" s="25">
        <v>1</v>
      </c>
    </row>
    <row r="436" spans="1:6" ht="16.8" x14ac:dyDescent="0.4">
      <c r="A436" s="64" t="s">
        <v>172</v>
      </c>
      <c r="B436" s="23" t="s">
        <v>22</v>
      </c>
      <c r="C436" s="24">
        <v>325901</v>
      </c>
      <c r="D436" s="24" t="s">
        <v>23</v>
      </c>
      <c r="E436" s="24"/>
      <c r="F436" s="25">
        <v>1</v>
      </c>
    </row>
    <row r="437" spans="1:6" ht="16.8" x14ac:dyDescent="0.4">
      <c r="A437" s="103" t="s">
        <v>29</v>
      </c>
      <c r="B437" s="110"/>
      <c r="C437" s="110"/>
      <c r="D437" s="110"/>
      <c r="E437" s="111"/>
      <c r="F437" s="38">
        <v>3</v>
      </c>
    </row>
    <row r="438" spans="1:6" ht="16.8" x14ac:dyDescent="0.4">
      <c r="A438" s="62" t="s">
        <v>214</v>
      </c>
      <c r="B438" s="100" t="s">
        <v>215</v>
      </c>
      <c r="C438" s="100"/>
      <c r="D438" s="100"/>
      <c r="E438" s="100"/>
      <c r="F438" s="100"/>
    </row>
    <row r="439" spans="1:6" ht="16.8" x14ac:dyDescent="0.4">
      <c r="A439" s="64" t="s">
        <v>85</v>
      </c>
      <c r="B439" s="23" t="s">
        <v>53</v>
      </c>
      <c r="C439" s="24">
        <v>263401</v>
      </c>
      <c r="D439" s="24" t="s">
        <v>9</v>
      </c>
      <c r="E439" s="67"/>
      <c r="F439" s="25">
        <v>1</v>
      </c>
    </row>
    <row r="440" spans="1:6" ht="16.8" x14ac:dyDescent="0.4">
      <c r="A440" s="103" t="s">
        <v>29</v>
      </c>
      <c r="B440" s="110"/>
      <c r="C440" s="110"/>
      <c r="D440" s="110"/>
      <c r="E440" s="111"/>
      <c r="F440" s="38">
        <f>SUM(F439:F439)</f>
        <v>1</v>
      </c>
    </row>
    <row r="441" spans="1:6" ht="16.8" x14ac:dyDescent="0.4">
      <c r="A441" s="62" t="s">
        <v>216</v>
      </c>
      <c r="B441" s="100" t="s">
        <v>217</v>
      </c>
      <c r="C441" s="100"/>
      <c r="D441" s="100"/>
      <c r="E441" s="100"/>
      <c r="F441" s="100"/>
    </row>
    <row r="442" spans="1:6" ht="16.8" x14ac:dyDescent="0.4">
      <c r="A442" s="64" t="s">
        <v>55</v>
      </c>
      <c r="B442" s="23" t="s">
        <v>218</v>
      </c>
      <c r="C442" s="24">
        <v>226603</v>
      </c>
      <c r="D442" s="24" t="s">
        <v>9</v>
      </c>
      <c r="E442" s="67"/>
      <c r="F442" s="25">
        <v>2</v>
      </c>
    </row>
    <row r="443" spans="1:6" ht="16.8" x14ac:dyDescent="0.4">
      <c r="A443" s="103" t="s">
        <v>29</v>
      </c>
      <c r="B443" s="110"/>
      <c r="C443" s="110"/>
      <c r="D443" s="110"/>
      <c r="E443" s="111"/>
      <c r="F443" s="38">
        <f>SUM(F442:F442)</f>
        <v>2</v>
      </c>
    </row>
    <row r="444" spans="1:6" ht="16.8" x14ac:dyDescent="0.4">
      <c r="A444" s="62" t="s">
        <v>219</v>
      </c>
      <c r="B444" s="100" t="s">
        <v>185</v>
      </c>
      <c r="C444" s="100"/>
      <c r="D444" s="100"/>
      <c r="E444" s="100"/>
      <c r="F444" s="100"/>
    </row>
    <row r="445" spans="1:6" ht="16.8" x14ac:dyDescent="0.4">
      <c r="A445" s="64" t="s">
        <v>85</v>
      </c>
      <c r="B445" s="23" t="s">
        <v>22</v>
      </c>
      <c r="C445" s="24">
        <v>325901</v>
      </c>
      <c r="D445" s="24" t="s">
        <v>23</v>
      </c>
      <c r="E445" s="67"/>
      <c r="F445" s="25">
        <v>1</v>
      </c>
    </row>
    <row r="446" spans="1:6" ht="16.8" x14ac:dyDescent="0.4">
      <c r="A446" s="103" t="s">
        <v>29</v>
      </c>
      <c r="B446" s="110"/>
      <c r="C446" s="110"/>
      <c r="D446" s="110"/>
      <c r="E446" s="111"/>
      <c r="F446" s="38">
        <f>SUM(F445:F445)</f>
        <v>1</v>
      </c>
    </row>
    <row r="447" spans="1:6" ht="16.8" x14ac:dyDescent="0.4">
      <c r="A447" s="62" t="s">
        <v>220</v>
      </c>
      <c r="B447" s="100" t="s">
        <v>221</v>
      </c>
      <c r="C447" s="100"/>
      <c r="D447" s="100"/>
      <c r="E447" s="100"/>
      <c r="F447" s="100"/>
    </row>
    <row r="448" spans="1:6" ht="16.8" x14ac:dyDescent="0.4">
      <c r="A448" s="63">
        <v>1</v>
      </c>
      <c r="B448" s="23" t="s">
        <v>24</v>
      </c>
      <c r="C448" s="24">
        <v>226905</v>
      </c>
      <c r="D448" s="68" t="s">
        <v>9</v>
      </c>
      <c r="E448" s="30"/>
      <c r="F448" s="69">
        <v>1</v>
      </c>
    </row>
    <row r="449" spans="1:6" ht="16.8" x14ac:dyDescent="0.4">
      <c r="A449" s="64" t="s">
        <v>38</v>
      </c>
      <c r="B449" s="23" t="s">
        <v>22</v>
      </c>
      <c r="C449" s="24">
        <v>325901</v>
      </c>
      <c r="D449" s="24" t="s">
        <v>23</v>
      </c>
      <c r="E449" s="24"/>
      <c r="F449" s="25">
        <v>4</v>
      </c>
    </row>
    <row r="450" spans="1:6" ht="16.8" x14ac:dyDescent="0.4">
      <c r="A450" s="103" t="s">
        <v>29</v>
      </c>
      <c r="B450" s="110"/>
      <c r="C450" s="110"/>
      <c r="D450" s="110"/>
      <c r="E450" s="111"/>
      <c r="F450" s="38">
        <f>SUM(F448:F449)</f>
        <v>5</v>
      </c>
    </row>
    <row r="451" spans="1:6" ht="16.8" x14ac:dyDescent="0.4">
      <c r="A451" s="62" t="s">
        <v>222</v>
      </c>
      <c r="B451" s="102" t="s">
        <v>223</v>
      </c>
      <c r="C451" s="102"/>
      <c r="D451" s="102"/>
      <c r="E451" s="102"/>
      <c r="F451" s="102"/>
    </row>
    <row r="452" spans="1:6" ht="16.8" x14ac:dyDescent="0.4">
      <c r="A452" s="70" t="s">
        <v>224</v>
      </c>
      <c r="B452" s="131" t="s">
        <v>225</v>
      </c>
      <c r="C452" s="131"/>
      <c r="D452" s="131"/>
      <c r="E452" s="131"/>
      <c r="F452" s="131"/>
    </row>
    <row r="453" spans="1:6" ht="16.8" x14ac:dyDescent="0.4">
      <c r="A453" s="64" t="s">
        <v>226</v>
      </c>
      <c r="B453" s="23" t="s">
        <v>27</v>
      </c>
      <c r="C453" s="24">
        <v>532104</v>
      </c>
      <c r="D453" s="24" t="s">
        <v>26</v>
      </c>
      <c r="E453" s="24"/>
      <c r="F453" s="25">
        <v>19</v>
      </c>
    </row>
    <row r="454" spans="1:6" ht="16.8" x14ac:dyDescent="0.4">
      <c r="A454" s="103" t="s">
        <v>29</v>
      </c>
      <c r="B454" s="104"/>
      <c r="C454" s="104"/>
      <c r="D454" s="104"/>
      <c r="E454" s="105"/>
      <c r="F454" s="31">
        <f>SUM(F453:F453)</f>
        <v>19</v>
      </c>
    </row>
    <row r="455" spans="1:6" ht="16.8" x14ac:dyDescent="0.4">
      <c r="A455" s="103" t="s">
        <v>227</v>
      </c>
      <c r="B455" s="104"/>
      <c r="C455" s="104"/>
      <c r="D455" s="104"/>
      <c r="E455" s="105"/>
      <c r="F455" s="31">
        <f>F454+F450+F446+F443+F440+F437+F432+F428+F424+F420+F414+F408+F403+F397+F394</f>
        <v>62.5</v>
      </c>
    </row>
    <row r="456" spans="1:6" ht="16.8" x14ac:dyDescent="0.4">
      <c r="A456" s="103" t="s">
        <v>354</v>
      </c>
      <c r="B456" s="104"/>
      <c r="C456" s="104"/>
      <c r="D456" s="104"/>
      <c r="E456" s="105"/>
      <c r="F456" s="71">
        <f>F455+F386+F260</f>
        <v>203.5</v>
      </c>
    </row>
    <row r="457" spans="1:6" ht="16.8" x14ac:dyDescent="0.4">
      <c r="A457" s="53" t="s">
        <v>426</v>
      </c>
      <c r="B457" s="100" t="s">
        <v>228</v>
      </c>
      <c r="C457" s="100"/>
      <c r="D457" s="100"/>
      <c r="E457" s="100"/>
      <c r="F457" s="100"/>
    </row>
    <row r="458" spans="1:6" ht="16.8" x14ac:dyDescent="0.3">
      <c r="A458" s="93" t="s">
        <v>427</v>
      </c>
      <c r="B458" s="90" t="s">
        <v>229</v>
      </c>
      <c r="C458" s="91">
        <v>221102</v>
      </c>
      <c r="D458" s="91" t="s">
        <v>9</v>
      </c>
      <c r="E458" s="91"/>
      <c r="F458" s="91">
        <v>42</v>
      </c>
    </row>
    <row r="459" spans="1:6" ht="16.8" x14ac:dyDescent="0.3">
      <c r="A459" s="96" t="s">
        <v>455</v>
      </c>
      <c r="B459" s="90" t="s">
        <v>230</v>
      </c>
      <c r="C459" s="91">
        <v>221102</v>
      </c>
      <c r="D459" s="91" t="s">
        <v>9</v>
      </c>
      <c r="E459" s="91"/>
      <c r="F459" s="91">
        <v>60</v>
      </c>
    </row>
    <row r="460" spans="1:6" ht="21" customHeight="1" x14ac:dyDescent="0.3">
      <c r="A460" s="96" t="s">
        <v>456</v>
      </c>
      <c r="B460" s="90" t="s">
        <v>231</v>
      </c>
      <c r="C460" s="91">
        <v>221102</v>
      </c>
      <c r="D460" s="91" t="s">
        <v>9</v>
      </c>
      <c r="E460" s="91"/>
      <c r="F460" s="91">
        <v>75</v>
      </c>
    </row>
    <row r="461" spans="1:6" ht="16.8" x14ac:dyDescent="0.3">
      <c r="A461" s="97" t="s">
        <v>457</v>
      </c>
      <c r="B461" s="90" t="s">
        <v>232</v>
      </c>
      <c r="C461" s="91">
        <v>221102</v>
      </c>
      <c r="D461" s="91" t="s">
        <v>9</v>
      </c>
      <c r="E461" s="91"/>
      <c r="F461" s="91">
        <v>83</v>
      </c>
    </row>
    <row r="462" spans="1:6" ht="18" customHeight="1" x14ac:dyDescent="0.3">
      <c r="A462" s="97" t="s">
        <v>458</v>
      </c>
      <c r="B462" s="90" t="s">
        <v>233</v>
      </c>
      <c r="C462" s="91">
        <v>221102</v>
      </c>
      <c r="D462" s="91" t="s">
        <v>9</v>
      </c>
      <c r="E462" s="91"/>
      <c r="F462" s="91">
        <v>38</v>
      </c>
    </row>
    <row r="463" spans="1:6" ht="16.8" x14ac:dyDescent="0.4">
      <c r="A463" s="125" t="s">
        <v>29</v>
      </c>
      <c r="B463" s="126"/>
      <c r="C463" s="126"/>
      <c r="D463" s="126"/>
      <c r="E463" s="127"/>
      <c r="F463" s="98">
        <f>SUM(F458:F462)</f>
        <v>298</v>
      </c>
    </row>
    <row r="464" spans="1:6" ht="16.8" x14ac:dyDescent="0.4">
      <c r="A464" s="33"/>
      <c r="B464" s="102" t="s">
        <v>234</v>
      </c>
      <c r="C464" s="102"/>
      <c r="D464" s="102"/>
      <c r="E464" s="102"/>
      <c r="F464" s="71">
        <f>F28+F40+F52+F64+F76+F86+F102+F105+F119+F128+F134+F143+F148+F153+F174+F193+F202+F206+F211+F217+F224+F230+F237+F241+F245+F251+F256+F260+F386+F455+F463</f>
        <v>1047.5</v>
      </c>
    </row>
    <row r="465" spans="1:6" ht="16.8" x14ac:dyDescent="0.4">
      <c r="A465" s="72" t="s">
        <v>235</v>
      </c>
      <c r="B465" s="102" t="s">
        <v>374</v>
      </c>
      <c r="C465" s="102"/>
      <c r="D465" s="102"/>
      <c r="E465" s="102"/>
      <c r="F465" s="33"/>
    </row>
    <row r="466" spans="1:6" ht="16.8" x14ac:dyDescent="0.4">
      <c r="A466" s="62" t="s">
        <v>236</v>
      </c>
      <c r="B466" s="106" t="s">
        <v>237</v>
      </c>
      <c r="C466" s="107"/>
      <c r="D466" s="107"/>
      <c r="E466" s="107"/>
      <c r="F466" s="108"/>
    </row>
    <row r="467" spans="1:6" ht="34.200000000000003" customHeight="1" x14ac:dyDescent="0.4">
      <c r="A467" s="31" t="s">
        <v>238</v>
      </c>
      <c r="B467" s="124" t="s">
        <v>239</v>
      </c>
      <c r="C467" s="124"/>
      <c r="D467" s="124"/>
      <c r="E467" s="124"/>
      <c r="F467" s="124"/>
    </row>
    <row r="468" spans="1:6" ht="16.8" x14ac:dyDescent="0.4">
      <c r="A468" s="73">
        <v>1</v>
      </c>
      <c r="B468" s="33" t="s">
        <v>240</v>
      </c>
      <c r="C468" s="74">
        <v>121205</v>
      </c>
      <c r="D468" s="36" t="s">
        <v>9</v>
      </c>
      <c r="E468" s="36" t="s">
        <v>10</v>
      </c>
      <c r="F468" s="73">
        <v>1</v>
      </c>
    </row>
    <row r="469" spans="1:6" ht="33.6" customHeight="1" x14ac:dyDescent="0.4">
      <c r="A469" s="75" t="s">
        <v>241</v>
      </c>
      <c r="B469" s="128" t="s">
        <v>242</v>
      </c>
      <c r="C469" s="129"/>
      <c r="D469" s="129"/>
      <c r="E469" s="129"/>
      <c r="F469" s="130"/>
    </row>
    <row r="470" spans="1:6" ht="16.8" x14ac:dyDescent="0.3">
      <c r="A470" s="76" t="s">
        <v>86</v>
      </c>
      <c r="B470" s="23" t="s">
        <v>243</v>
      </c>
      <c r="C470" s="24">
        <v>263102</v>
      </c>
      <c r="D470" s="24" t="s">
        <v>9</v>
      </c>
      <c r="E470" s="24" t="s">
        <v>244</v>
      </c>
      <c r="F470" s="25">
        <v>2</v>
      </c>
    </row>
    <row r="471" spans="1:6" ht="16.8" x14ac:dyDescent="0.3">
      <c r="A471" s="76" t="s">
        <v>142</v>
      </c>
      <c r="B471" s="23" t="s">
        <v>245</v>
      </c>
      <c r="C471" s="24">
        <v>242314</v>
      </c>
      <c r="D471" s="24" t="s">
        <v>9</v>
      </c>
      <c r="E471" s="24" t="s">
        <v>18</v>
      </c>
      <c r="F471" s="25">
        <v>1</v>
      </c>
    </row>
    <row r="472" spans="1:6" ht="16.8" x14ac:dyDescent="0.3">
      <c r="A472" s="76" t="s">
        <v>47</v>
      </c>
      <c r="B472" s="23" t="s">
        <v>245</v>
      </c>
      <c r="C472" s="24">
        <v>242314</v>
      </c>
      <c r="D472" s="24" t="s">
        <v>9</v>
      </c>
      <c r="E472" s="24" t="s">
        <v>10</v>
      </c>
      <c r="F472" s="25">
        <v>1</v>
      </c>
    </row>
    <row r="473" spans="1:6" ht="16.8" x14ac:dyDescent="0.3">
      <c r="A473" s="76" t="s">
        <v>33</v>
      </c>
      <c r="B473" s="23" t="s">
        <v>245</v>
      </c>
      <c r="C473" s="24">
        <v>242314</v>
      </c>
      <c r="D473" s="24" t="s">
        <v>9</v>
      </c>
      <c r="E473" s="24" t="s">
        <v>235</v>
      </c>
      <c r="F473" s="25">
        <v>1</v>
      </c>
    </row>
    <row r="474" spans="1:6" ht="16.8" x14ac:dyDescent="0.4">
      <c r="A474" s="102" t="s">
        <v>29</v>
      </c>
      <c r="B474" s="101"/>
      <c r="C474" s="101"/>
      <c r="D474" s="101"/>
      <c r="E474" s="101"/>
      <c r="F474" s="51">
        <f>SUM(F470:F473)</f>
        <v>5</v>
      </c>
    </row>
    <row r="475" spans="1:6" ht="19.5" customHeight="1" x14ac:dyDescent="0.4">
      <c r="A475" s="77" t="s">
        <v>246</v>
      </c>
      <c r="B475" s="119" t="s">
        <v>247</v>
      </c>
      <c r="C475" s="120"/>
      <c r="D475" s="120"/>
      <c r="E475" s="120"/>
      <c r="F475" s="121"/>
    </row>
    <row r="476" spans="1:6" ht="16.8" x14ac:dyDescent="0.3">
      <c r="A476" s="90">
        <v>7</v>
      </c>
      <c r="B476" s="90" t="s">
        <v>249</v>
      </c>
      <c r="C476" s="91">
        <v>212014</v>
      </c>
      <c r="D476" s="91" t="s">
        <v>9</v>
      </c>
      <c r="E476" s="91" t="s">
        <v>10</v>
      </c>
      <c r="F476" s="92">
        <v>1</v>
      </c>
    </row>
    <row r="477" spans="1:6" ht="16.8" x14ac:dyDescent="0.3">
      <c r="A477" s="23">
        <v>8</v>
      </c>
      <c r="B477" s="23" t="s">
        <v>266</v>
      </c>
      <c r="C477" s="24">
        <v>334401</v>
      </c>
      <c r="D477" s="24" t="s">
        <v>59</v>
      </c>
      <c r="E477" s="24"/>
      <c r="F477" s="25">
        <v>1</v>
      </c>
    </row>
    <row r="478" spans="1:6" ht="16.8" x14ac:dyDescent="0.3">
      <c r="A478" s="45" t="s">
        <v>416</v>
      </c>
      <c r="B478" s="23" t="s">
        <v>285</v>
      </c>
      <c r="C478" s="24">
        <v>741307</v>
      </c>
      <c r="D478" s="24" t="s">
        <v>276</v>
      </c>
      <c r="E478" s="24" t="s">
        <v>10</v>
      </c>
      <c r="F478" s="25">
        <v>3</v>
      </c>
    </row>
    <row r="479" spans="1:6" ht="16.8" x14ac:dyDescent="0.4">
      <c r="A479" s="102" t="s">
        <v>29</v>
      </c>
      <c r="B479" s="101"/>
      <c r="C479" s="101"/>
      <c r="D479" s="101"/>
      <c r="E479" s="101"/>
      <c r="F479" s="78">
        <f>SUM(F476:F478)</f>
        <v>5</v>
      </c>
    </row>
    <row r="480" spans="1:6" ht="16.8" x14ac:dyDescent="0.4">
      <c r="A480" s="79" t="s">
        <v>367</v>
      </c>
      <c r="B480" s="118" t="s">
        <v>255</v>
      </c>
      <c r="C480" s="118"/>
      <c r="D480" s="118"/>
      <c r="E480" s="118"/>
      <c r="F480" s="118"/>
    </row>
    <row r="481" spans="1:6" ht="16.8" x14ac:dyDescent="0.3">
      <c r="A481" s="26" t="s">
        <v>55</v>
      </c>
      <c r="B481" s="23" t="s">
        <v>256</v>
      </c>
      <c r="C481" s="24">
        <v>263627</v>
      </c>
      <c r="D481" s="24" t="s">
        <v>9</v>
      </c>
      <c r="E481" s="24" t="s">
        <v>10</v>
      </c>
      <c r="F481" s="25">
        <v>2</v>
      </c>
    </row>
    <row r="482" spans="1:6" ht="16.8" x14ac:dyDescent="0.4">
      <c r="A482" s="102" t="s">
        <v>29</v>
      </c>
      <c r="B482" s="101"/>
      <c r="C482" s="101"/>
      <c r="D482" s="101"/>
      <c r="E482" s="101"/>
      <c r="F482" s="38">
        <f>SUM(F481)</f>
        <v>2</v>
      </c>
    </row>
    <row r="483" spans="1:6" ht="16.8" x14ac:dyDescent="0.4">
      <c r="A483" s="102" t="s">
        <v>373</v>
      </c>
      <c r="B483" s="101"/>
      <c r="C483" s="101"/>
      <c r="D483" s="101"/>
      <c r="E483" s="101"/>
      <c r="F483" s="38">
        <f>F468+F474+F479+F482</f>
        <v>13</v>
      </c>
    </row>
    <row r="484" spans="1:6" ht="34.950000000000003" customHeight="1" x14ac:dyDescent="0.4">
      <c r="A484" s="30" t="s">
        <v>251</v>
      </c>
      <c r="B484" s="122" t="s">
        <v>376</v>
      </c>
      <c r="C484" s="123"/>
      <c r="D484" s="123"/>
      <c r="E484" s="123"/>
      <c r="F484" s="123"/>
    </row>
    <row r="485" spans="1:6" ht="16.8" x14ac:dyDescent="0.3">
      <c r="A485" s="26" t="s">
        <v>55</v>
      </c>
      <c r="B485" s="23" t="s">
        <v>32</v>
      </c>
      <c r="C485" s="24">
        <v>221107</v>
      </c>
      <c r="D485" s="24" t="s">
        <v>9</v>
      </c>
      <c r="E485" s="24"/>
      <c r="F485" s="48">
        <v>1.5</v>
      </c>
    </row>
    <row r="486" spans="1:6" ht="16.8" x14ac:dyDescent="0.3">
      <c r="A486" s="26" t="s">
        <v>124</v>
      </c>
      <c r="B486" s="23" t="s">
        <v>20</v>
      </c>
      <c r="C486" s="24">
        <v>221201</v>
      </c>
      <c r="D486" s="24" t="s">
        <v>9</v>
      </c>
      <c r="E486" s="24"/>
      <c r="F486" s="48">
        <v>1.5</v>
      </c>
    </row>
    <row r="487" spans="1:6" ht="16.8" x14ac:dyDescent="0.3">
      <c r="A487" s="26">
        <v>5</v>
      </c>
      <c r="B487" s="23" t="s">
        <v>260</v>
      </c>
      <c r="C487" s="24">
        <v>242201</v>
      </c>
      <c r="D487" s="24" t="s">
        <v>9</v>
      </c>
      <c r="E487" s="24" t="s">
        <v>10</v>
      </c>
      <c r="F487" s="24">
        <v>1</v>
      </c>
    </row>
    <row r="488" spans="1:6" ht="16.8" x14ac:dyDescent="0.3">
      <c r="A488" s="26">
        <v>6</v>
      </c>
      <c r="B488" s="23" t="s">
        <v>248</v>
      </c>
      <c r="C488" s="24">
        <v>263102</v>
      </c>
      <c r="D488" s="24" t="s">
        <v>9</v>
      </c>
      <c r="E488" s="24" t="s">
        <v>18</v>
      </c>
      <c r="F488" s="24">
        <v>1</v>
      </c>
    </row>
    <row r="489" spans="1:6" ht="16.8" x14ac:dyDescent="0.4">
      <c r="A489" s="101" t="s">
        <v>29</v>
      </c>
      <c r="B489" s="101"/>
      <c r="C489" s="101"/>
      <c r="D489" s="101"/>
      <c r="E489" s="101"/>
      <c r="F489" s="39">
        <f>SUM(F485:F488)</f>
        <v>5</v>
      </c>
    </row>
    <row r="490" spans="1:6" ht="16.8" x14ac:dyDescent="0.4">
      <c r="A490" s="31" t="s">
        <v>254</v>
      </c>
      <c r="B490" s="118" t="s">
        <v>252</v>
      </c>
      <c r="C490" s="118"/>
      <c r="D490" s="118"/>
      <c r="E490" s="118"/>
      <c r="F490" s="118"/>
    </row>
    <row r="491" spans="1:6" ht="16.8" x14ac:dyDescent="0.4">
      <c r="A491" s="63">
        <v>1</v>
      </c>
      <c r="B491" s="23" t="s">
        <v>253</v>
      </c>
      <c r="C491" s="24">
        <v>261103</v>
      </c>
      <c r="D491" s="24" t="s">
        <v>9</v>
      </c>
      <c r="E491" s="24" t="s">
        <v>18</v>
      </c>
      <c r="F491" s="25">
        <v>1</v>
      </c>
    </row>
    <row r="492" spans="1:6" ht="16.8" x14ac:dyDescent="0.4">
      <c r="A492" s="102" t="s">
        <v>29</v>
      </c>
      <c r="B492" s="101"/>
      <c r="C492" s="101"/>
      <c r="D492" s="101"/>
      <c r="E492" s="101"/>
      <c r="F492" s="38">
        <f>SUM(F491)</f>
        <v>1</v>
      </c>
    </row>
    <row r="493" spans="1:6" ht="37.950000000000003" customHeight="1" x14ac:dyDescent="0.4">
      <c r="A493" s="31" t="s">
        <v>257</v>
      </c>
      <c r="B493" s="118" t="s">
        <v>314</v>
      </c>
      <c r="C493" s="118"/>
      <c r="D493" s="118"/>
      <c r="E493" s="118"/>
      <c r="F493" s="118"/>
    </row>
    <row r="494" spans="1:6" ht="50.4" x14ac:dyDescent="0.3">
      <c r="A494" s="26" t="s">
        <v>55</v>
      </c>
      <c r="B494" s="23" t="s">
        <v>258</v>
      </c>
      <c r="C494" s="24">
        <v>226302</v>
      </c>
      <c r="D494" s="24" t="s">
        <v>9</v>
      </c>
      <c r="E494" s="24" t="s">
        <v>10</v>
      </c>
      <c r="F494" s="25">
        <v>2</v>
      </c>
    </row>
    <row r="495" spans="1:6" ht="16.8" x14ac:dyDescent="0.4">
      <c r="A495" s="102" t="s">
        <v>29</v>
      </c>
      <c r="B495" s="101"/>
      <c r="C495" s="101"/>
      <c r="D495" s="101"/>
      <c r="E495" s="101"/>
      <c r="F495" s="38">
        <f>SUM(F494:F494)</f>
        <v>2</v>
      </c>
    </row>
    <row r="496" spans="1:6" ht="16.8" x14ac:dyDescent="0.4">
      <c r="A496" s="30" t="s">
        <v>259</v>
      </c>
      <c r="B496" s="100" t="s">
        <v>262</v>
      </c>
      <c r="C496" s="100"/>
      <c r="D496" s="100"/>
      <c r="E496" s="100"/>
      <c r="F496" s="100"/>
    </row>
    <row r="497" spans="1:6" ht="16.8" x14ac:dyDescent="0.3">
      <c r="A497" s="26">
        <v>1</v>
      </c>
      <c r="B497" s="23" t="s">
        <v>263</v>
      </c>
      <c r="C497" s="24">
        <v>121901</v>
      </c>
      <c r="D497" s="24" t="s">
        <v>9</v>
      </c>
      <c r="E497" s="24" t="s">
        <v>10</v>
      </c>
      <c r="F497" s="25">
        <v>1</v>
      </c>
    </row>
    <row r="498" spans="1:6" ht="16.8" x14ac:dyDescent="0.3">
      <c r="A498" s="26" t="s">
        <v>31</v>
      </c>
      <c r="B498" s="23" t="s">
        <v>249</v>
      </c>
      <c r="C498" s="24">
        <v>212014</v>
      </c>
      <c r="D498" s="24" t="s">
        <v>9</v>
      </c>
      <c r="E498" s="24" t="s">
        <v>264</v>
      </c>
      <c r="F498" s="25">
        <v>3</v>
      </c>
    </row>
    <row r="499" spans="1:6" ht="16.8" x14ac:dyDescent="0.3">
      <c r="A499" s="26" t="s">
        <v>47</v>
      </c>
      <c r="B499" s="23" t="s">
        <v>249</v>
      </c>
      <c r="C499" s="24">
        <v>212014</v>
      </c>
      <c r="D499" s="24" t="s">
        <v>9</v>
      </c>
      <c r="E499" s="24" t="s">
        <v>10</v>
      </c>
      <c r="F499" s="25">
        <v>1</v>
      </c>
    </row>
    <row r="500" spans="1:6" ht="16.8" x14ac:dyDescent="0.3">
      <c r="A500" s="26" t="s">
        <v>33</v>
      </c>
      <c r="B500" s="23" t="s">
        <v>249</v>
      </c>
      <c r="C500" s="24">
        <v>212014</v>
      </c>
      <c r="D500" s="24" t="s">
        <v>9</v>
      </c>
      <c r="E500" s="24" t="s">
        <v>235</v>
      </c>
      <c r="F500" s="25">
        <v>1</v>
      </c>
    </row>
    <row r="501" spans="1:6" ht="16.8" x14ac:dyDescent="0.3">
      <c r="A501" s="89" t="s">
        <v>168</v>
      </c>
      <c r="B501" s="90" t="s">
        <v>265</v>
      </c>
      <c r="C501" s="91">
        <v>251203</v>
      </c>
      <c r="D501" s="91" t="s">
        <v>9</v>
      </c>
      <c r="E501" s="91" t="s">
        <v>244</v>
      </c>
      <c r="F501" s="92">
        <v>1</v>
      </c>
    </row>
    <row r="502" spans="1:6" ht="16.8" x14ac:dyDescent="0.3">
      <c r="A502" s="89" t="s">
        <v>453</v>
      </c>
      <c r="B502" s="90" t="s">
        <v>266</v>
      </c>
      <c r="C502" s="91">
        <v>334401</v>
      </c>
      <c r="D502" s="91" t="s">
        <v>59</v>
      </c>
      <c r="E502" s="91"/>
      <c r="F502" s="92">
        <v>11</v>
      </c>
    </row>
    <row r="503" spans="1:6" ht="16.8" x14ac:dyDescent="0.3">
      <c r="A503" s="89" t="s">
        <v>454</v>
      </c>
      <c r="B503" s="90" t="s">
        <v>250</v>
      </c>
      <c r="C503" s="91">
        <v>334401</v>
      </c>
      <c r="D503" s="91" t="s">
        <v>59</v>
      </c>
      <c r="E503" s="91"/>
      <c r="F503" s="92">
        <v>10</v>
      </c>
    </row>
    <row r="504" spans="1:6" s="17" customFormat="1" ht="16.8" x14ac:dyDescent="0.3">
      <c r="A504" s="26" t="s">
        <v>385</v>
      </c>
      <c r="B504" s="23" t="s">
        <v>267</v>
      </c>
      <c r="C504" s="24">
        <v>331403</v>
      </c>
      <c r="D504" s="24" t="s">
        <v>59</v>
      </c>
      <c r="E504" s="24"/>
      <c r="F504" s="25">
        <v>1</v>
      </c>
    </row>
    <row r="505" spans="1:6" s="17" customFormat="1" ht="16.8" x14ac:dyDescent="0.3">
      <c r="A505" s="26" t="s">
        <v>392</v>
      </c>
      <c r="B505" s="23" t="s">
        <v>393</v>
      </c>
      <c r="C505" s="24">
        <v>331403</v>
      </c>
      <c r="D505" s="24" t="s">
        <v>59</v>
      </c>
      <c r="E505" s="24"/>
      <c r="F505" s="25">
        <v>1</v>
      </c>
    </row>
    <row r="506" spans="1:6" ht="16.8" x14ac:dyDescent="0.4">
      <c r="A506" s="109" t="s">
        <v>29</v>
      </c>
      <c r="B506" s="110"/>
      <c r="C506" s="110"/>
      <c r="D506" s="110"/>
      <c r="E506" s="111"/>
      <c r="F506" s="38">
        <f>SUM(F497:F505)</f>
        <v>30</v>
      </c>
    </row>
    <row r="507" spans="1:6" ht="16.8" x14ac:dyDescent="0.4">
      <c r="A507" s="31" t="s">
        <v>261</v>
      </c>
      <c r="B507" s="124" t="s">
        <v>268</v>
      </c>
      <c r="C507" s="124"/>
      <c r="D507" s="124"/>
      <c r="E507" s="124"/>
      <c r="F507" s="124"/>
    </row>
    <row r="508" spans="1:6" ht="16.8" x14ac:dyDescent="0.4">
      <c r="A508" s="73">
        <v>1</v>
      </c>
      <c r="B508" s="33" t="s">
        <v>240</v>
      </c>
      <c r="C508" s="36">
        <v>121906</v>
      </c>
      <c r="D508" s="36" t="s">
        <v>9</v>
      </c>
      <c r="E508" s="36" t="s">
        <v>10</v>
      </c>
      <c r="F508" s="72">
        <v>1</v>
      </c>
    </row>
    <row r="509" spans="1:6" ht="27" customHeight="1" x14ac:dyDescent="0.4">
      <c r="A509" s="77" t="s">
        <v>321</v>
      </c>
      <c r="B509" s="119" t="s">
        <v>269</v>
      </c>
      <c r="C509" s="120"/>
      <c r="D509" s="120"/>
      <c r="E509" s="120"/>
      <c r="F509" s="121"/>
    </row>
    <row r="510" spans="1:6" ht="16.8" x14ac:dyDescent="0.3">
      <c r="A510" s="23">
        <v>1</v>
      </c>
      <c r="B510" s="23" t="s">
        <v>270</v>
      </c>
      <c r="C510" s="24">
        <v>215149</v>
      </c>
      <c r="D510" s="24" t="s">
        <v>9</v>
      </c>
      <c r="E510" s="24" t="s">
        <v>264</v>
      </c>
      <c r="F510" s="25">
        <v>1</v>
      </c>
    </row>
    <row r="511" spans="1:6" ht="16.8" x14ac:dyDescent="0.3">
      <c r="A511" s="23">
        <v>2</v>
      </c>
      <c r="B511" s="23" t="s">
        <v>271</v>
      </c>
      <c r="C511" s="24">
        <v>215149</v>
      </c>
      <c r="D511" s="24" t="s">
        <v>9</v>
      </c>
      <c r="E511" s="24" t="s">
        <v>18</v>
      </c>
      <c r="F511" s="25">
        <v>1</v>
      </c>
    </row>
    <row r="512" spans="1:6" ht="16.8" x14ac:dyDescent="0.3">
      <c r="A512" s="23">
        <v>3</v>
      </c>
      <c r="B512" s="23" t="s">
        <v>271</v>
      </c>
      <c r="C512" s="24">
        <v>214401</v>
      </c>
      <c r="D512" s="24" t="s">
        <v>9</v>
      </c>
      <c r="E512" s="24" t="s">
        <v>18</v>
      </c>
      <c r="F512" s="25">
        <v>1</v>
      </c>
    </row>
    <row r="513" spans="1:6" ht="16.8" x14ac:dyDescent="0.4">
      <c r="A513" s="101" t="s">
        <v>29</v>
      </c>
      <c r="B513" s="101"/>
      <c r="C513" s="101"/>
      <c r="D513" s="101"/>
      <c r="E513" s="101"/>
      <c r="F513" s="51">
        <f>SUM(F510:F512)</f>
        <v>3</v>
      </c>
    </row>
    <row r="514" spans="1:6" ht="16.8" x14ac:dyDescent="0.4">
      <c r="A514" s="77" t="s">
        <v>320</v>
      </c>
      <c r="B514" s="112" t="s">
        <v>272</v>
      </c>
      <c r="C514" s="113"/>
      <c r="D514" s="113"/>
      <c r="E514" s="113"/>
      <c r="F514" s="114"/>
    </row>
    <row r="515" spans="1:6" ht="16.8" x14ac:dyDescent="0.4">
      <c r="A515" s="64" t="s">
        <v>349</v>
      </c>
      <c r="B515" s="23" t="s">
        <v>273</v>
      </c>
      <c r="C515" s="24">
        <v>962909</v>
      </c>
      <c r="D515" s="24" t="s">
        <v>276</v>
      </c>
      <c r="E515" s="24"/>
      <c r="F515" s="24">
        <v>10</v>
      </c>
    </row>
    <row r="516" spans="1:6" ht="16.8" x14ac:dyDescent="0.4">
      <c r="A516" s="103" t="s">
        <v>29</v>
      </c>
      <c r="B516" s="110"/>
      <c r="C516" s="110"/>
      <c r="D516" s="110"/>
      <c r="E516" s="111"/>
      <c r="F516" s="51">
        <f>SUM(F515)</f>
        <v>10</v>
      </c>
    </row>
    <row r="517" spans="1:6" ht="39.75" customHeight="1" x14ac:dyDescent="0.4">
      <c r="A517" s="80" t="s">
        <v>319</v>
      </c>
      <c r="B517" s="112" t="s">
        <v>274</v>
      </c>
      <c r="C517" s="116"/>
      <c r="D517" s="116"/>
      <c r="E517" s="116"/>
      <c r="F517" s="117"/>
    </row>
    <row r="518" spans="1:6" ht="16.8" x14ac:dyDescent="0.3">
      <c r="A518" s="93" t="s">
        <v>55</v>
      </c>
      <c r="B518" s="90" t="s">
        <v>275</v>
      </c>
      <c r="C518" s="91">
        <v>741307</v>
      </c>
      <c r="D518" s="91" t="s">
        <v>276</v>
      </c>
      <c r="E518" s="91" t="s">
        <v>18</v>
      </c>
      <c r="F518" s="92">
        <v>2</v>
      </c>
    </row>
    <row r="519" spans="1:6" ht="16.8" x14ac:dyDescent="0.3">
      <c r="A519" s="93" t="s">
        <v>172</v>
      </c>
      <c r="B519" s="90" t="s">
        <v>277</v>
      </c>
      <c r="C519" s="91">
        <v>821201</v>
      </c>
      <c r="D519" s="91" t="s">
        <v>276</v>
      </c>
      <c r="E519" s="91" t="s">
        <v>18</v>
      </c>
      <c r="F519" s="92">
        <v>1</v>
      </c>
    </row>
    <row r="520" spans="1:6" ht="16.8" x14ac:dyDescent="0.3">
      <c r="A520" s="93" t="s">
        <v>114</v>
      </c>
      <c r="B520" s="90" t="s">
        <v>278</v>
      </c>
      <c r="C520" s="91">
        <v>752201</v>
      </c>
      <c r="D520" s="91" t="s">
        <v>276</v>
      </c>
      <c r="E520" s="91" t="s">
        <v>18</v>
      </c>
      <c r="F520" s="92">
        <v>2</v>
      </c>
    </row>
    <row r="521" spans="1:6" ht="16.8" x14ac:dyDescent="0.3">
      <c r="A521" s="93" t="s">
        <v>102</v>
      </c>
      <c r="B521" s="90" t="s">
        <v>279</v>
      </c>
      <c r="C521" s="91">
        <v>712602</v>
      </c>
      <c r="D521" s="91" t="s">
        <v>276</v>
      </c>
      <c r="E521" s="91" t="s">
        <v>18</v>
      </c>
      <c r="F521" s="92">
        <v>3</v>
      </c>
    </row>
    <row r="522" spans="1:6" ht="16.8" x14ac:dyDescent="0.3">
      <c r="A522" s="45" t="s">
        <v>280</v>
      </c>
      <c r="B522" s="23" t="s">
        <v>281</v>
      </c>
      <c r="C522" s="24">
        <v>713102</v>
      </c>
      <c r="D522" s="24" t="s">
        <v>276</v>
      </c>
      <c r="E522" s="24" t="s">
        <v>18</v>
      </c>
      <c r="F522" s="25">
        <v>1</v>
      </c>
    </row>
    <row r="523" spans="1:6" ht="16.8" x14ac:dyDescent="0.4">
      <c r="A523" s="109" t="s">
        <v>29</v>
      </c>
      <c r="B523" s="110"/>
      <c r="C523" s="110"/>
      <c r="D523" s="110"/>
      <c r="E523" s="111"/>
      <c r="F523" s="51">
        <f>SUM(F518:F522)</f>
        <v>9</v>
      </c>
    </row>
    <row r="524" spans="1:6" ht="16.8" x14ac:dyDescent="0.4">
      <c r="A524" s="80" t="s">
        <v>318</v>
      </c>
      <c r="B524" s="112" t="s">
        <v>282</v>
      </c>
      <c r="C524" s="116"/>
      <c r="D524" s="116"/>
      <c r="E524" s="116"/>
      <c r="F524" s="117"/>
    </row>
    <row r="525" spans="1:6" ht="16.8" x14ac:dyDescent="0.3">
      <c r="A525" s="45" t="s">
        <v>364</v>
      </c>
      <c r="B525" s="23" t="s">
        <v>284</v>
      </c>
      <c r="C525" s="24">
        <v>818202</v>
      </c>
      <c r="D525" s="24" t="s">
        <v>276</v>
      </c>
      <c r="E525" s="24" t="s">
        <v>18</v>
      </c>
      <c r="F525" s="25">
        <v>5</v>
      </c>
    </row>
    <row r="526" spans="1:6" ht="16.8" x14ac:dyDescent="0.3">
      <c r="A526" s="45" t="s">
        <v>33</v>
      </c>
      <c r="B526" s="23" t="s">
        <v>286</v>
      </c>
      <c r="C526" s="24">
        <v>515301</v>
      </c>
      <c r="D526" s="24" t="s">
        <v>276</v>
      </c>
      <c r="E526" s="24"/>
      <c r="F526" s="25">
        <v>1</v>
      </c>
    </row>
    <row r="527" spans="1:6" ht="16.8" x14ac:dyDescent="0.3">
      <c r="A527" s="45" t="s">
        <v>368</v>
      </c>
      <c r="B527" s="23" t="s">
        <v>287</v>
      </c>
      <c r="C527" s="24">
        <v>832201</v>
      </c>
      <c r="D527" s="24" t="s">
        <v>276</v>
      </c>
      <c r="E527" s="24" t="s">
        <v>10</v>
      </c>
      <c r="F527" s="25">
        <v>4</v>
      </c>
    </row>
    <row r="528" spans="1:6" ht="16.8" x14ac:dyDescent="0.4">
      <c r="A528" s="109" t="s">
        <v>29</v>
      </c>
      <c r="B528" s="110"/>
      <c r="C528" s="110"/>
      <c r="D528" s="110"/>
      <c r="E528" s="111"/>
      <c r="F528" s="51">
        <f>SUM(F525:F527)</f>
        <v>10</v>
      </c>
    </row>
    <row r="529" spans="1:6" ht="16.8" x14ac:dyDescent="0.4">
      <c r="A529" s="80" t="s">
        <v>317</v>
      </c>
      <c r="B529" s="112" t="s">
        <v>288</v>
      </c>
      <c r="C529" s="116"/>
      <c r="D529" s="116"/>
      <c r="E529" s="116"/>
      <c r="F529" s="117"/>
    </row>
    <row r="530" spans="1:6" ht="33.6" x14ac:dyDescent="0.3">
      <c r="A530" s="22" t="s">
        <v>85</v>
      </c>
      <c r="B530" s="23" t="s">
        <v>289</v>
      </c>
      <c r="C530" s="24">
        <v>226918</v>
      </c>
      <c r="D530" s="24" t="s">
        <v>9</v>
      </c>
      <c r="E530" s="24"/>
      <c r="F530" s="25">
        <v>1</v>
      </c>
    </row>
    <row r="531" spans="1:6" ht="33.6" x14ac:dyDescent="0.3">
      <c r="A531" s="22" t="s">
        <v>86</v>
      </c>
      <c r="B531" s="23" t="s">
        <v>290</v>
      </c>
      <c r="C531" s="24">
        <v>226918</v>
      </c>
      <c r="D531" s="24" t="s">
        <v>9</v>
      </c>
      <c r="E531" s="24"/>
      <c r="F531" s="25">
        <v>2</v>
      </c>
    </row>
    <row r="532" spans="1:6" ht="16.8" x14ac:dyDescent="0.3">
      <c r="A532" s="22" t="s">
        <v>415</v>
      </c>
      <c r="B532" s="23" t="s">
        <v>291</v>
      </c>
      <c r="C532" s="24">
        <v>512001</v>
      </c>
      <c r="D532" s="24" t="s">
        <v>276</v>
      </c>
      <c r="E532" s="24" t="s">
        <v>18</v>
      </c>
      <c r="F532" s="25">
        <v>5</v>
      </c>
    </row>
    <row r="533" spans="1:6" ht="16.8" x14ac:dyDescent="0.3">
      <c r="A533" s="22" t="s">
        <v>40</v>
      </c>
      <c r="B533" s="23" t="s">
        <v>292</v>
      </c>
      <c r="C533" s="24">
        <v>941201</v>
      </c>
      <c r="D533" s="24" t="s">
        <v>276</v>
      </c>
      <c r="E533" s="24" t="s">
        <v>18</v>
      </c>
      <c r="F533" s="25">
        <v>4</v>
      </c>
    </row>
    <row r="534" spans="1:6" ht="16.8" x14ac:dyDescent="0.3">
      <c r="A534" s="22" t="s">
        <v>397</v>
      </c>
      <c r="B534" s="23" t="s">
        <v>27</v>
      </c>
      <c r="C534" s="24">
        <v>532104</v>
      </c>
      <c r="D534" s="24" t="s">
        <v>26</v>
      </c>
      <c r="E534" s="24"/>
      <c r="F534" s="25">
        <v>6</v>
      </c>
    </row>
    <row r="535" spans="1:6" ht="16.8" x14ac:dyDescent="0.4">
      <c r="A535" s="109" t="s">
        <v>29</v>
      </c>
      <c r="B535" s="110"/>
      <c r="C535" s="110"/>
      <c r="D535" s="110"/>
      <c r="E535" s="111"/>
      <c r="F535" s="51">
        <f>SUM(F530:F534)</f>
        <v>18</v>
      </c>
    </row>
    <row r="536" spans="1:6" ht="18" customHeight="1" x14ac:dyDescent="0.4">
      <c r="A536" s="88" t="s">
        <v>316</v>
      </c>
      <c r="B536" s="112" t="s">
        <v>293</v>
      </c>
      <c r="C536" s="116"/>
      <c r="D536" s="116"/>
      <c r="E536" s="116"/>
      <c r="F536" s="117"/>
    </row>
    <row r="537" spans="1:6" ht="16.8" x14ac:dyDescent="0.3">
      <c r="A537" s="26">
        <v>1</v>
      </c>
      <c r="B537" s="23" t="s">
        <v>294</v>
      </c>
      <c r="C537" s="24">
        <v>912103</v>
      </c>
      <c r="D537" s="24" t="s">
        <v>26</v>
      </c>
      <c r="E537" s="24"/>
      <c r="F537" s="24">
        <v>1</v>
      </c>
    </row>
    <row r="538" spans="1:6" ht="16.8" x14ac:dyDescent="0.3">
      <c r="A538" s="26" t="s">
        <v>38</v>
      </c>
      <c r="B538" s="23" t="s">
        <v>295</v>
      </c>
      <c r="C538" s="24">
        <v>912103</v>
      </c>
      <c r="D538" s="24" t="s">
        <v>26</v>
      </c>
      <c r="E538" s="24"/>
      <c r="F538" s="24">
        <v>4</v>
      </c>
    </row>
    <row r="539" spans="1:6" ht="16.8" x14ac:dyDescent="0.3">
      <c r="A539" s="26">
        <v>6</v>
      </c>
      <c r="B539" s="23" t="s">
        <v>27</v>
      </c>
      <c r="C539" s="24">
        <v>532104</v>
      </c>
      <c r="D539" s="24" t="s">
        <v>26</v>
      </c>
      <c r="E539" s="24"/>
      <c r="F539" s="24">
        <v>1</v>
      </c>
    </row>
    <row r="540" spans="1:6" ht="16.8" x14ac:dyDescent="0.4">
      <c r="A540" s="109" t="s">
        <v>29</v>
      </c>
      <c r="B540" s="110"/>
      <c r="C540" s="110"/>
      <c r="D540" s="110"/>
      <c r="E540" s="111"/>
      <c r="F540" s="51">
        <f>SUM(F537:F539)</f>
        <v>6</v>
      </c>
    </row>
    <row r="541" spans="1:6" ht="16.8" x14ac:dyDescent="0.4">
      <c r="A541" s="109" t="s">
        <v>315</v>
      </c>
      <c r="B541" s="110"/>
      <c r="C541" s="110"/>
      <c r="D541" s="110"/>
      <c r="E541" s="111"/>
      <c r="F541" s="38">
        <f>F540+F535+F528+F523+F516+F513+F508</f>
        <v>57</v>
      </c>
    </row>
    <row r="542" spans="1:6" ht="16.8" x14ac:dyDescent="0.4">
      <c r="A542" s="103" t="s">
        <v>296</v>
      </c>
      <c r="B542" s="104"/>
      <c r="C542" s="104"/>
      <c r="D542" s="104"/>
      <c r="E542" s="105"/>
      <c r="F542" s="39">
        <f>F483+F489+F492+F495+F506+F541</f>
        <v>108</v>
      </c>
    </row>
    <row r="543" spans="1:6" ht="38.4" customHeight="1" x14ac:dyDescent="0.4">
      <c r="A543" s="31" t="s">
        <v>297</v>
      </c>
      <c r="B543" s="106" t="s">
        <v>323</v>
      </c>
      <c r="C543" s="107"/>
      <c r="D543" s="107"/>
      <c r="E543" s="107"/>
      <c r="F543" s="108"/>
    </row>
    <row r="544" spans="1:6" ht="16.8" x14ac:dyDescent="0.4">
      <c r="A544" s="31" t="s">
        <v>298</v>
      </c>
      <c r="B544" s="112" t="s">
        <v>299</v>
      </c>
      <c r="C544" s="113"/>
      <c r="D544" s="113"/>
      <c r="E544" s="113"/>
      <c r="F544" s="114"/>
    </row>
    <row r="545" spans="1:6" ht="16.8" x14ac:dyDescent="0.4">
      <c r="A545" s="64" t="s">
        <v>85</v>
      </c>
      <c r="B545" s="23" t="s">
        <v>263</v>
      </c>
      <c r="C545" s="24">
        <v>121124</v>
      </c>
      <c r="D545" s="24" t="s">
        <v>9</v>
      </c>
      <c r="E545" s="24" t="s">
        <v>10</v>
      </c>
      <c r="F545" s="25">
        <v>1</v>
      </c>
    </row>
    <row r="546" spans="1:6" ht="16.8" x14ac:dyDescent="0.4">
      <c r="A546" s="64" t="s">
        <v>19</v>
      </c>
      <c r="B546" s="23" t="s">
        <v>243</v>
      </c>
      <c r="C546" s="24">
        <v>263101</v>
      </c>
      <c r="D546" s="24" t="s">
        <v>9</v>
      </c>
      <c r="E546" s="24" t="s">
        <v>244</v>
      </c>
      <c r="F546" s="25">
        <v>6</v>
      </c>
    </row>
    <row r="547" spans="1:6" ht="16.8" x14ac:dyDescent="0.4">
      <c r="A547" s="64" t="s">
        <v>67</v>
      </c>
      <c r="B547" s="23" t="s">
        <v>300</v>
      </c>
      <c r="C547" s="24">
        <v>523003</v>
      </c>
      <c r="D547" s="24" t="s">
        <v>59</v>
      </c>
      <c r="E547" s="24"/>
      <c r="F547" s="25">
        <v>2</v>
      </c>
    </row>
    <row r="548" spans="1:6" ht="16.8" x14ac:dyDescent="0.4">
      <c r="A548" s="64" t="s">
        <v>50</v>
      </c>
      <c r="B548" s="23" t="s">
        <v>301</v>
      </c>
      <c r="C548" s="24">
        <v>432102</v>
      </c>
      <c r="D548" s="24" t="s">
        <v>59</v>
      </c>
      <c r="E548" s="24"/>
      <c r="F548" s="25">
        <v>4</v>
      </c>
    </row>
    <row r="549" spans="1:6" ht="16.8" x14ac:dyDescent="0.4">
      <c r="A549" s="102" t="s">
        <v>365</v>
      </c>
      <c r="B549" s="102"/>
      <c r="C549" s="102"/>
      <c r="D549" s="102"/>
      <c r="E549" s="102"/>
      <c r="F549" s="31">
        <f>SUM(F545:F548)</f>
        <v>13</v>
      </c>
    </row>
    <row r="550" spans="1:6" ht="22.5" customHeight="1" x14ac:dyDescent="0.4">
      <c r="A550" s="81" t="s">
        <v>302</v>
      </c>
      <c r="B550" s="115" t="s">
        <v>369</v>
      </c>
      <c r="C550" s="115"/>
      <c r="D550" s="115"/>
      <c r="E550" s="115"/>
      <c r="F550" s="115"/>
    </row>
    <row r="551" spans="1:6" ht="16.8" x14ac:dyDescent="0.4">
      <c r="A551" s="63">
        <v>1</v>
      </c>
      <c r="B551" s="23" t="s">
        <v>263</v>
      </c>
      <c r="C551" s="24">
        <v>121107</v>
      </c>
      <c r="D551" s="24" t="s">
        <v>9</v>
      </c>
      <c r="E551" s="24" t="s">
        <v>10</v>
      </c>
      <c r="F551" s="25">
        <v>1</v>
      </c>
    </row>
    <row r="552" spans="1:6" ht="16.8" x14ac:dyDescent="0.4">
      <c r="A552" s="64" t="s">
        <v>370</v>
      </c>
      <c r="B552" s="23" t="s">
        <v>243</v>
      </c>
      <c r="C552" s="24">
        <v>263101</v>
      </c>
      <c r="D552" s="24" t="s">
        <v>9</v>
      </c>
      <c r="E552" s="24" t="s">
        <v>244</v>
      </c>
      <c r="F552" s="25">
        <v>5</v>
      </c>
    </row>
    <row r="553" spans="1:6" ht="16.8" x14ac:dyDescent="0.4">
      <c r="A553" s="82" t="s">
        <v>39</v>
      </c>
      <c r="B553" s="23" t="s">
        <v>248</v>
      </c>
      <c r="C553" s="24">
        <v>242314</v>
      </c>
      <c r="D553" s="24" t="s">
        <v>9</v>
      </c>
      <c r="E553" s="24" t="s">
        <v>18</v>
      </c>
      <c r="F553" s="25">
        <v>2</v>
      </c>
    </row>
    <row r="554" spans="1:6" ht="16.8" x14ac:dyDescent="0.3">
      <c r="A554" s="56" t="s">
        <v>280</v>
      </c>
      <c r="B554" s="23" t="s">
        <v>287</v>
      </c>
      <c r="C554" s="24">
        <v>832201</v>
      </c>
      <c r="D554" s="24" t="s">
        <v>276</v>
      </c>
      <c r="E554" s="24" t="s">
        <v>10</v>
      </c>
      <c r="F554" s="25">
        <v>1</v>
      </c>
    </row>
    <row r="555" spans="1:6" ht="16.8" x14ac:dyDescent="0.3">
      <c r="A555" s="45" t="s">
        <v>104</v>
      </c>
      <c r="B555" s="23" t="s">
        <v>283</v>
      </c>
      <c r="C555" s="24">
        <v>834309</v>
      </c>
      <c r="D555" s="24" t="s">
        <v>276</v>
      </c>
      <c r="E555" s="24" t="s">
        <v>18</v>
      </c>
      <c r="F555" s="25">
        <v>2</v>
      </c>
    </row>
    <row r="556" spans="1:6" ht="16.8" x14ac:dyDescent="0.3">
      <c r="A556" s="45" t="s">
        <v>417</v>
      </c>
      <c r="B556" s="23" t="s">
        <v>283</v>
      </c>
      <c r="C556" s="24">
        <v>834309</v>
      </c>
      <c r="D556" s="24" t="s">
        <v>276</v>
      </c>
      <c r="E556" s="24" t="s">
        <v>235</v>
      </c>
      <c r="F556" s="25">
        <v>2</v>
      </c>
    </row>
    <row r="557" spans="1:6" ht="16.8" x14ac:dyDescent="0.4">
      <c r="A557" s="103" t="s">
        <v>366</v>
      </c>
      <c r="B557" s="104"/>
      <c r="C557" s="104"/>
      <c r="D557" s="104"/>
      <c r="E557" s="105"/>
      <c r="F557" s="31">
        <f>SUM(F551:F556)</f>
        <v>13</v>
      </c>
    </row>
    <row r="558" spans="1:6" ht="16.8" x14ac:dyDescent="0.4">
      <c r="A558" s="103" t="s">
        <v>303</v>
      </c>
      <c r="B558" s="104"/>
      <c r="C558" s="104"/>
      <c r="D558" s="104"/>
      <c r="E558" s="105"/>
      <c r="F558" s="31">
        <f>F549+F557</f>
        <v>26</v>
      </c>
    </row>
    <row r="559" spans="1:6" ht="16.8" x14ac:dyDescent="0.4">
      <c r="A559" s="106" t="s">
        <v>304</v>
      </c>
      <c r="B559" s="107"/>
      <c r="C559" s="107"/>
      <c r="D559" s="107"/>
      <c r="E559" s="108"/>
      <c r="F559" s="71">
        <f>F542+F558</f>
        <v>134</v>
      </c>
    </row>
    <row r="560" spans="1:6" ht="16.8" x14ac:dyDescent="0.4">
      <c r="A560" s="103" t="s">
        <v>305</v>
      </c>
      <c r="B560" s="104"/>
      <c r="C560" s="104"/>
      <c r="D560" s="104"/>
      <c r="E560" s="105"/>
      <c r="F560" s="71">
        <f>F15+F464+F559</f>
        <v>1185.5</v>
      </c>
    </row>
    <row r="561" spans="1:6" ht="16.8" x14ac:dyDescent="0.4">
      <c r="A561" s="3"/>
      <c r="B561" s="3"/>
      <c r="C561" s="3"/>
      <c r="D561" s="3"/>
      <c r="E561" s="3"/>
      <c r="F561" s="84"/>
    </row>
    <row r="562" spans="1:6" ht="16.8" x14ac:dyDescent="0.4">
      <c r="A562" s="3"/>
      <c r="B562" s="3"/>
      <c r="C562" s="3"/>
      <c r="D562" s="3"/>
      <c r="E562" s="3"/>
      <c r="F562" s="84"/>
    </row>
    <row r="563" spans="1:6" ht="16.8" x14ac:dyDescent="0.4">
      <c r="A563" s="3" t="s">
        <v>331</v>
      </c>
      <c r="B563" s="83" t="s">
        <v>332</v>
      </c>
      <c r="C563" s="3"/>
      <c r="D563" s="3"/>
      <c r="E563" s="3"/>
      <c r="F563" s="84"/>
    </row>
    <row r="564" spans="1:6" ht="16.8" x14ac:dyDescent="0.4">
      <c r="A564" s="3"/>
      <c r="B564" s="83" t="s">
        <v>333</v>
      </c>
      <c r="C564" s="3"/>
      <c r="D564" s="3"/>
      <c r="E564" s="3"/>
      <c r="F564" s="84"/>
    </row>
    <row r="565" spans="1:6" ht="16.8" x14ac:dyDescent="0.4">
      <c r="A565" s="3"/>
      <c r="B565" s="83"/>
      <c r="C565" s="3"/>
      <c r="D565" s="3"/>
      <c r="E565" s="3"/>
      <c r="F565" s="84"/>
    </row>
    <row r="566" spans="1:6" ht="16.8" x14ac:dyDescent="0.4">
      <c r="A566" s="3"/>
      <c r="B566" s="83"/>
      <c r="C566" s="3"/>
      <c r="D566" s="3"/>
      <c r="E566" s="3"/>
      <c r="F566" s="84"/>
    </row>
    <row r="567" spans="1:6" ht="16.8" x14ac:dyDescent="0.4">
      <c r="A567" s="3"/>
      <c r="B567" s="83"/>
      <c r="C567" s="3"/>
      <c r="D567" s="3"/>
      <c r="E567" s="3"/>
      <c r="F567" s="84"/>
    </row>
    <row r="568" spans="1:6" ht="16.8" x14ac:dyDescent="0.4">
      <c r="A568" s="1" t="s">
        <v>306</v>
      </c>
      <c r="B568" s="2"/>
      <c r="C568" s="2"/>
      <c r="D568" s="2"/>
      <c r="E568" s="2"/>
      <c r="F568" s="2"/>
    </row>
    <row r="569" spans="1:6" ht="16.8" x14ac:dyDescent="0.4">
      <c r="A569" s="1" t="s">
        <v>307</v>
      </c>
      <c r="B569" s="2"/>
      <c r="C569" s="1">
        <v>1185.5</v>
      </c>
      <c r="D569" s="2" t="s">
        <v>308</v>
      </c>
      <c r="E569" s="2"/>
      <c r="F569" s="2"/>
    </row>
    <row r="570" spans="1:6" ht="16.8" x14ac:dyDescent="0.4">
      <c r="A570" s="2">
        <v>1</v>
      </c>
      <c r="B570" s="1" t="s">
        <v>309</v>
      </c>
      <c r="C570" s="3">
        <v>684</v>
      </c>
      <c r="D570" s="2" t="s">
        <v>308</v>
      </c>
      <c r="E570" s="2"/>
      <c r="F570" s="2"/>
    </row>
    <row r="571" spans="1:6" ht="16.8" x14ac:dyDescent="0.4">
      <c r="A571" s="85"/>
      <c r="B571" s="86" t="s">
        <v>313</v>
      </c>
      <c r="C571" s="87">
        <v>24</v>
      </c>
      <c r="D571" s="2"/>
      <c r="E571" s="2"/>
      <c r="F571" s="2"/>
    </row>
    <row r="572" spans="1:6" ht="16.8" x14ac:dyDescent="0.4">
      <c r="A572" s="85"/>
      <c r="B572" s="86" t="s">
        <v>310</v>
      </c>
      <c r="C572" s="87">
        <v>660</v>
      </c>
      <c r="D572" s="2"/>
      <c r="E572" s="2"/>
      <c r="F572" s="2"/>
    </row>
    <row r="573" spans="1:6" ht="16.8" x14ac:dyDescent="0.4">
      <c r="A573" s="37">
        <v>2</v>
      </c>
      <c r="B573" s="83" t="s">
        <v>311</v>
      </c>
      <c r="C573" s="3">
        <v>203.5</v>
      </c>
      <c r="D573" s="2" t="s">
        <v>308</v>
      </c>
      <c r="E573" s="2"/>
      <c r="F573" s="2"/>
    </row>
    <row r="574" spans="1:6" ht="16.8" x14ac:dyDescent="0.4">
      <c r="A574" s="87"/>
      <c r="B574" s="86" t="s">
        <v>313</v>
      </c>
      <c r="C574" s="87">
        <v>2</v>
      </c>
      <c r="D574" s="2"/>
      <c r="E574" s="2"/>
      <c r="F574" s="2"/>
    </row>
    <row r="575" spans="1:6" ht="16.8" x14ac:dyDescent="0.4">
      <c r="A575" s="87"/>
      <c r="B575" s="86" t="s">
        <v>310</v>
      </c>
      <c r="C575" s="87">
        <v>201.5</v>
      </c>
      <c r="D575" s="2"/>
      <c r="E575" s="2"/>
      <c r="F575" s="2"/>
    </row>
    <row r="576" spans="1:6" ht="16.8" x14ac:dyDescent="0.4">
      <c r="A576" s="2">
        <v>3</v>
      </c>
      <c r="B576" s="1" t="s">
        <v>312</v>
      </c>
      <c r="C576" s="3">
        <v>298</v>
      </c>
      <c r="D576" s="2"/>
      <c r="E576" s="2"/>
      <c r="F576" s="2"/>
    </row>
    <row r="577" spans="1:6" ht="16.8" x14ac:dyDescent="0.4">
      <c r="A577" s="2"/>
      <c r="B577" s="1"/>
      <c r="C577" s="3"/>
      <c r="D577" s="2"/>
      <c r="E577" s="2"/>
      <c r="F577" s="2"/>
    </row>
    <row r="578" spans="1:6" ht="16.8" x14ac:dyDescent="0.4">
      <c r="A578" s="5"/>
      <c r="B578" s="9"/>
      <c r="C578" s="144"/>
      <c r="D578" s="144"/>
      <c r="E578" s="144"/>
      <c r="F578" s="144"/>
    </row>
    <row r="579" spans="1:6" s="12" customFormat="1" ht="16.8" x14ac:dyDescent="0.4">
      <c r="A579" s="5"/>
      <c r="B579" s="9"/>
      <c r="C579" s="15" t="s">
        <v>460</v>
      </c>
      <c r="D579" s="15"/>
      <c r="E579" s="4"/>
      <c r="F579" s="4"/>
    </row>
    <row r="580" spans="1:6" s="12" customFormat="1" ht="16.8" x14ac:dyDescent="0.4">
      <c r="A580" s="1" t="s">
        <v>461</v>
      </c>
      <c r="B580" s="99"/>
      <c r="C580" s="1" t="s">
        <v>462</v>
      </c>
      <c r="D580" s="18"/>
      <c r="E580" s="4"/>
      <c r="F580" s="4"/>
    </row>
    <row r="581" spans="1:6" s="12" customFormat="1" ht="16.8" x14ac:dyDescent="0.4">
      <c r="A581" s="1" t="s">
        <v>463</v>
      </c>
      <c r="B581" s="99"/>
      <c r="C581" s="1" t="s">
        <v>464</v>
      </c>
      <c r="D581" s="18"/>
      <c r="E581" s="4"/>
      <c r="F581" s="4"/>
    </row>
    <row r="582" spans="1:6" s="12" customFormat="1" ht="16.8" x14ac:dyDescent="0.4">
      <c r="A582" s="1"/>
      <c r="B582" s="1"/>
      <c r="C582" s="1"/>
      <c r="D582" s="1"/>
      <c r="E582" s="4"/>
      <c r="F582" s="4"/>
    </row>
    <row r="583" spans="1:6" ht="16.8" x14ac:dyDescent="0.4">
      <c r="A583" s="1"/>
      <c r="B583" s="1"/>
      <c r="C583" s="1"/>
      <c r="D583" s="1"/>
    </row>
    <row r="584" spans="1:6" ht="16.8" x14ac:dyDescent="0.4">
      <c r="A584" s="1"/>
      <c r="B584" s="19" t="s">
        <v>465</v>
      </c>
      <c r="C584" s="1"/>
      <c r="D584" s="1"/>
    </row>
    <row r="585" spans="1:6" ht="16.8" x14ac:dyDescent="0.4">
      <c r="A585" s="1"/>
      <c r="B585" s="20" t="s">
        <v>466</v>
      </c>
      <c r="C585" s="1"/>
      <c r="D585" s="1"/>
    </row>
    <row r="586" spans="1:6" ht="16.8" x14ac:dyDescent="0.4">
      <c r="A586" s="1"/>
      <c r="B586" s="21" t="s">
        <v>467</v>
      </c>
      <c r="C586" s="11"/>
      <c r="D586" s="1"/>
    </row>
  </sheetData>
  <mergeCells count="207">
    <mergeCell ref="C578:F578"/>
    <mergeCell ref="B231:F231"/>
    <mergeCell ref="B232:F232"/>
    <mergeCell ref="B53:F53"/>
    <mergeCell ref="A64:E64"/>
    <mergeCell ref="B65:F65"/>
    <mergeCell ref="B16:F16"/>
    <mergeCell ref="B17:F17"/>
    <mergeCell ref="A28:E28"/>
    <mergeCell ref="B29:F29"/>
    <mergeCell ref="B103:F103"/>
    <mergeCell ref="A105:E105"/>
    <mergeCell ref="B106:F106"/>
    <mergeCell ref="A119:E119"/>
    <mergeCell ref="B120:F120"/>
    <mergeCell ref="B135:F135"/>
    <mergeCell ref="B136:F136"/>
    <mergeCell ref="A143:E143"/>
    <mergeCell ref="B144:F144"/>
    <mergeCell ref="A148:E148"/>
    <mergeCell ref="B149:F149"/>
    <mergeCell ref="A128:E128"/>
    <mergeCell ref="B129:F129"/>
    <mergeCell ref="A134:E134"/>
    <mergeCell ref="C1:F1"/>
    <mergeCell ref="A5:F5"/>
    <mergeCell ref="A6:F6"/>
    <mergeCell ref="B10:F10"/>
    <mergeCell ref="A15:E15"/>
    <mergeCell ref="A40:E40"/>
    <mergeCell ref="B41:F41"/>
    <mergeCell ref="A52:E52"/>
    <mergeCell ref="A102:E102"/>
    <mergeCell ref="A76:E76"/>
    <mergeCell ref="B77:F77"/>
    <mergeCell ref="A86:E86"/>
    <mergeCell ref="B87:F87"/>
    <mergeCell ref="C2:F2"/>
    <mergeCell ref="A174:E174"/>
    <mergeCell ref="B175:F175"/>
    <mergeCell ref="A184:E184"/>
    <mergeCell ref="B185:F185"/>
    <mergeCell ref="A192:E192"/>
    <mergeCell ref="A193:E193"/>
    <mergeCell ref="A153:E153"/>
    <mergeCell ref="B154:F154"/>
    <mergeCell ref="B169:F169"/>
    <mergeCell ref="A173:E173"/>
    <mergeCell ref="A168:E168"/>
    <mergeCell ref="B212:F212"/>
    <mergeCell ref="A217:E217"/>
    <mergeCell ref="B218:F218"/>
    <mergeCell ref="B219:F219"/>
    <mergeCell ref="B220:F220"/>
    <mergeCell ref="B221:F221"/>
    <mergeCell ref="B194:F194"/>
    <mergeCell ref="A202:E202"/>
    <mergeCell ref="B203:F203"/>
    <mergeCell ref="A206:E206"/>
    <mergeCell ref="B207:F207"/>
    <mergeCell ref="A211:E211"/>
    <mergeCell ref="B238:F238"/>
    <mergeCell ref="A241:E241"/>
    <mergeCell ref="B242:F242"/>
    <mergeCell ref="A245:E245"/>
    <mergeCell ref="B246:F246"/>
    <mergeCell ref="A251:E251"/>
    <mergeCell ref="A224:E224"/>
    <mergeCell ref="B225:F225"/>
    <mergeCell ref="A230:E230"/>
    <mergeCell ref="B233:F233"/>
    <mergeCell ref="B234:F234"/>
    <mergeCell ref="A237:E237"/>
    <mergeCell ref="A274:E274"/>
    <mergeCell ref="B275:F275"/>
    <mergeCell ref="A280:E280"/>
    <mergeCell ref="B281:F281"/>
    <mergeCell ref="A286:E286"/>
    <mergeCell ref="B287:F287"/>
    <mergeCell ref="B257:F257"/>
    <mergeCell ref="A260:E260"/>
    <mergeCell ref="B261:F261"/>
    <mergeCell ref="B262:F262"/>
    <mergeCell ref="A268:E268"/>
    <mergeCell ref="B269:F269"/>
    <mergeCell ref="A307:E307"/>
    <mergeCell ref="B308:F308"/>
    <mergeCell ref="A311:E311"/>
    <mergeCell ref="B312:F312"/>
    <mergeCell ref="A317:E317"/>
    <mergeCell ref="B318:F318"/>
    <mergeCell ref="A291:E291"/>
    <mergeCell ref="B292:F292"/>
    <mergeCell ref="A296:E296"/>
    <mergeCell ref="B297:F297"/>
    <mergeCell ref="A302:E302"/>
    <mergeCell ref="B303:F303"/>
    <mergeCell ref="A341:E341"/>
    <mergeCell ref="B342:F342"/>
    <mergeCell ref="A345:E345"/>
    <mergeCell ref="B346:F346"/>
    <mergeCell ref="A350:E350"/>
    <mergeCell ref="B352:F352"/>
    <mergeCell ref="A321:E321"/>
    <mergeCell ref="B322:F322"/>
    <mergeCell ref="A328:E328"/>
    <mergeCell ref="B329:F329"/>
    <mergeCell ref="A335:E335"/>
    <mergeCell ref="B336:F336"/>
    <mergeCell ref="B351:F351"/>
    <mergeCell ref="A371:E371"/>
    <mergeCell ref="B372:F372"/>
    <mergeCell ref="A375:E375"/>
    <mergeCell ref="B376:F376"/>
    <mergeCell ref="A378:E378"/>
    <mergeCell ref="B379:F379"/>
    <mergeCell ref="A356:E356"/>
    <mergeCell ref="B357:F357"/>
    <mergeCell ref="A362:E362"/>
    <mergeCell ref="B363:F363"/>
    <mergeCell ref="A365:E365"/>
    <mergeCell ref="B367:F367"/>
    <mergeCell ref="B366:F366"/>
    <mergeCell ref="A394:E394"/>
    <mergeCell ref="B395:F395"/>
    <mergeCell ref="A397:E397"/>
    <mergeCell ref="B398:F398"/>
    <mergeCell ref="A403:E403"/>
    <mergeCell ref="B404:F404"/>
    <mergeCell ref="A382:E382"/>
    <mergeCell ref="B383:F383"/>
    <mergeCell ref="A385:E385"/>
    <mergeCell ref="A386:E386"/>
    <mergeCell ref="B387:F387"/>
    <mergeCell ref="B388:F388"/>
    <mergeCell ref="A424:E424"/>
    <mergeCell ref="B425:F425"/>
    <mergeCell ref="A428:E428"/>
    <mergeCell ref="B429:F429"/>
    <mergeCell ref="A432:E432"/>
    <mergeCell ref="B433:F433"/>
    <mergeCell ref="A408:E408"/>
    <mergeCell ref="B409:F409"/>
    <mergeCell ref="A414:E414"/>
    <mergeCell ref="B415:F415"/>
    <mergeCell ref="A420:E420"/>
    <mergeCell ref="B421:F421"/>
    <mergeCell ref="A446:E446"/>
    <mergeCell ref="B447:F447"/>
    <mergeCell ref="A450:E450"/>
    <mergeCell ref="B451:F451"/>
    <mergeCell ref="B452:F452"/>
    <mergeCell ref="A454:E454"/>
    <mergeCell ref="A437:E437"/>
    <mergeCell ref="B438:F438"/>
    <mergeCell ref="A440:E440"/>
    <mergeCell ref="B441:F441"/>
    <mergeCell ref="A443:E443"/>
    <mergeCell ref="B444:F444"/>
    <mergeCell ref="B465:E465"/>
    <mergeCell ref="B466:F466"/>
    <mergeCell ref="B467:F467"/>
    <mergeCell ref="A474:E474"/>
    <mergeCell ref="B475:F475"/>
    <mergeCell ref="A479:E479"/>
    <mergeCell ref="B480:F480"/>
    <mergeCell ref="A482:E482"/>
    <mergeCell ref="A455:E455"/>
    <mergeCell ref="A456:E456"/>
    <mergeCell ref="B457:F457"/>
    <mergeCell ref="A463:E463"/>
    <mergeCell ref="B464:E464"/>
    <mergeCell ref="B469:F469"/>
    <mergeCell ref="B514:F514"/>
    <mergeCell ref="A516:E516"/>
    <mergeCell ref="B517:F517"/>
    <mergeCell ref="A523:E523"/>
    <mergeCell ref="A495:E495"/>
    <mergeCell ref="B484:F484"/>
    <mergeCell ref="A489:E489"/>
    <mergeCell ref="B496:F496"/>
    <mergeCell ref="A506:E506"/>
    <mergeCell ref="B507:F507"/>
    <mergeCell ref="B252:F252"/>
    <mergeCell ref="A256:E256"/>
    <mergeCell ref="A558:E558"/>
    <mergeCell ref="A559:E559"/>
    <mergeCell ref="A560:E560"/>
    <mergeCell ref="A541:E541"/>
    <mergeCell ref="A542:E542"/>
    <mergeCell ref="B543:F543"/>
    <mergeCell ref="B544:F544"/>
    <mergeCell ref="A549:E549"/>
    <mergeCell ref="B550:F550"/>
    <mergeCell ref="A557:E557"/>
    <mergeCell ref="B524:F524"/>
    <mergeCell ref="A528:E528"/>
    <mergeCell ref="B529:F529"/>
    <mergeCell ref="A535:E535"/>
    <mergeCell ref="B536:F536"/>
    <mergeCell ref="A540:E540"/>
    <mergeCell ref="A483:E483"/>
    <mergeCell ref="B490:F490"/>
    <mergeCell ref="A492:E492"/>
    <mergeCell ref="B493:F493"/>
    <mergeCell ref="B509:F509"/>
    <mergeCell ref="A513:E513"/>
  </mergeCells>
  <pageMargins left="0.78740157480314965" right="0" top="3.937007874015748E-2" bottom="0.11811023622047245" header="0" footer="0"/>
  <pageSetup paperSize="9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Man</dc:creator>
  <cp:lastModifiedBy>Simona Man</cp:lastModifiedBy>
  <cp:lastPrinted>2026-04-29T05:40:46Z</cp:lastPrinted>
  <dcterms:created xsi:type="dcterms:W3CDTF">2015-06-05T18:17:20Z</dcterms:created>
  <dcterms:modified xsi:type="dcterms:W3CDTF">2026-09-16T08:30:42Z</dcterms:modified>
</cp:coreProperties>
</file>