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90" windowWidth="19035" windowHeight="13035"/>
  </bookViews>
  <sheets>
    <sheet name="Лист1" sheetId="1" r:id="rId1"/>
  </sheets>
  <definedNames>
    <definedName name="_xlnm._FilterDatabase" localSheetId="0" hidden="1">Лист1!$A$1:$R$76</definedName>
  </definedNames>
  <calcPr calcId="144525"/>
</workbook>
</file>

<file path=xl/calcChain.xml><?xml version="1.0" encoding="utf-8"?>
<calcChain xmlns="http://schemas.openxmlformats.org/spreadsheetml/2006/main">
  <c r="Q23" i="1" l="1"/>
  <c r="Q62" i="1"/>
  <c r="Q61" i="1"/>
  <c r="F75" i="1" l="1"/>
  <c r="E75" i="1"/>
  <c r="P74" i="1" l="1"/>
  <c r="O74" i="1"/>
  <c r="N74" i="1"/>
  <c r="M74" i="1"/>
  <c r="L74" i="1"/>
  <c r="K74" i="1"/>
  <c r="J74" i="1"/>
  <c r="I74" i="1"/>
  <c r="H74" i="1"/>
  <c r="G74" i="1"/>
  <c r="F74" i="1"/>
  <c r="E74" i="1"/>
  <c r="P71" i="1"/>
  <c r="O71" i="1"/>
  <c r="N71" i="1"/>
  <c r="M71" i="1"/>
  <c r="L71" i="1"/>
  <c r="K71" i="1"/>
  <c r="J71" i="1"/>
  <c r="I71" i="1"/>
  <c r="H71" i="1"/>
  <c r="G71" i="1"/>
  <c r="F71" i="1"/>
  <c r="E71" i="1"/>
  <c r="P69" i="1"/>
  <c r="O69" i="1"/>
  <c r="N69" i="1"/>
  <c r="M69" i="1"/>
  <c r="L69" i="1"/>
  <c r="K69" i="1"/>
  <c r="J69" i="1"/>
  <c r="I69" i="1"/>
  <c r="H69" i="1"/>
  <c r="G69" i="1"/>
  <c r="F69" i="1"/>
  <c r="E69" i="1"/>
  <c r="P64" i="1"/>
  <c r="O64" i="1"/>
  <c r="N64" i="1"/>
  <c r="M64" i="1"/>
  <c r="L64" i="1"/>
  <c r="K64" i="1"/>
  <c r="J64" i="1"/>
  <c r="I64" i="1"/>
  <c r="H64" i="1"/>
  <c r="G64" i="1"/>
  <c r="F64" i="1"/>
  <c r="E64" i="1"/>
  <c r="P55" i="1"/>
  <c r="O55" i="1"/>
  <c r="N55" i="1"/>
  <c r="M55" i="1"/>
  <c r="L55" i="1"/>
  <c r="K55" i="1"/>
  <c r="J55" i="1"/>
  <c r="I55" i="1"/>
  <c r="H55" i="1"/>
  <c r="G55" i="1"/>
  <c r="F55" i="1"/>
  <c r="E55" i="1"/>
  <c r="P53" i="1"/>
  <c r="O53" i="1"/>
  <c r="N53" i="1"/>
  <c r="M53" i="1"/>
  <c r="L53" i="1"/>
  <c r="K53" i="1"/>
  <c r="J53" i="1"/>
  <c r="I53" i="1"/>
  <c r="H53" i="1"/>
  <c r="G53" i="1"/>
  <c r="F53" i="1"/>
  <c r="E53" i="1"/>
  <c r="P46" i="1"/>
  <c r="O46" i="1"/>
  <c r="N46" i="1"/>
  <c r="M46" i="1"/>
  <c r="L46" i="1"/>
  <c r="K46" i="1"/>
  <c r="J46" i="1"/>
  <c r="I46" i="1"/>
  <c r="H46" i="1"/>
  <c r="G46" i="1"/>
  <c r="F46" i="1"/>
  <c r="E46" i="1"/>
  <c r="P43" i="1"/>
  <c r="O43" i="1"/>
  <c r="N43" i="1"/>
  <c r="M43" i="1"/>
  <c r="L43" i="1"/>
  <c r="K43" i="1"/>
  <c r="J43" i="1"/>
  <c r="I43" i="1"/>
  <c r="H43" i="1"/>
  <c r="G43" i="1"/>
  <c r="F43" i="1"/>
  <c r="E43" i="1"/>
  <c r="P38" i="1"/>
  <c r="O38" i="1"/>
  <c r="N38" i="1"/>
  <c r="M38" i="1"/>
  <c r="L38" i="1"/>
  <c r="K38" i="1"/>
  <c r="J38" i="1"/>
  <c r="I38" i="1"/>
  <c r="H38" i="1"/>
  <c r="G38" i="1"/>
  <c r="F38" i="1"/>
  <c r="E38" i="1"/>
  <c r="P28" i="1"/>
  <c r="O28" i="1"/>
  <c r="N28" i="1"/>
  <c r="M28" i="1"/>
  <c r="L28" i="1"/>
  <c r="K28" i="1"/>
  <c r="J28" i="1"/>
  <c r="I28" i="1"/>
  <c r="H28" i="1"/>
  <c r="G28" i="1"/>
  <c r="F28" i="1"/>
  <c r="E28" i="1"/>
  <c r="P17" i="1"/>
  <c r="O17" i="1"/>
  <c r="N17" i="1"/>
  <c r="M17" i="1"/>
  <c r="L17" i="1"/>
  <c r="K17" i="1"/>
  <c r="J17" i="1"/>
  <c r="I17" i="1"/>
  <c r="H17" i="1"/>
  <c r="G17" i="1"/>
  <c r="F17" i="1"/>
  <c r="E17" i="1"/>
  <c r="Q22" i="1"/>
  <c r="Q21" i="1"/>
  <c r="Q20" i="1"/>
  <c r="P15" i="1"/>
  <c r="O15" i="1"/>
  <c r="N15" i="1"/>
  <c r="M15" i="1"/>
  <c r="L15" i="1"/>
  <c r="K15" i="1"/>
  <c r="J15" i="1"/>
  <c r="I15" i="1"/>
  <c r="H15" i="1"/>
  <c r="G15" i="1"/>
  <c r="F15" i="1"/>
  <c r="E15" i="1"/>
  <c r="Q76" i="1" l="1"/>
  <c r="Q75" i="1"/>
  <c r="Q74" i="1" s="1"/>
  <c r="Q73" i="1"/>
  <c r="Q72" i="1"/>
  <c r="Q71" i="1" s="1"/>
  <c r="Q70" i="1"/>
  <c r="Q69" i="1" s="1"/>
  <c r="Q68" i="1"/>
  <c r="Q67" i="1"/>
  <c r="Q66" i="1"/>
  <c r="Q65" i="1"/>
  <c r="Q64" i="1" s="1"/>
  <c r="Q63" i="1"/>
  <c r="Q60" i="1"/>
  <c r="Q59" i="1"/>
  <c r="Q58" i="1"/>
  <c r="Q57" i="1"/>
  <c r="Q56" i="1"/>
  <c r="Q55" i="1" s="1"/>
  <c r="Q54" i="1"/>
  <c r="Q53" i="1" s="1"/>
  <c r="Q52" i="1"/>
  <c r="Q51" i="1"/>
  <c r="Q50" i="1"/>
  <c r="Q49" i="1"/>
  <c r="Q48" i="1"/>
  <c r="Q47" i="1"/>
  <c r="Q46" i="1" s="1"/>
  <c r="Q45" i="1"/>
  <c r="Q44" i="1"/>
  <c r="Q43" i="1" s="1"/>
  <c r="Q42" i="1"/>
  <c r="Q41" i="1"/>
  <c r="Q40" i="1"/>
  <c r="Q39" i="1"/>
  <c r="Q38" i="1" s="1"/>
  <c r="Q37" i="1"/>
  <c r="Q36" i="1"/>
  <c r="Q35" i="1"/>
  <c r="Q34" i="1"/>
  <c r="Q33" i="1"/>
  <c r="Q32" i="1"/>
  <c r="Q31" i="1"/>
  <c r="Q30" i="1"/>
  <c r="Q29" i="1"/>
  <c r="Q28" i="1" s="1"/>
  <c r="Q27" i="1"/>
  <c r="Q26" i="1"/>
  <c r="Q25" i="1"/>
  <c r="Q24" i="1"/>
  <c r="Q19" i="1"/>
  <c r="Q18" i="1"/>
  <c r="Q17" i="1" s="1"/>
  <c r="Q16" i="1"/>
  <c r="Q15" i="1" s="1"/>
  <c r="Q14" i="1"/>
  <c r="Q13" i="1"/>
</calcChain>
</file>

<file path=xl/sharedStrings.xml><?xml version="1.0" encoding="utf-8"?>
<sst xmlns="http://schemas.openxmlformats.org/spreadsheetml/2006/main" count="238" uniqueCount="222">
  <si>
    <t>отг. Зимнівська</t>
  </si>
  <si>
    <t>Додаток №3</t>
  </si>
  <si>
    <t>(грн.)</t>
  </si>
  <si>
    <t>Код програмної класифікації видатків та кредитування місцевих бюджетів1</t>
  </si>
  <si>
    <t>Код ТПКВКМБ / ТКВКБМС2</t>
  </si>
  <si>
    <t>Код ФКВКБ3</t>
  </si>
  <si>
    <t>Найменування головного розпорядника, відповідального виконавця, бюджетної програми або напряму видатків згідно з типовою відомчою / ТПКВКМБ / ТКВКБМС</t>
  </si>
  <si>
    <t>Загальний фонд</t>
  </si>
  <si>
    <t>Всього</t>
  </si>
  <si>
    <t>видатки споживання</t>
  </si>
  <si>
    <t>з них</t>
  </si>
  <si>
    <t>оплата праці</t>
  </si>
  <si>
    <t>комунальні послуги та енергоносії</t>
  </si>
  <si>
    <t>видатки розвитку</t>
  </si>
  <si>
    <t>Спеціальний фонд</t>
  </si>
  <si>
    <t>бюджет розвитку</t>
  </si>
  <si>
    <t>РАЗОМ</t>
  </si>
  <si>
    <t>0100000</t>
  </si>
  <si>
    <t>Зимнівська сільська рада</t>
  </si>
  <si>
    <t>0110000</t>
  </si>
  <si>
    <t>Апарат місцевої ради (Управління справами Верховної Ради Автономної Республіки Крим, обласні, Київська та Севастопольська міські ради, районні ради і ради міст обласного та республіканського підпорядкування (для АР Крим), селищні, сільські ради, рай</t>
  </si>
  <si>
    <t>0110150</t>
  </si>
  <si>
    <t>0111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</si>
  <si>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</si>
  <si>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</si>
  <si>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0111010</t>
  </si>
  <si>
    <t>0910</t>
  </si>
  <si>
    <t>1010</t>
  </si>
  <si>
    <t>Надання дошкільної освіти</t>
  </si>
  <si>
    <t>0111020</t>
  </si>
  <si>
    <t>0921</t>
  </si>
  <si>
    <t>1020</t>
  </si>
  <si>
    <t>Надання загальної середньої освіти загальноосвітніми навчальними закладами ( в т. ч. школою-дитячим садком, інтернатом при школі), спеціалізованими школами, ліцеями, гімназіями, колегіумами</t>
  </si>
  <si>
    <t>0111150</t>
  </si>
  <si>
    <t>0990</t>
  </si>
  <si>
    <t>1150</t>
  </si>
  <si>
    <t>Методичне забезпечення діяльності навчальних закладів</t>
  </si>
  <si>
    <t>0111160</t>
  </si>
  <si>
    <t>1160</t>
  </si>
  <si>
    <t>Інші програми, заклади та заходи у сфері освіти</t>
  </si>
  <si>
    <t>0111161</t>
  </si>
  <si>
    <t>1161</t>
  </si>
  <si>
    <t>Забезпечення діяльності інших закладів у сфері освіти</t>
  </si>
  <si>
    <t>0111162</t>
  </si>
  <si>
    <t>1162</t>
  </si>
  <si>
    <t>Інші програми та заходи у сфері освіти</t>
  </si>
  <si>
    <t>0113030</t>
  </si>
  <si>
    <t>3030</t>
  </si>
  <si>
    <t>Надання пільг з оплати послуг зв`язку, інших передбачених законодавством пільг окремим категоріям громадян та компенсації за пільговий проїзд окремих категорій громадян</t>
  </si>
  <si>
    <t>0113033</t>
  </si>
  <si>
    <t>1070</t>
  </si>
  <si>
    <t>3033</t>
  </si>
  <si>
    <t>Компенсаційні виплати на пільговий проїзд автомобільним транспортом окремим категоріям громадян</t>
  </si>
  <si>
    <t>0113110</t>
  </si>
  <si>
    <t>3110</t>
  </si>
  <si>
    <t>Заклади і заходи з питань дітей та їх соціального захисту</t>
  </si>
  <si>
    <t>0113112</t>
  </si>
  <si>
    <t>1040</t>
  </si>
  <si>
    <t>3112</t>
  </si>
  <si>
    <t>Заходи державної політики з питань дітей та їх соціального захисту</t>
  </si>
  <si>
    <t>0113140</t>
  </si>
  <si>
    <t>3140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</si>
  <si>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</si>
  <si>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0113190</t>
  </si>
  <si>
    <t>3190</t>
  </si>
  <si>
    <t>Соціальний захист ветеранів війни та праці</t>
  </si>
  <si>
    <t>0113192</t>
  </si>
  <si>
    <t>1030</t>
  </si>
  <si>
    <t>3192</t>
  </si>
  <si>
    <t>Надання фінансової підтримки громадським організаціям ветеранів і осіб з інвалідністю, діяльність яких має соціальну спрямованість</t>
  </si>
  <si>
    <t>0113240</t>
  </si>
  <si>
    <t>3240</t>
  </si>
  <si>
    <t>Інші заклади та заходи</t>
  </si>
  <si>
    <t>0113242</t>
  </si>
  <si>
    <t>1090</t>
  </si>
  <si>
    <t>3242</t>
  </si>
  <si>
    <t>Інші заходи у сфері соціального захисту і соціального забезпечення</t>
  </si>
  <si>
    <t>0114030</t>
  </si>
  <si>
    <t>0824</t>
  </si>
  <si>
    <t>4030</t>
  </si>
  <si>
    <t>Забезпечення діяльності бібліотек</t>
  </si>
  <si>
    <t>0114060</t>
  </si>
  <si>
    <t>0828</t>
  </si>
  <si>
    <t>4060</t>
  </si>
  <si>
    <t>Забезпечення діяльності палаців i будинків культури, клубів, центрів дозвілля та iнших клубних закладів</t>
  </si>
  <si>
    <t>0114080</t>
  </si>
  <si>
    <t>4080</t>
  </si>
  <si>
    <t>Інші заклади та заходи в галузі культури і мистецтва</t>
  </si>
  <si>
    <t>0114082</t>
  </si>
  <si>
    <t>0829</t>
  </si>
  <si>
    <t>4082</t>
  </si>
  <si>
    <t>Інші заходи в галузі культури і мистецтва</t>
  </si>
  <si>
    <t>0115060</t>
  </si>
  <si>
    <t>5060</t>
  </si>
  <si>
    <t>Інші заходи з розвитку фізичної культури та спорту</t>
  </si>
  <si>
    <t>0115061</t>
  </si>
  <si>
    <t>0810</t>
  </si>
  <si>
    <t>5061</t>
  </si>
  <si>
    <t>Забезпечення діяльності місцевих центрів фізичного здоров`я населення `Спорт для всіх` та проведення фізкультурно-масових заходів серед населення регіону</t>
  </si>
  <si>
    <t>0116020</t>
  </si>
  <si>
    <t>0620</t>
  </si>
  <si>
    <t>6020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</si>
  <si>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</si>
  <si>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0116030</t>
  </si>
  <si>
    <t>6030</t>
  </si>
  <si>
    <t>Організація благоустрою населених пунктів</t>
  </si>
  <si>
    <t>0116070</t>
  </si>
  <si>
    <t>6070</t>
  </si>
  <si>
    <t>Регулювання цін/тарифів на житлово-комунальні послуги</t>
  </si>
  <si>
    <t>0116072</t>
  </si>
  <si>
    <t>0640</t>
  </si>
  <si>
    <t>6072</t>
  </si>
  <si>
    <t>Погашення різниці між фактичною вартістю теплової енергії, послуг з централізованого опалення, постачання гарячої води, централізованого водопостачання та водовідведення, постачання холодної води та водовідведення (з використанням внутрішньобудинкови</t>
  </si>
  <si>
    <t>0116080</t>
  </si>
  <si>
    <t>6080</t>
  </si>
  <si>
    <t>Реалізація державних та місцевих житлових програм</t>
  </si>
  <si>
    <t>0116084</t>
  </si>
  <si>
    <t>0610</t>
  </si>
  <si>
    <t>6084</t>
  </si>
  <si>
    <t>Витрати, пов`язані з наданням та обслуговуванням пільгових довгострокових кредитів, наданих громадянам на будівництво/реконструкцію/придбання житла</t>
  </si>
  <si>
    <t>0117110</t>
  </si>
  <si>
    <t>0421</t>
  </si>
  <si>
    <t>7110</t>
  </si>
  <si>
    <t>Реалізація програм в галузі сільського господарства</t>
  </si>
  <si>
    <t>0117320</t>
  </si>
  <si>
    <t>7320</t>
  </si>
  <si>
    <t>Будівництво об`єктів соціально-культурного призначення</t>
  </si>
  <si>
    <t>0117323</t>
  </si>
  <si>
    <t>0443</t>
  </si>
  <si>
    <t>7323</t>
  </si>
  <si>
    <t>Будівництво установ та закладів соціальної сфери</t>
  </si>
  <si>
    <t>0117330</t>
  </si>
  <si>
    <t>7330</t>
  </si>
  <si>
    <t>Будівництво інших об`єктів соціальної та виробничої інфраструктури комунальної власності</t>
  </si>
  <si>
    <t>0117360</t>
  </si>
  <si>
    <t>7360</t>
  </si>
  <si>
    <t>Виконання інвестиційних проектів</t>
  </si>
  <si>
    <t>0117363</t>
  </si>
  <si>
    <t>0490</t>
  </si>
  <si>
    <t>7363</t>
  </si>
  <si>
    <t>Виконання інвестиційних проектів в рамках здійснення заходів щодо соціально-економічного розвитку окремих територій</t>
  </si>
  <si>
    <t>0117370</t>
  </si>
  <si>
    <t>7370</t>
  </si>
  <si>
    <t>Реалізація інших заходів щодо соціально-економічного розвитку територій</t>
  </si>
  <si>
    <t>0117440</t>
  </si>
  <si>
    <t>7440</t>
  </si>
  <si>
    <t>Утримання та розвиток транспортної інфраструктури</t>
  </si>
  <si>
    <t>0117442</t>
  </si>
  <si>
    <t>0456</t>
  </si>
  <si>
    <t>7442</t>
  </si>
  <si>
    <t>Утримання та розвиток інших об`єктів транспортної інфраструктури</t>
  </si>
  <si>
    <t>0117460</t>
  </si>
  <si>
    <t>7460</t>
  </si>
  <si>
    <t>Утримання та розвиток автомобільних доріг та дорожньої інфраструктури</t>
  </si>
  <si>
    <t>0117461</t>
  </si>
  <si>
    <t>7461</t>
  </si>
  <si>
    <t>Утримання та розвиток автомобільних доріг та дорожньої інфраструктури за рахунок коштів місцевого бюджету</t>
  </si>
  <si>
    <t>0118130</t>
  </si>
  <si>
    <t>0320</t>
  </si>
  <si>
    <t>8130</t>
  </si>
  <si>
    <t>Забезпечення діяльності місцевої пожежної охорони</t>
  </si>
  <si>
    <t>0118340</t>
  </si>
  <si>
    <t>0540</t>
  </si>
  <si>
    <t>8340</t>
  </si>
  <si>
    <t>Природоохоронні заходи за рахунок цільових фондів</t>
  </si>
  <si>
    <t>0118700</t>
  </si>
  <si>
    <t>0133</t>
  </si>
  <si>
    <t>8700</t>
  </si>
  <si>
    <t>Резервний фонд</t>
  </si>
  <si>
    <t>0119770</t>
  </si>
  <si>
    <t>0180</t>
  </si>
  <si>
    <t>9770</t>
  </si>
  <si>
    <t>Інші субвенції з місцевого бюджету</t>
  </si>
  <si>
    <t xml:space="preserve"> </t>
  </si>
  <si>
    <t>Секретар сільської ради</t>
  </si>
  <si>
    <t>Вишняк Л.С.</t>
  </si>
  <si>
    <t>1 Заповнюється у разі прийняття відповідною місцевою радою рішення про застосування програмно-цільового методу у бюджетному процесі.</t>
  </si>
  <si>
    <t>Структура коду програмної класифікації видатків та кредитування місцевих бюджетів зтверджена наказом Міністерства фінансів України від 02.12.2014 № 1195 (зі змінами).</t>
  </si>
  <si>
    <t>2 Код Типової програмної класифікації видатків та кредитування місцевих бюджетів / Тимчасової класифікації видатків та кредитування для бюджетів місцевого самоврядування, які не застосовують програмно-цільового методу, затвердженої наказом Міністерства фінансів України від 02.12.2014 № 1195 (зі змінами).</t>
  </si>
  <si>
    <t>3 Код функціональної класифікації видатків та кредитування бюджету, затвердженої наказом Міністерства фінансів України від 14.01.2011 № 11 (зі змінами).</t>
  </si>
  <si>
    <t>капітальні видатки за рахунок коштів, що передаються із загального фонду до бюджету розвитку (спеціального фонду)</t>
  </si>
  <si>
    <t>0110100</t>
  </si>
  <si>
    <t>0100</t>
  </si>
  <si>
    <t>Державне управлiння</t>
  </si>
  <si>
    <t>0111000</t>
  </si>
  <si>
    <t>1000</t>
  </si>
  <si>
    <t>Освiта</t>
  </si>
  <si>
    <t>в тому числі: освітня субвенція з державного бюджету місцевим бюджетам</t>
  </si>
  <si>
    <t>в тому числі: залишку коштів освітньої субвенції з державного бюджету місцевим бюджетам, що утворився на початок бюджетного періоду</t>
  </si>
  <si>
    <t>в тому числі: субвенції з місцевого бюджету за рахунок залишку коштів освітньої субвенції , що утворився на початок бюджетного періоду</t>
  </si>
  <si>
    <t>0113000</t>
  </si>
  <si>
    <t>3000</t>
  </si>
  <si>
    <t>Соцiальний захист та соцiальне забезпечення</t>
  </si>
  <si>
    <t>0114000</t>
  </si>
  <si>
    <t xml:space="preserve">Культура і мистецтво </t>
  </si>
  <si>
    <t>0115000</t>
  </si>
  <si>
    <t>5000</t>
  </si>
  <si>
    <t>Фізична культура і спорт</t>
  </si>
  <si>
    <t>0116000</t>
  </si>
  <si>
    <t>6000</t>
  </si>
  <si>
    <t>Житлово-комунальне господарство</t>
  </si>
  <si>
    <t>0117100</t>
  </si>
  <si>
    <t>7100</t>
  </si>
  <si>
    <t>Сiльське, лiсове, рибне господарство та мисливство</t>
  </si>
  <si>
    <t>0117300</t>
  </si>
  <si>
    <t>Будівництво та регіональний розвиток</t>
  </si>
  <si>
    <t>0117400</t>
  </si>
  <si>
    <t>7400</t>
  </si>
  <si>
    <t>Транспорт та транспортна інфраструктура, дорожнє господарство</t>
  </si>
  <si>
    <t>0118100</t>
  </si>
  <si>
    <t>Захист населення і територій від надзвичайних ситуацій техногенного та природного характеру</t>
  </si>
  <si>
    <t>0118300</t>
  </si>
  <si>
    <t xml:space="preserve">Охорона навколишнього природного середовища </t>
  </si>
  <si>
    <t>0119700</t>
  </si>
  <si>
    <t>9700</t>
  </si>
  <si>
    <t>Субвенції з місцевого бюджету іншим місцевим бюджетам на здійснення програм та заходів за рахунок коштів  місцевих бюджетів</t>
  </si>
  <si>
    <t>Зміни до додатку №3</t>
  </si>
  <si>
    <t>Розподіл видатків Зимнівської  сільської  ради на 2018 рік</t>
  </si>
  <si>
    <t xml:space="preserve">до рішення сільської ради "Про внесення змін до рішення сільської ради від 20.12.2017 №22/4 "Про сільський бюджет на 2018 рік"     </t>
  </si>
  <si>
    <t>в тому числі за рахунок субвенція з місцевого бюджету на здійснення заходів щодо соціально-економічного розвитку окремих територій за рахунок залишку коштів відповідної субвенції з державного бюджету, що утворився на кінець 2017 року</t>
  </si>
  <si>
    <t>в тому числі за рахунок залишку субвенції з державного бюджету на здійснення заходів щодо соціально-економічного розвитку окремих територій , що утворився на кінець 2017 року</t>
  </si>
  <si>
    <t>в тому числі за рахунок 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</si>
</sst>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7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i/>
      <sz val="10"/>
      <color indexed="8"/>
      <name val="Arial"/>
      <family val="2"/>
      <charset val="204"/>
    </font>
    <font>
      <b/>
      <i/>
      <sz val="10"/>
      <color theme="1"/>
      <name val="Calibri"/>
      <family val="2"/>
      <charset val="204"/>
      <scheme val="minor"/>
    </font>
    <font>
      <b/>
      <i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name val="Arial Cyr"/>
      <charset val="204"/>
    </font>
    <font>
      <i/>
      <sz val="10"/>
      <color theme="1"/>
      <name val="Calibri"/>
      <family val="2"/>
      <charset val="204"/>
      <scheme val="minor"/>
    </font>
    <font>
      <b/>
      <i/>
      <sz val="10"/>
      <name val="Arial Cyr"/>
      <charset val="204"/>
    </font>
    <font>
      <b/>
      <i/>
      <sz val="10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0" xfId="0" applyAlignment="1">
      <alignment horizontal="right"/>
    </xf>
    <xf numFmtId="0" fontId="1" fillId="0" borderId="0" xfId="0" applyFont="1" applyAlignment="1">
      <alignment horizontal="left"/>
    </xf>
    <xf numFmtId="0" fontId="3" fillId="0" borderId="0" xfId="0" applyFont="1"/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0" borderId="1" xfId="0" quotePrefix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1" xfId="0" quotePrefix="1" applyNumberFormat="1" applyFont="1" applyBorder="1" applyAlignment="1">
      <alignment vertical="center" wrapText="1"/>
    </xf>
    <xf numFmtId="2" fontId="1" fillId="2" borderId="1" xfId="0" applyNumberFormat="1" applyFont="1" applyFill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2" fontId="1" fillId="0" borderId="1" xfId="0" quotePrefix="1" applyNumberFormat="1" applyFont="1" applyBorder="1" applyAlignment="1">
      <alignment horizontal="center" vertical="center" wrapText="1"/>
    </xf>
    <xf numFmtId="0" fontId="0" fillId="0" borderId="1" xfId="0" quotePrefix="1" applyBorder="1" applyAlignment="1">
      <alignment horizontal="center" vertical="center" wrapText="1"/>
    </xf>
    <xf numFmtId="2" fontId="0" fillId="0" borderId="1" xfId="0" quotePrefix="1" applyNumberFormat="1" applyBorder="1" applyAlignment="1">
      <alignment horizontal="center" vertical="center" wrapText="1"/>
    </xf>
    <xf numFmtId="2" fontId="0" fillId="0" borderId="1" xfId="0" quotePrefix="1" applyNumberFormat="1" applyBorder="1" applyAlignment="1">
      <alignment vertical="center" wrapText="1"/>
    </xf>
    <xf numFmtId="2" fontId="0" fillId="2" borderId="1" xfId="0" applyNumberFormat="1" applyFill="1" applyBorder="1" applyAlignment="1">
      <alignment vertical="center" wrapText="1"/>
    </xf>
    <xf numFmtId="2" fontId="0" fillId="0" borderId="1" xfId="0" applyNumberFormat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quotePrefix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2" fontId="1" fillId="2" borderId="1" xfId="0" quotePrefix="1" applyNumberFormat="1" applyFont="1" applyFill="1" applyBorder="1" applyAlignment="1">
      <alignment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vertical="center" wrapText="1" shrinkToFit="1"/>
    </xf>
    <xf numFmtId="2" fontId="6" fillId="2" borderId="1" xfId="0" applyNumberFormat="1" applyFont="1" applyFill="1" applyBorder="1" applyAlignment="1">
      <alignment vertical="center" wrapText="1"/>
    </xf>
    <xf numFmtId="2" fontId="6" fillId="0" borderId="1" xfId="0" applyNumberFormat="1" applyFont="1" applyBorder="1" applyAlignment="1">
      <alignment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vertical="center" wrapText="1" shrinkToFit="1"/>
    </xf>
    <xf numFmtId="0" fontId="8" fillId="0" borderId="4" xfId="0" applyFont="1" applyFill="1" applyBorder="1" applyAlignment="1">
      <alignment vertical="center" wrapText="1" shrinkToFit="1"/>
    </xf>
    <xf numFmtId="2" fontId="9" fillId="2" borderId="1" xfId="0" applyNumberFormat="1" applyFont="1" applyFill="1" applyBorder="1" applyAlignment="1">
      <alignment vertical="center" wrapText="1"/>
    </xf>
    <xf numFmtId="2" fontId="9" fillId="0" borderId="1" xfId="0" applyNumberFormat="1" applyFont="1" applyBorder="1" applyAlignment="1">
      <alignment vertical="center" wrapText="1"/>
    </xf>
    <xf numFmtId="0" fontId="7" fillId="0" borderId="4" xfId="0" applyFont="1" applyFill="1" applyBorder="1" applyAlignment="1" applyProtection="1">
      <alignment vertical="center" wrapText="1" shrinkToFit="1"/>
      <protection locked="0"/>
    </xf>
    <xf numFmtId="2" fontId="10" fillId="2" borderId="1" xfId="0" applyNumberFormat="1" applyFont="1" applyFill="1" applyBorder="1" applyAlignment="1">
      <alignment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2" fontId="11" fillId="0" borderId="1" xfId="0" quotePrefix="1" applyNumberFormat="1" applyFont="1" applyBorder="1" applyAlignment="1">
      <alignment horizontal="center" vertical="center" wrapText="1"/>
    </xf>
    <xf numFmtId="2" fontId="11" fillId="0" borderId="5" xfId="0" applyNumberFormat="1" applyFont="1" applyBorder="1" applyAlignment="1">
      <alignment vertical="center" wrapText="1"/>
    </xf>
    <xf numFmtId="0" fontId="1" fillId="0" borderId="0" xfId="0" applyFont="1"/>
    <xf numFmtId="0" fontId="11" fillId="0" borderId="1" xfId="0" quotePrefix="1" applyFont="1" applyBorder="1" applyAlignment="1">
      <alignment horizontal="center" vertical="center" wrapText="1"/>
    </xf>
    <xf numFmtId="0" fontId="12" fillId="0" borderId="4" xfId="0" applyFont="1" applyFill="1" applyBorder="1" applyAlignment="1">
      <alignment vertical="center" wrapText="1" shrinkToFit="1"/>
    </xf>
    <xf numFmtId="2" fontId="0" fillId="0" borderId="0" xfId="0" applyNumberFormat="1"/>
    <xf numFmtId="1" fontId="0" fillId="0" borderId="0" xfId="0" applyNumberFormat="1"/>
    <xf numFmtId="1" fontId="0" fillId="0" borderId="6" xfId="0" applyNumberFormat="1" applyFill="1" applyBorder="1" applyAlignment="1">
      <alignment horizontal="center" vertical="center" wrapText="1"/>
    </xf>
    <xf numFmtId="1" fontId="1" fillId="0" borderId="6" xfId="0" applyNumberFormat="1" applyFont="1" applyFill="1" applyBorder="1" applyAlignment="1">
      <alignment vertical="center" wrapText="1"/>
    </xf>
    <xf numFmtId="1" fontId="0" fillId="0" borderId="6" xfId="0" applyNumberFormat="1" applyFill="1" applyBorder="1" applyAlignment="1">
      <alignment vertical="center" wrapText="1"/>
    </xf>
    <xf numFmtId="1" fontId="1" fillId="2" borderId="6" xfId="0" applyNumberFormat="1" applyFont="1" applyFill="1" applyBorder="1" applyAlignment="1">
      <alignment vertical="center" wrapText="1"/>
    </xf>
    <xf numFmtId="1" fontId="1" fillId="0" borderId="0" xfId="0" applyNumberFormat="1" applyFont="1" applyFill="1" applyBorder="1" applyAlignment="1">
      <alignment vertical="center" wrapText="1"/>
    </xf>
    <xf numFmtId="1" fontId="0" fillId="0" borderId="0" xfId="0" applyNumberFormat="1" applyFill="1" applyBorder="1" applyAlignment="1">
      <alignment vertical="center" wrapText="1"/>
    </xf>
    <xf numFmtId="2" fontId="4" fillId="0" borderId="1" xfId="0" quotePrefix="1" applyNumberFormat="1" applyFont="1" applyBorder="1" applyAlignment="1">
      <alignment vertical="center" wrapText="1"/>
    </xf>
    <xf numFmtId="2" fontId="1" fillId="0" borderId="1" xfId="0" applyNumberFormat="1" applyFont="1" applyFill="1" applyBorder="1" applyAlignment="1">
      <alignment vertical="center" wrapText="1"/>
    </xf>
    <xf numFmtId="2" fontId="15" fillId="2" borderId="1" xfId="0" applyNumberFormat="1" applyFont="1" applyFill="1" applyBorder="1" applyAlignment="1">
      <alignment vertical="center" wrapText="1"/>
    </xf>
    <xf numFmtId="2" fontId="15" fillId="0" borderId="1" xfId="0" applyNumberFormat="1" applyFont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R85"/>
  <sheetViews>
    <sheetView tabSelected="1" workbookViewId="0">
      <pane xSplit="4" ySplit="13" topLeftCell="E58" activePane="bottomRight" state="frozen"/>
      <selection pane="topRight" activeCell="E1" sqref="E1"/>
      <selection pane="bottomLeft" activeCell="A14" sqref="A14"/>
      <selection pane="bottomRight" activeCell="D62" sqref="D62"/>
    </sheetView>
  </sheetViews>
  <sheetFormatPr defaultRowHeight="12.75" x14ac:dyDescent="0.2"/>
  <cols>
    <col min="1" max="3" width="12" customWidth="1"/>
    <col min="4" max="4" width="40.7109375" customWidth="1"/>
    <col min="5" max="15" width="11.5703125" customWidth="1"/>
    <col min="16" max="16" width="12.5703125" customWidth="1"/>
    <col min="17" max="17" width="11.5703125" customWidth="1"/>
  </cols>
  <sheetData>
    <row r="1" spans="1:18" x14ac:dyDescent="0.2">
      <c r="A1" t="s">
        <v>0</v>
      </c>
      <c r="M1" t="s">
        <v>1</v>
      </c>
      <c r="R1" s="40">
        <v>1</v>
      </c>
    </row>
    <row r="2" spans="1:18" ht="39" customHeight="1" x14ac:dyDescent="0.2">
      <c r="M2" s="53" t="s">
        <v>218</v>
      </c>
      <c r="N2" s="53"/>
      <c r="O2" s="53"/>
      <c r="P2" s="53"/>
      <c r="Q2" s="53"/>
      <c r="R2" s="40">
        <v>1</v>
      </c>
    </row>
    <row r="3" spans="1:18" x14ac:dyDescent="0.2">
      <c r="R3" s="40">
        <v>1</v>
      </c>
    </row>
    <row r="4" spans="1:18" x14ac:dyDescent="0.2">
      <c r="R4" s="40">
        <v>1</v>
      </c>
    </row>
    <row r="5" spans="1:18" ht="18.75" x14ac:dyDescent="0.3">
      <c r="A5" s="54" t="s">
        <v>216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40">
        <v>1</v>
      </c>
    </row>
    <row r="6" spans="1:18" ht="18.75" x14ac:dyDescent="0.3">
      <c r="A6" s="54" t="s">
        <v>217</v>
      </c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40">
        <v>1</v>
      </c>
    </row>
    <row r="7" spans="1:18" x14ac:dyDescent="0.2">
      <c r="Q7" s="1" t="s">
        <v>2</v>
      </c>
      <c r="R7" s="40">
        <v>1</v>
      </c>
    </row>
    <row r="8" spans="1:18" x14ac:dyDescent="0.2">
      <c r="A8" s="56" t="s">
        <v>3</v>
      </c>
      <c r="B8" s="56" t="s">
        <v>4</v>
      </c>
      <c r="C8" s="56" t="s">
        <v>5</v>
      </c>
      <c r="D8" s="51" t="s">
        <v>6</v>
      </c>
      <c r="E8" s="51" t="s">
        <v>7</v>
      </c>
      <c r="F8" s="51"/>
      <c r="G8" s="51"/>
      <c r="H8" s="51"/>
      <c r="I8" s="51"/>
      <c r="J8" s="51" t="s">
        <v>14</v>
      </c>
      <c r="K8" s="51"/>
      <c r="L8" s="51"/>
      <c r="M8" s="51"/>
      <c r="N8" s="51"/>
      <c r="O8" s="51"/>
      <c r="P8" s="4"/>
      <c r="Q8" s="52" t="s">
        <v>16</v>
      </c>
      <c r="R8" s="40">
        <v>1</v>
      </c>
    </row>
    <row r="9" spans="1:18" x14ac:dyDescent="0.2">
      <c r="A9" s="51"/>
      <c r="B9" s="51"/>
      <c r="C9" s="51"/>
      <c r="D9" s="51"/>
      <c r="E9" s="52" t="s">
        <v>8</v>
      </c>
      <c r="F9" s="51" t="s">
        <v>9</v>
      </c>
      <c r="G9" s="51" t="s">
        <v>10</v>
      </c>
      <c r="H9" s="51"/>
      <c r="I9" s="51" t="s">
        <v>13</v>
      </c>
      <c r="J9" s="52" t="s">
        <v>8</v>
      </c>
      <c r="K9" s="51" t="s">
        <v>9</v>
      </c>
      <c r="L9" s="51" t="s">
        <v>10</v>
      </c>
      <c r="M9" s="51"/>
      <c r="N9" s="51" t="s">
        <v>13</v>
      </c>
      <c r="O9" s="4" t="s">
        <v>10</v>
      </c>
      <c r="P9" s="4"/>
      <c r="Q9" s="51"/>
      <c r="R9" s="40">
        <v>1</v>
      </c>
    </row>
    <row r="10" spans="1:18" ht="12.75" customHeight="1" x14ac:dyDescent="0.2">
      <c r="A10" s="51"/>
      <c r="B10" s="51"/>
      <c r="C10" s="51"/>
      <c r="D10" s="51"/>
      <c r="E10" s="51"/>
      <c r="F10" s="51"/>
      <c r="G10" s="51" t="s">
        <v>11</v>
      </c>
      <c r="H10" s="51" t="s">
        <v>12</v>
      </c>
      <c r="I10" s="51"/>
      <c r="J10" s="51"/>
      <c r="K10" s="51"/>
      <c r="L10" s="51" t="s">
        <v>11</v>
      </c>
      <c r="M10" s="51" t="s">
        <v>12</v>
      </c>
      <c r="N10" s="51"/>
      <c r="O10" s="51" t="s">
        <v>15</v>
      </c>
      <c r="P10" s="57" t="s">
        <v>180</v>
      </c>
      <c r="Q10" s="51"/>
      <c r="R10" s="40">
        <v>1</v>
      </c>
    </row>
    <row r="11" spans="1:18" ht="120.75" customHeight="1" x14ac:dyDescent="0.2">
      <c r="A11" s="51"/>
      <c r="B11" s="51"/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8"/>
      <c r="Q11" s="51"/>
      <c r="R11" s="40">
        <v>1</v>
      </c>
    </row>
    <row r="12" spans="1:18" x14ac:dyDescent="0.2">
      <c r="A12" s="4">
        <v>1</v>
      </c>
      <c r="B12" s="4">
        <v>2</v>
      </c>
      <c r="C12" s="4">
        <v>3</v>
      </c>
      <c r="D12" s="4">
        <v>4</v>
      </c>
      <c r="E12" s="5">
        <v>5</v>
      </c>
      <c r="F12" s="4">
        <v>6</v>
      </c>
      <c r="G12" s="4">
        <v>7</v>
      </c>
      <c r="H12" s="4">
        <v>8</v>
      </c>
      <c r="I12" s="4">
        <v>9</v>
      </c>
      <c r="J12" s="5">
        <v>10</v>
      </c>
      <c r="K12" s="4">
        <v>11</v>
      </c>
      <c r="L12" s="4">
        <v>12</v>
      </c>
      <c r="M12" s="4">
        <v>13</v>
      </c>
      <c r="N12" s="4">
        <v>14</v>
      </c>
      <c r="O12" s="4">
        <v>15</v>
      </c>
      <c r="P12" s="4">
        <v>16</v>
      </c>
      <c r="Q12" s="5">
        <v>17</v>
      </c>
      <c r="R12" s="41">
        <v>1</v>
      </c>
    </row>
    <row r="13" spans="1:18" x14ac:dyDescent="0.2">
      <c r="A13" s="6" t="s">
        <v>17</v>
      </c>
      <c r="B13" s="7"/>
      <c r="C13" s="8"/>
      <c r="D13" s="9" t="s">
        <v>18</v>
      </c>
      <c r="E13" s="10">
        <v>31430496</v>
      </c>
      <c r="F13" s="11">
        <v>31322295</v>
      </c>
      <c r="G13" s="11">
        <v>19985520</v>
      </c>
      <c r="H13" s="11">
        <v>1541150</v>
      </c>
      <c r="I13" s="11">
        <v>93201</v>
      </c>
      <c r="J13" s="10">
        <v>3264088</v>
      </c>
      <c r="K13" s="11">
        <v>145100</v>
      </c>
      <c r="L13" s="11">
        <v>0</v>
      </c>
      <c r="M13" s="11">
        <v>15000</v>
      </c>
      <c r="N13" s="11">
        <v>3118988</v>
      </c>
      <c r="O13" s="11">
        <v>3109988</v>
      </c>
      <c r="P13" s="11">
        <v>3109988</v>
      </c>
      <c r="Q13" s="10">
        <f t="shared" ref="Q13:Q76" si="0">E13+J13</f>
        <v>34694584</v>
      </c>
      <c r="R13" s="42">
        <v>1</v>
      </c>
    </row>
    <row r="14" spans="1:18" ht="76.5" x14ac:dyDescent="0.2">
      <c r="A14" s="6" t="s">
        <v>19</v>
      </c>
      <c r="B14" s="7"/>
      <c r="C14" s="8"/>
      <c r="D14" s="9" t="s">
        <v>20</v>
      </c>
      <c r="E14" s="10">
        <v>31430496</v>
      </c>
      <c r="F14" s="11">
        <v>31322295</v>
      </c>
      <c r="G14" s="11">
        <v>19985520</v>
      </c>
      <c r="H14" s="11">
        <v>1541150</v>
      </c>
      <c r="I14" s="11">
        <v>93201</v>
      </c>
      <c r="J14" s="10">
        <v>3264088</v>
      </c>
      <c r="K14" s="11">
        <v>145100</v>
      </c>
      <c r="L14" s="11">
        <v>0</v>
      </c>
      <c r="M14" s="11">
        <v>15000</v>
      </c>
      <c r="N14" s="11">
        <v>3118988</v>
      </c>
      <c r="O14" s="11">
        <v>3109988</v>
      </c>
      <c r="P14" s="11">
        <v>3109988</v>
      </c>
      <c r="Q14" s="10">
        <f t="shared" si="0"/>
        <v>34694584</v>
      </c>
      <c r="R14" s="42">
        <v>1</v>
      </c>
    </row>
    <row r="15" spans="1:18" hidden="1" x14ac:dyDescent="0.2">
      <c r="A15" s="22" t="s">
        <v>181</v>
      </c>
      <c r="B15" s="22" t="s">
        <v>182</v>
      </c>
      <c r="C15" s="22"/>
      <c r="D15" s="23" t="s">
        <v>183</v>
      </c>
      <c r="E15" s="24">
        <f>E16</f>
        <v>4190835</v>
      </c>
      <c r="F15" s="25">
        <f t="shared" ref="F15:Q15" si="1">F16</f>
        <v>4190835</v>
      </c>
      <c r="G15" s="25">
        <f t="shared" si="1"/>
        <v>3187600</v>
      </c>
      <c r="H15" s="25">
        <f t="shared" si="1"/>
        <v>88200</v>
      </c>
      <c r="I15" s="25">
        <f t="shared" si="1"/>
        <v>0</v>
      </c>
      <c r="J15" s="24">
        <f t="shared" si="1"/>
        <v>350000</v>
      </c>
      <c r="K15" s="25">
        <f t="shared" si="1"/>
        <v>0</v>
      </c>
      <c r="L15" s="25">
        <f t="shared" si="1"/>
        <v>0</v>
      </c>
      <c r="M15" s="25">
        <f t="shared" si="1"/>
        <v>0</v>
      </c>
      <c r="N15" s="25">
        <f t="shared" si="1"/>
        <v>350000</v>
      </c>
      <c r="O15" s="25">
        <f t="shared" si="1"/>
        <v>350000</v>
      </c>
      <c r="P15" s="25">
        <f t="shared" si="1"/>
        <v>350000</v>
      </c>
      <c r="Q15" s="24">
        <f t="shared" si="1"/>
        <v>4540835</v>
      </c>
      <c r="R15" s="40"/>
    </row>
    <row r="16" spans="1:18" ht="63.75" hidden="1" x14ac:dyDescent="0.2">
      <c r="A16" s="6" t="s">
        <v>21</v>
      </c>
      <c r="B16" s="6" t="s">
        <v>23</v>
      </c>
      <c r="C16" s="12" t="s">
        <v>22</v>
      </c>
      <c r="D16" s="9" t="s">
        <v>24</v>
      </c>
      <c r="E16" s="10">
        <v>4190835</v>
      </c>
      <c r="F16" s="11">
        <v>4190835</v>
      </c>
      <c r="G16" s="11">
        <v>3187600</v>
      </c>
      <c r="H16" s="11">
        <v>88200</v>
      </c>
      <c r="I16" s="11">
        <v>0</v>
      </c>
      <c r="J16" s="10">
        <v>350000</v>
      </c>
      <c r="K16" s="11">
        <v>0</v>
      </c>
      <c r="L16" s="11">
        <v>0</v>
      </c>
      <c r="M16" s="11">
        <v>0</v>
      </c>
      <c r="N16" s="11">
        <v>350000</v>
      </c>
      <c r="O16" s="11">
        <v>350000</v>
      </c>
      <c r="P16" s="11">
        <v>350000</v>
      </c>
      <c r="Q16" s="10">
        <f t="shared" si="0"/>
        <v>4540835</v>
      </c>
      <c r="R16" s="40"/>
    </row>
    <row r="17" spans="1:18" ht="13.5" x14ac:dyDescent="0.2">
      <c r="A17" s="26" t="s">
        <v>184</v>
      </c>
      <c r="B17" s="26" t="s">
        <v>185</v>
      </c>
      <c r="C17" s="26"/>
      <c r="D17" s="27" t="s">
        <v>186</v>
      </c>
      <c r="E17" s="24">
        <f>E18+E19+E24+E25</f>
        <v>21866584</v>
      </c>
      <c r="F17" s="11">
        <f t="shared" ref="F17:Q17" si="2">F18+F19+F24+F25</f>
        <v>21866584</v>
      </c>
      <c r="G17" s="11">
        <f t="shared" si="2"/>
        <v>15670920</v>
      </c>
      <c r="H17" s="11">
        <f t="shared" si="2"/>
        <v>1423950</v>
      </c>
      <c r="I17" s="11">
        <f t="shared" si="2"/>
        <v>0</v>
      </c>
      <c r="J17" s="10">
        <f t="shared" si="2"/>
        <v>1564988</v>
      </c>
      <c r="K17" s="11">
        <f t="shared" si="2"/>
        <v>115200</v>
      </c>
      <c r="L17" s="11">
        <f t="shared" si="2"/>
        <v>0</v>
      </c>
      <c r="M17" s="11">
        <f t="shared" si="2"/>
        <v>0</v>
      </c>
      <c r="N17" s="11">
        <f t="shared" si="2"/>
        <v>1449788</v>
      </c>
      <c r="O17" s="11">
        <f t="shared" si="2"/>
        <v>1449788</v>
      </c>
      <c r="P17" s="11">
        <f t="shared" si="2"/>
        <v>1449788</v>
      </c>
      <c r="Q17" s="10">
        <f t="shared" si="2"/>
        <v>23431572</v>
      </c>
      <c r="R17" s="40">
        <v>1</v>
      </c>
    </row>
    <row r="18" spans="1:18" hidden="1" x14ac:dyDescent="0.2">
      <c r="A18" s="6" t="s">
        <v>25</v>
      </c>
      <c r="B18" s="6" t="s">
        <v>27</v>
      </c>
      <c r="C18" s="12" t="s">
        <v>26</v>
      </c>
      <c r="D18" s="9" t="s">
        <v>28</v>
      </c>
      <c r="E18" s="10">
        <v>1777350</v>
      </c>
      <c r="F18" s="11">
        <v>1777350</v>
      </c>
      <c r="G18" s="11">
        <v>1085000</v>
      </c>
      <c r="H18" s="11">
        <v>150650</v>
      </c>
      <c r="I18" s="11">
        <v>0</v>
      </c>
      <c r="J18" s="10">
        <v>152500</v>
      </c>
      <c r="K18" s="11">
        <v>102500</v>
      </c>
      <c r="L18" s="11">
        <v>0</v>
      </c>
      <c r="M18" s="11">
        <v>0</v>
      </c>
      <c r="N18" s="11">
        <v>50000</v>
      </c>
      <c r="O18" s="11">
        <v>50000</v>
      </c>
      <c r="P18" s="11">
        <v>50000</v>
      </c>
      <c r="Q18" s="10">
        <f t="shared" si="0"/>
        <v>1929850</v>
      </c>
      <c r="R18" s="40"/>
    </row>
    <row r="19" spans="1:18" ht="63.75" x14ac:dyDescent="0.2">
      <c r="A19" s="6" t="s">
        <v>29</v>
      </c>
      <c r="B19" s="6" t="s">
        <v>31</v>
      </c>
      <c r="C19" s="12" t="s">
        <v>30</v>
      </c>
      <c r="D19" s="9" t="s">
        <v>32</v>
      </c>
      <c r="E19" s="10">
        <v>19328164</v>
      </c>
      <c r="F19" s="11">
        <v>19328164</v>
      </c>
      <c r="G19" s="11">
        <v>14034900</v>
      </c>
      <c r="H19" s="11">
        <v>1265800</v>
      </c>
      <c r="I19" s="11">
        <v>0</v>
      </c>
      <c r="J19" s="10">
        <v>1412488</v>
      </c>
      <c r="K19" s="11">
        <v>12700</v>
      </c>
      <c r="L19" s="11">
        <v>0</v>
      </c>
      <c r="M19" s="11">
        <v>0</v>
      </c>
      <c r="N19" s="11">
        <v>1399788</v>
      </c>
      <c r="O19" s="11">
        <v>1399788</v>
      </c>
      <c r="P19" s="11">
        <v>1399788</v>
      </c>
      <c r="Q19" s="10">
        <f t="shared" si="0"/>
        <v>20740652</v>
      </c>
      <c r="R19" s="42">
        <v>1</v>
      </c>
    </row>
    <row r="20" spans="1:18" ht="25.5" hidden="1" x14ac:dyDescent="0.2">
      <c r="A20" s="6"/>
      <c r="B20" s="6"/>
      <c r="C20" s="12"/>
      <c r="D20" s="28" t="s">
        <v>187</v>
      </c>
      <c r="E20" s="49">
        <v>13344200</v>
      </c>
      <c r="F20" s="50">
        <v>13344200</v>
      </c>
      <c r="G20" s="50">
        <v>10849000</v>
      </c>
      <c r="H20" s="11"/>
      <c r="I20" s="11"/>
      <c r="J20" s="10"/>
      <c r="K20" s="11"/>
      <c r="L20" s="11"/>
      <c r="M20" s="11"/>
      <c r="N20" s="11"/>
      <c r="O20" s="11"/>
      <c r="P20" s="11"/>
      <c r="Q20" s="10">
        <f t="shared" si="0"/>
        <v>13344200</v>
      </c>
      <c r="R20" s="40"/>
    </row>
    <row r="21" spans="1:18" ht="38.25" hidden="1" x14ac:dyDescent="0.2">
      <c r="A21" s="6"/>
      <c r="B21" s="6"/>
      <c r="C21" s="12"/>
      <c r="D21" s="28" t="s">
        <v>188</v>
      </c>
      <c r="E21" s="29"/>
      <c r="F21" s="30"/>
      <c r="G21" s="30"/>
      <c r="H21" s="11"/>
      <c r="I21" s="11"/>
      <c r="J21" s="10">
        <v>413000</v>
      </c>
      <c r="K21" s="11"/>
      <c r="L21" s="11"/>
      <c r="M21" s="11"/>
      <c r="N21" s="11">
        <v>413000</v>
      </c>
      <c r="O21" s="11">
        <v>413000</v>
      </c>
      <c r="P21" s="11">
        <v>413000</v>
      </c>
      <c r="Q21" s="10">
        <f t="shared" si="0"/>
        <v>413000</v>
      </c>
      <c r="R21" s="40"/>
    </row>
    <row r="22" spans="1:18" ht="38.25" x14ac:dyDescent="0.2">
      <c r="A22" s="6"/>
      <c r="B22" s="6"/>
      <c r="C22" s="12"/>
      <c r="D22" s="28" t="s">
        <v>189</v>
      </c>
      <c r="E22" s="29"/>
      <c r="F22" s="30"/>
      <c r="G22" s="30"/>
      <c r="H22" s="11"/>
      <c r="I22" s="11"/>
      <c r="J22" s="10">
        <v>706788</v>
      </c>
      <c r="K22" s="11"/>
      <c r="L22" s="11"/>
      <c r="M22" s="11"/>
      <c r="N22" s="11">
        <v>706788</v>
      </c>
      <c r="O22" s="11">
        <v>706788</v>
      </c>
      <c r="P22" s="11">
        <v>706788</v>
      </c>
      <c r="Q22" s="10">
        <f t="shared" si="0"/>
        <v>706788</v>
      </c>
      <c r="R22" s="42">
        <v>1</v>
      </c>
    </row>
    <row r="23" spans="1:18" ht="62.25" customHeight="1" x14ac:dyDescent="0.2">
      <c r="A23" s="6"/>
      <c r="B23" s="6"/>
      <c r="C23" s="12"/>
      <c r="D23" s="28" t="s">
        <v>221</v>
      </c>
      <c r="E23" s="10">
        <v>58264</v>
      </c>
      <c r="F23" s="10">
        <v>58264</v>
      </c>
      <c r="G23" s="48">
        <v>45000</v>
      </c>
      <c r="H23" s="11"/>
      <c r="I23" s="11"/>
      <c r="J23" s="10"/>
      <c r="K23" s="11"/>
      <c r="L23" s="11"/>
      <c r="M23" s="11"/>
      <c r="N23" s="11"/>
      <c r="O23" s="11"/>
      <c r="P23" s="11"/>
      <c r="Q23" s="10">
        <f t="shared" si="0"/>
        <v>58264</v>
      </c>
      <c r="R23" s="45">
        <v>1</v>
      </c>
    </row>
    <row r="24" spans="1:18" ht="25.5" hidden="1" x14ac:dyDescent="0.2">
      <c r="A24" s="6" t="s">
        <v>33</v>
      </c>
      <c r="B24" s="6" t="s">
        <v>35</v>
      </c>
      <c r="C24" s="12" t="s">
        <v>34</v>
      </c>
      <c r="D24" s="9" t="s">
        <v>36</v>
      </c>
      <c r="E24" s="10">
        <v>448750</v>
      </c>
      <c r="F24" s="11">
        <v>448750</v>
      </c>
      <c r="G24" s="11">
        <v>344200</v>
      </c>
      <c r="H24" s="11">
        <v>7500</v>
      </c>
      <c r="I24" s="11">
        <v>0</v>
      </c>
      <c r="J24" s="10">
        <v>0</v>
      </c>
      <c r="K24" s="11">
        <v>0</v>
      </c>
      <c r="L24" s="11">
        <v>0</v>
      </c>
      <c r="M24" s="11">
        <v>0</v>
      </c>
      <c r="N24" s="11">
        <v>0</v>
      </c>
      <c r="O24" s="11">
        <v>0</v>
      </c>
      <c r="P24" s="11">
        <v>0</v>
      </c>
      <c r="Q24" s="10">
        <f t="shared" si="0"/>
        <v>448750</v>
      </c>
      <c r="R24" s="40"/>
    </row>
    <row r="25" spans="1:18" hidden="1" x14ac:dyDescent="0.2">
      <c r="A25" s="6" t="s">
        <v>37</v>
      </c>
      <c r="B25" s="6" t="s">
        <v>38</v>
      </c>
      <c r="C25" s="8"/>
      <c r="D25" s="9" t="s">
        <v>39</v>
      </c>
      <c r="E25" s="10">
        <v>312320</v>
      </c>
      <c r="F25" s="11">
        <v>312320</v>
      </c>
      <c r="G25" s="11">
        <v>206820</v>
      </c>
      <c r="H25" s="11">
        <v>0</v>
      </c>
      <c r="I25" s="11">
        <v>0</v>
      </c>
      <c r="J25" s="10">
        <v>0</v>
      </c>
      <c r="K25" s="11">
        <v>0</v>
      </c>
      <c r="L25" s="11">
        <v>0</v>
      </c>
      <c r="M25" s="11">
        <v>0</v>
      </c>
      <c r="N25" s="11">
        <v>0</v>
      </c>
      <c r="O25" s="11">
        <v>0</v>
      </c>
      <c r="P25" s="11">
        <v>0</v>
      </c>
      <c r="Q25" s="10">
        <f t="shared" si="0"/>
        <v>312320</v>
      </c>
      <c r="R25" s="40"/>
    </row>
    <row r="26" spans="1:18" ht="25.5" hidden="1" x14ac:dyDescent="0.2">
      <c r="A26" s="13" t="s">
        <v>40</v>
      </c>
      <c r="B26" s="13" t="s">
        <v>41</v>
      </c>
      <c r="C26" s="14" t="s">
        <v>34</v>
      </c>
      <c r="D26" s="15" t="s">
        <v>42</v>
      </c>
      <c r="E26" s="16">
        <v>262320</v>
      </c>
      <c r="F26" s="17">
        <v>262320</v>
      </c>
      <c r="G26" s="17">
        <v>206820</v>
      </c>
      <c r="H26" s="17">
        <v>0</v>
      </c>
      <c r="I26" s="17">
        <v>0</v>
      </c>
      <c r="J26" s="16">
        <v>0</v>
      </c>
      <c r="K26" s="17">
        <v>0</v>
      </c>
      <c r="L26" s="17">
        <v>0</v>
      </c>
      <c r="M26" s="17">
        <v>0</v>
      </c>
      <c r="N26" s="17">
        <v>0</v>
      </c>
      <c r="O26" s="17">
        <v>0</v>
      </c>
      <c r="P26" s="17">
        <v>0</v>
      </c>
      <c r="Q26" s="16">
        <f t="shared" si="0"/>
        <v>262320</v>
      </c>
      <c r="R26" s="40"/>
    </row>
    <row r="27" spans="1:18" hidden="1" x14ac:dyDescent="0.2">
      <c r="A27" s="13" t="s">
        <v>43</v>
      </c>
      <c r="B27" s="13" t="s">
        <v>44</v>
      </c>
      <c r="C27" s="14" t="s">
        <v>34</v>
      </c>
      <c r="D27" s="15" t="s">
        <v>45</v>
      </c>
      <c r="E27" s="16">
        <v>50000</v>
      </c>
      <c r="F27" s="17">
        <v>50000</v>
      </c>
      <c r="G27" s="17">
        <v>0</v>
      </c>
      <c r="H27" s="17">
        <v>0</v>
      </c>
      <c r="I27" s="17">
        <v>0</v>
      </c>
      <c r="J27" s="16">
        <v>0</v>
      </c>
      <c r="K27" s="17">
        <v>0</v>
      </c>
      <c r="L27" s="17">
        <v>0</v>
      </c>
      <c r="M27" s="17">
        <v>0</v>
      </c>
      <c r="N27" s="17">
        <v>0</v>
      </c>
      <c r="O27" s="17">
        <v>0</v>
      </c>
      <c r="P27" s="17">
        <v>0</v>
      </c>
      <c r="Q27" s="16">
        <f t="shared" si="0"/>
        <v>50000</v>
      </c>
      <c r="R27" s="40"/>
    </row>
    <row r="28" spans="1:18" ht="27" x14ac:dyDescent="0.2">
      <c r="A28" s="26" t="s">
        <v>190</v>
      </c>
      <c r="B28" s="26" t="s">
        <v>191</v>
      </c>
      <c r="C28" s="26"/>
      <c r="D28" s="27" t="s">
        <v>192</v>
      </c>
      <c r="E28" s="24">
        <f>E29+E31+E33+E34+E36</f>
        <v>194000</v>
      </c>
      <c r="F28" s="25">
        <f t="shared" ref="F28:Q28" si="3">F29+F31+F33+F34+F36</f>
        <v>194000</v>
      </c>
      <c r="G28" s="25">
        <f t="shared" si="3"/>
        <v>0</v>
      </c>
      <c r="H28" s="25">
        <f t="shared" si="3"/>
        <v>0</v>
      </c>
      <c r="I28" s="25">
        <f t="shared" si="3"/>
        <v>0</v>
      </c>
      <c r="J28" s="24">
        <f t="shared" si="3"/>
        <v>0</v>
      </c>
      <c r="K28" s="25">
        <f t="shared" si="3"/>
        <v>0</v>
      </c>
      <c r="L28" s="25">
        <f t="shared" si="3"/>
        <v>0</v>
      </c>
      <c r="M28" s="25">
        <f t="shared" si="3"/>
        <v>0</v>
      </c>
      <c r="N28" s="25">
        <f t="shared" si="3"/>
        <v>0</v>
      </c>
      <c r="O28" s="25">
        <f t="shared" si="3"/>
        <v>0</v>
      </c>
      <c r="P28" s="25">
        <f t="shared" si="3"/>
        <v>0</v>
      </c>
      <c r="Q28" s="24">
        <f t="shared" si="3"/>
        <v>194000</v>
      </c>
      <c r="R28" s="40">
        <v>1</v>
      </c>
    </row>
    <row r="29" spans="1:18" ht="51" hidden="1" x14ac:dyDescent="0.2">
      <c r="A29" s="6" t="s">
        <v>46</v>
      </c>
      <c r="B29" s="6" t="s">
        <v>47</v>
      </c>
      <c r="C29" s="8"/>
      <c r="D29" s="9" t="s">
        <v>48</v>
      </c>
      <c r="E29" s="10">
        <v>30000</v>
      </c>
      <c r="F29" s="11">
        <v>30000</v>
      </c>
      <c r="G29" s="11">
        <v>0</v>
      </c>
      <c r="H29" s="11">
        <v>0</v>
      </c>
      <c r="I29" s="11">
        <v>0</v>
      </c>
      <c r="J29" s="10">
        <v>0</v>
      </c>
      <c r="K29" s="11">
        <v>0</v>
      </c>
      <c r="L29" s="11">
        <v>0</v>
      </c>
      <c r="M29" s="11">
        <v>0</v>
      </c>
      <c r="N29" s="11">
        <v>0</v>
      </c>
      <c r="O29" s="11">
        <v>0</v>
      </c>
      <c r="P29" s="11">
        <v>0</v>
      </c>
      <c r="Q29" s="10">
        <f t="shared" si="0"/>
        <v>30000</v>
      </c>
      <c r="R29" s="40"/>
    </row>
    <row r="30" spans="1:18" ht="38.25" hidden="1" x14ac:dyDescent="0.2">
      <c r="A30" s="13" t="s">
        <v>49</v>
      </c>
      <c r="B30" s="13" t="s">
        <v>51</v>
      </c>
      <c r="C30" s="14" t="s">
        <v>50</v>
      </c>
      <c r="D30" s="15" t="s">
        <v>52</v>
      </c>
      <c r="E30" s="16">
        <v>30000</v>
      </c>
      <c r="F30" s="17">
        <v>30000</v>
      </c>
      <c r="G30" s="17">
        <v>0</v>
      </c>
      <c r="H30" s="17">
        <v>0</v>
      </c>
      <c r="I30" s="17">
        <v>0</v>
      </c>
      <c r="J30" s="16">
        <v>0</v>
      </c>
      <c r="K30" s="17">
        <v>0</v>
      </c>
      <c r="L30" s="17">
        <v>0</v>
      </c>
      <c r="M30" s="17">
        <v>0</v>
      </c>
      <c r="N30" s="17">
        <v>0</v>
      </c>
      <c r="O30" s="17">
        <v>0</v>
      </c>
      <c r="P30" s="17">
        <v>0</v>
      </c>
      <c r="Q30" s="16">
        <f t="shared" si="0"/>
        <v>30000</v>
      </c>
      <c r="R30" s="40"/>
    </row>
    <row r="31" spans="1:18" ht="25.5" hidden="1" x14ac:dyDescent="0.2">
      <c r="A31" s="6" t="s">
        <v>53</v>
      </c>
      <c r="B31" s="6" t="s">
        <v>54</v>
      </c>
      <c r="C31" s="8"/>
      <c r="D31" s="9" t="s">
        <v>55</v>
      </c>
      <c r="E31" s="10">
        <v>12000</v>
      </c>
      <c r="F31" s="11">
        <v>12000</v>
      </c>
      <c r="G31" s="11">
        <v>0</v>
      </c>
      <c r="H31" s="11">
        <v>0</v>
      </c>
      <c r="I31" s="11">
        <v>0</v>
      </c>
      <c r="J31" s="10">
        <v>0</v>
      </c>
      <c r="K31" s="11">
        <v>0</v>
      </c>
      <c r="L31" s="11">
        <v>0</v>
      </c>
      <c r="M31" s="11">
        <v>0</v>
      </c>
      <c r="N31" s="11">
        <v>0</v>
      </c>
      <c r="O31" s="11">
        <v>0</v>
      </c>
      <c r="P31" s="11">
        <v>0</v>
      </c>
      <c r="Q31" s="10">
        <f t="shared" si="0"/>
        <v>12000</v>
      </c>
      <c r="R31" s="40"/>
    </row>
    <row r="32" spans="1:18" ht="25.5" hidden="1" x14ac:dyDescent="0.2">
      <c r="A32" s="13" t="s">
        <v>56</v>
      </c>
      <c r="B32" s="13" t="s">
        <v>58</v>
      </c>
      <c r="C32" s="14" t="s">
        <v>57</v>
      </c>
      <c r="D32" s="15" t="s">
        <v>59</v>
      </c>
      <c r="E32" s="16">
        <v>12000</v>
      </c>
      <c r="F32" s="17">
        <v>12000</v>
      </c>
      <c r="G32" s="17">
        <v>0</v>
      </c>
      <c r="H32" s="17">
        <v>0</v>
      </c>
      <c r="I32" s="17">
        <v>0</v>
      </c>
      <c r="J32" s="16">
        <v>0</v>
      </c>
      <c r="K32" s="17">
        <v>0</v>
      </c>
      <c r="L32" s="17">
        <v>0</v>
      </c>
      <c r="M32" s="17">
        <v>0</v>
      </c>
      <c r="N32" s="17">
        <v>0</v>
      </c>
      <c r="O32" s="17">
        <v>0</v>
      </c>
      <c r="P32" s="17">
        <v>0</v>
      </c>
      <c r="Q32" s="16">
        <f t="shared" si="0"/>
        <v>12000</v>
      </c>
      <c r="R32" s="40"/>
    </row>
    <row r="33" spans="1:18" ht="63.75" x14ac:dyDescent="0.2">
      <c r="A33" s="6" t="s">
        <v>60</v>
      </c>
      <c r="B33" s="6" t="s">
        <v>61</v>
      </c>
      <c r="C33" s="12" t="s">
        <v>57</v>
      </c>
      <c r="D33" s="9" t="s">
        <v>62</v>
      </c>
      <c r="E33" s="10">
        <v>75000</v>
      </c>
      <c r="F33" s="11">
        <v>75000</v>
      </c>
      <c r="G33" s="11">
        <v>0</v>
      </c>
      <c r="H33" s="11">
        <v>0</v>
      </c>
      <c r="I33" s="11">
        <v>0</v>
      </c>
      <c r="J33" s="10">
        <v>0</v>
      </c>
      <c r="K33" s="11">
        <v>0</v>
      </c>
      <c r="L33" s="11">
        <v>0</v>
      </c>
      <c r="M33" s="11">
        <v>0</v>
      </c>
      <c r="N33" s="11">
        <v>0</v>
      </c>
      <c r="O33" s="11">
        <v>0</v>
      </c>
      <c r="P33" s="11">
        <v>0</v>
      </c>
      <c r="Q33" s="10">
        <f t="shared" si="0"/>
        <v>75000</v>
      </c>
      <c r="R33" s="42">
        <v>1</v>
      </c>
    </row>
    <row r="34" spans="1:18" hidden="1" x14ac:dyDescent="0.2">
      <c r="A34" s="6" t="s">
        <v>63</v>
      </c>
      <c r="B34" s="6" t="s">
        <v>64</v>
      </c>
      <c r="C34" s="8"/>
      <c r="D34" s="9" t="s">
        <v>65</v>
      </c>
      <c r="E34" s="10">
        <v>2000</v>
      </c>
      <c r="F34" s="11">
        <v>2000</v>
      </c>
      <c r="G34" s="11">
        <v>0</v>
      </c>
      <c r="H34" s="11">
        <v>0</v>
      </c>
      <c r="I34" s="11">
        <v>0</v>
      </c>
      <c r="J34" s="10">
        <v>0</v>
      </c>
      <c r="K34" s="11">
        <v>0</v>
      </c>
      <c r="L34" s="11">
        <v>0</v>
      </c>
      <c r="M34" s="11">
        <v>0</v>
      </c>
      <c r="N34" s="11">
        <v>0</v>
      </c>
      <c r="O34" s="11">
        <v>0</v>
      </c>
      <c r="P34" s="11">
        <v>0</v>
      </c>
      <c r="Q34" s="10">
        <f t="shared" si="0"/>
        <v>2000</v>
      </c>
      <c r="R34" s="40"/>
    </row>
    <row r="35" spans="1:18" ht="38.25" hidden="1" x14ac:dyDescent="0.2">
      <c r="A35" s="13" t="s">
        <v>66</v>
      </c>
      <c r="B35" s="13" t="s">
        <v>68</v>
      </c>
      <c r="C35" s="14" t="s">
        <v>67</v>
      </c>
      <c r="D35" s="15" t="s">
        <v>69</v>
      </c>
      <c r="E35" s="16">
        <v>2000</v>
      </c>
      <c r="F35" s="17">
        <v>2000</v>
      </c>
      <c r="G35" s="17">
        <v>0</v>
      </c>
      <c r="H35" s="17">
        <v>0</v>
      </c>
      <c r="I35" s="17">
        <v>0</v>
      </c>
      <c r="J35" s="16">
        <v>0</v>
      </c>
      <c r="K35" s="17">
        <v>0</v>
      </c>
      <c r="L35" s="17">
        <v>0</v>
      </c>
      <c r="M35" s="17">
        <v>0</v>
      </c>
      <c r="N35" s="17">
        <v>0</v>
      </c>
      <c r="O35" s="17">
        <v>0</v>
      </c>
      <c r="P35" s="17">
        <v>0</v>
      </c>
      <c r="Q35" s="16">
        <f t="shared" si="0"/>
        <v>2000</v>
      </c>
      <c r="R35" s="40"/>
    </row>
    <row r="36" spans="1:18" hidden="1" x14ac:dyDescent="0.2">
      <c r="A36" s="6" t="s">
        <v>70</v>
      </c>
      <c r="B36" s="6" t="s">
        <v>71</v>
      </c>
      <c r="C36" s="8"/>
      <c r="D36" s="9" t="s">
        <v>72</v>
      </c>
      <c r="E36" s="10">
        <v>75000</v>
      </c>
      <c r="F36" s="11">
        <v>75000</v>
      </c>
      <c r="G36" s="11">
        <v>0</v>
      </c>
      <c r="H36" s="11">
        <v>0</v>
      </c>
      <c r="I36" s="11">
        <v>0</v>
      </c>
      <c r="J36" s="10">
        <v>0</v>
      </c>
      <c r="K36" s="11">
        <v>0</v>
      </c>
      <c r="L36" s="11">
        <v>0</v>
      </c>
      <c r="M36" s="11">
        <v>0</v>
      </c>
      <c r="N36" s="11">
        <v>0</v>
      </c>
      <c r="O36" s="11">
        <v>0</v>
      </c>
      <c r="P36" s="11">
        <v>0</v>
      </c>
      <c r="Q36" s="10">
        <f t="shared" si="0"/>
        <v>75000</v>
      </c>
      <c r="R36" s="40"/>
    </row>
    <row r="37" spans="1:18" ht="25.5" hidden="1" x14ac:dyDescent="0.2">
      <c r="A37" s="13" t="s">
        <v>73</v>
      </c>
      <c r="B37" s="13" t="s">
        <v>75</v>
      </c>
      <c r="C37" s="14" t="s">
        <v>74</v>
      </c>
      <c r="D37" s="15" t="s">
        <v>76</v>
      </c>
      <c r="E37" s="16">
        <v>75000</v>
      </c>
      <c r="F37" s="17">
        <v>75000</v>
      </c>
      <c r="G37" s="17">
        <v>0</v>
      </c>
      <c r="H37" s="17">
        <v>0</v>
      </c>
      <c r="I37" s="17">
        <v>0</v>
      </c>
      <c r="J37" s="16">
        <v>0</v>
      </c>
      <c r="K37" s="17">
        <v>0</v>
      </c>
      <c r="L37" s="17">
        <v>0</v>
      </c>
      <c r="M37" s="17">
        <v>0</v>
      </c>
      <c r="N37" s="17">
        <v>0</v>
      </c>
      <c r="O37" s="17">
        <v>0</v>
      </c>
      <c r="P37" s="17">
        <v>0</v>
      </c>
      <c r="Q37" s="16">
        <f t="shared" si="0"/>
        <v>75000</v>
      </c>
      <c r="R37" s="40"/>
    </row>
    <row r="38" spans="1:18" ht="13.5" hidden="1" x14ac:dyDescent="0.2">
      <c r="A38" s="26" t="s">
        <v>193</v>
      </c>
      <c r="B38" s="26">
        <v>4000</v>
      </c>
      <c r="C38" s="26"/>
      <c r="D38" s="31" t="s">
        <v>194</v>
      </c>
      <c r="E38" s="32">
        <f>E39+E40+E41</f>
        <v>1305400</v>
      </c>
      <c r="F38" s="25">
        <f t="shared" ref="F38:Q38" si="4">F39+F40+F41</f>
        <v>1305400</v>
      </c>
      <c r="G38" s="25">
        <f t="shared" si="4"/>
        <v>959000</v>
      </c>
      <c r="H38" s="25">
        <f t="shared" si="4"/>
        <v>17000</v>
      </c>
      <c r="I38" s="25">
        <f t="shared" si="4"/>
        <v>0</v>
      </c>
      <c r="J38" s="24">
        <f t="shared" si="4"/>
        <v>124900</v>
      </c>
      <c r="K38" s="25">
        <f t="shared" si="4"/>
        <v>24900</v>
      </c>
      <c r="L38" s="25">
        <f t="shared" si="4"/>
        <v>0</v>
      </c>
      <c r="M38" s="25">
        <f t="shared" si="4"/>
        <v>15000</v>
      </c>
      <c r="N38" s="25">
        <f t="shared" si="4"/>
        <v>100000</v>
      </c>
      <c r="O38" s="25">
        <f t="shared" si="4"/>
        <v>100000</v>
      </c>
      <c r="P38" s="25">
        <f t="shared" si="4"/>
        <v>100000</v>
      </c>
      <c r="Q38" s="24">
        <f t="shared" si="4"/>
        <v>1430300</v>
      </c>
      <c r="R38" s="40"/>
    </row>
    <row r="39" spans="1:18" hidden="1" x14ac:dyDescent="0.2">
      <c r="A39" s="6" t="s">
        <v>77</v>
      </c>
      <c r="B39" s="6" t="s">
        <v>79</v>
      </c>
      <c r="C39" s="12" t="s">
        <v>78</v>
      </c>
      <c r="D39" s="9" t="s">
        <v>80</v>
      </c>
      <c r="E39" s="10">
        <v>301800</v>
      </c>
      <c r="F39" s="11">
        <v>301800</v>
      </c>
      <c r="G39" s="11">
        <v>229000</v>
      </c>
      <c r="H39" s="11">
        <v>0</v>
      </c>
      <c r="I39" s="11">
        <v>0</v>
      </c>
      <c r="J39" s="10">
        <v>0</v>
      </c>
      <c r="K39" s="11">
        <v>0</v>
      </c>
      <c r="L39" s="11">
        <v>0</v>
      </c>
      <c r="M39" s="11">
        <v>0</v>
      </c>
      <c r="N39" s="11">
        <v>0</v>
      </c>
      <c r="O39" s="11">
        <v>0</v>
      </c>
      <c r="P39" s="11">
        <v>0</v>
      </c>
      <c r="Q39" s="10">
        <f t="shared" si="0"/>
        <v>301800</v>
      </c>
      <c r="R39" s="40"/>
    </row>
    <row r="40" spans="1:18" ht="38.25" hidden="1" x14ac:dyDescent="0.2">
      <c r="A40" s="6" t="s">
        <v>81</v>
      </c>
      <c r="B40" s="6" t="s">
        <v>83</v>
      </c>
      <c r="C40" s="12" t="s">
        <v>82</v>
      </c>
      <c r="D40" s="9" t="s">
        <v>84</v>
      </c>
      <c r="E40" s="10">
        <v>993600</v>
      </c>
      <c r="F40" s="11">
        <v>993600</v>
      </c>
      <c r="G40" s="11">
        <v>730000</v>
      </c>
      <c r="H40" s="11">
        <v>17000</v>
      </c>
      <c r="I40" s="11">
        <v>0</v>
      </c>
      <c r="J40" s="10">
        <v>124900</v>
      </c>
      <c r="K40" s="11">
        <v>24900</v>
      </c>
      <c r="L40" s="11">
        <v>0</v>
      </c>
      <c r="M40" s="11">
        <v>15000</v>
      </c>
      <c r="N40" s="11">
        <v>100000</v>
      </c>
      <c r="O40" s="11">
        <v>100000</v>
      </c>
      <c r="P40" s="11">
        <v>100000</v>
      </c>
      <c r="Q40" s="10">
        <f t="shared" si="0"/>
        <v>1118500</v>
      </c>
      <c r="R40" s="40"/>
    </row>
    <row r="41" spans="1:18" ht="25.5" hidden="1" x14ac:dyDescent="0.2">
      <c r="A41" s="6" t="s">
        <v>85</v>
      </c>
      <c r="B41" s="6" t="s">
        <v>86</v>
      </c>
      <c r="C41" s="8"/>
      <c r="D41" s="9" t="s">
        <v>87</v>
      </c>
      <c r="E41" s="10">
        <v>10000</v>
      </c>
      <c r="F41" s="11">
        <v>10000</v>
      </c>
      <c r="G41" s="11">
        <v>0</v>
      </c>
      <c r="H41" s="11">
        <v>0</v>
      </c>
      <c r="I41" s="11">
        <v>0</v>
      </c>
      <c r="J41" s="10">
        <v>0</v>
      </c>
      <c r="K41" s="11">
        <v>0</v>
      </c>
      <c r="L41" s="11">
        <v>0</v>
      </c>
      <c r="M41" s="11">
        <v>0</v>
      </c>
      <c r="N41" s="11">
        <v>0</v>
      </c>
      <c r="O41" s="11">
        <v>0</v>
      </c>
      <c r="P41" s="11">
        <v>0</v>
      </c>
      <c r="Q41" s="10">
        <f t="shared" si="0"/>
        <v>10000</v>
      </c>
      <c r="R41" s="40"/>
    </row>
    <row r="42" spans="1:18" hidden="1" x14ac:dyDescent="0.2">
      <c r="A42" s="13" t="s">
        <v>88</v>
      </c>
      <c r="B42" s="13" t="s">
        <v>90</v>
      </c>
      <c r="C42" s="14" t="s">
        <v>89</v>
      </c>
      <c r="D42" s="15" t="s">
        <v>91</v>
      </c>
      <c r="E42" s="16">
        <v>10000</v>
      </c>
      <c r="F42" s="17">
        <v>10000</v>
      </c>
      <c r="G42" s="17">
        <v>0</v>
      </c>
      <c r="H42" s="17">
        <v>0</v>
      </c>
      <c r="I42" s="17">
        <v>0</v>
      </c>
      <c r="J42" s="16">
        <v>0</v>
      </c>
      <c r="K42" s="17">
        <v>0</v>
      </c>
      <c r="L42" s="17">
        <v>0</v>
      </c>
      <c r="M42" s="17">
        <v>0</v>
      </c>
      <c r="N42" s="17">
        <v>0</v>
      </c>
      <c r="O42" s="17">
        <v>0</v>
      </c>
      <c r="P42" s="17">
        <v>0</v>
      </c>
      <c r="Q42" s="16">
        <f t="shared" si="0"/>
        <v>10000</v>
      </c>
      <c r="R42" s="40"/>
    </row>
    <row r="43" spans="1:18" hidden="1" x14ac:dyDescent="0.2">
      <c r="A43" s="33" t="s">
        <v>195</v>
      </c>
      <c r="B43" s="33" t="s">
        <v>196</v>
      </c>
      <c r="C43" s="34"/>
      <c r="D43" s="35" t="s">
        <v>197</v>
      </c>
      <c r="E43" s="32">
        <f>E44</f>
        <v>104000</v>
      </c>
      <c r="F43" s="25">
        <f t="shared" ref="F43:Q43" si="5">F44</f>
        <v>104000</v>
      </c>
      <c r="G43" s="25">
        <f t="shared" si="5"/>
        <v>68000</v>
      </c>
      <c r="H43" s="25">
        <f t="shared" si="5"/>
        <v>0</v>
      </c>
      <c r="I43" s="25">
        <f t="shared" si="5"/>
        <v>0</v>
      </c>
      <c r="J43" s="24">
        <f t="shared" si="5"/>
        <v>0</v>
      </c>
      <c r="K43" s="25">
        <f t="shared" si="5"/>
        <v>0</v>
      </c>
      <c r="L43" s="25">
        <f t="shared" si="5"/>
        <v>0</v>
      </c>
      <c r="M43" s="25">
        <f t="shared" si="5"/>
        <v>0</v>
      </c>
      <c r="N43" s="25">
        <f t="shared" si="5"/>
        <v>0</v>
      </c>
      <c r="O43" s="25">
        <f t="shared" si="5"/>
        <v>0</v>
      </c>
      <c r="P43" s="25">
        <f t="shared" si="5"/>
        <v>0</v>
      </c>
      <c r="Q43" s="24">
        <f t="shared" si="5"/>
        <v>104000</v>
      </c>
      <c r="R43" s="40"/>
    </row>
    <row r="44" spans="1:18" ht="25.5" hidden="1" x14ac:dyDescent="0.2">
      <c r="A44" s="6" t="s">
        <v>92</v>
      </c>
      <c r="B44" s="6" t="s">
        <v>93</v>
      </c>
      <c r="C44" s="8"/>
      <c r="D44" s="9" t="s">
        <v>94</v>
      </c>
      <c r="E44" s="10">
        <v>104000</v>
      </c>
      <c r="F44" s="11">
        <v>104000</v>
      </c>
      <c r="G44" s="11">
        <v>68000</v>
      </c>
      <c r="H44" s="11">
        <v>0</v>
      </c>
      <c r="I44" s="11">
        <v>0</v>
      </c>
      <c r="J44" s="10">
        <v>0</v>
      </c>
      <c r="K44" s="11">
        <v>0</v>
      </c>
      <c r="L44" s="11">
        <v>0</v>
      </c>
      <c r="M44" s="11">
        <v>0</v>
      </c>
      <c r="N44" s="11">
        <v>0</v>
      </c>
      <c r="O44" s="11">
        <v>0</v>
      </c>
      <c r="P44" s="11">
        <v>0</v>
      </c>
      <c r="Q44" s="10">
        <f t="shared" si="0"/>
        <v>104000</v>
      </c>
      <c r="R44" s="40"/>
    </row>
    <row r="45" spans="1:18" ht="51" hidden="1" x14ac:dyDescent="0.2">
      <c r="A45" s="13" t="s">
        <v>95</v>
      </c>
      <c r="B45" s="13" t="s">
        <v>97</v>
      </c>
      <c r="C45" s="14" t="s">
        <v>96</v>
      </c>
      <c r="D45" s="15" t="s">
        <v>98</v>
      </c>
      <c r="E45" s="16">
        <v>104000</v>
      </c>
      <c r="F45" s="17">
        <v>104000</v>
      </c>
      <c r="G45" s="17">
        <v>68000</v>
      </c>
      <c r="H45" s="17">
        <v>0</v>
      </c>
      <c r="I45" s="17">
        <v>0</v>
      </c>
      <c r="J45" s="16">
        <v>0</v>
      </c>
      <c r="K45" s="17">
        <v>0</v>
      </c>
      <c r="L45" s="17">
        <v>0</v>
      </c>
      <c r="M45" s="17">
        <v>0</v>
      </c>
      <c r="N45" s="17">
        <v>0</v>
      </c>
      <c r="O45" s="17">
        <v>0</v>
      </c>
      <c r="P45" s="17">
        <v>0</v>
      </c>
      <c r="Q45" s="16">
        <f t="shared" si="0"/>
        <v>104000</v>
      </c>
      <c r="R45" s="40"/>
    </row>
    <row r="46" spans="1:18" ht="13.5" x14ac:dyDescent="0.2">
      <c r="A46" s="26" t="s">
        <v>198</v>
      </c>
      <c r="B46" s="26" t="s">
        <v>199</v>
      </c>
      <c r="C46" s="26"/>
      <c r="D46" s="27" t="s">
        <v>200</v>
      </c>
      <c r="E46" s="10">
        <f>E47+E48+E49+E51</f>
        <v>349801</v>
      </c>
      <c r="F46" s="17">
        <f t="shared" ref="F46:Q46" si="6">F47+F48+F49+F51</f>
        <v>292600</v>
      </c>
      <c r="G46" s="17">
        <f t="shared" si="6"/>
        <v>30000</v>
      </c>
      <c r="H46" s="17">
        <f t="shared" si="6"/>
        <v>11000</v>
      </c>
      <c r="I46" s="17">
        <f t="shared" si="6"/>
        <v>57201</v>
      </c>
      <c r="J46" s="16">
        <f t="shared" si="6"/>
        <v>79000</v>
      </c>
      <c r="K46" s="17">
        <f t="shared" si="6"/>
        <v>0</v>
      </c>
      <c r="L46" s="17">
        <f t="shared" si="6"/>
        <v>0</v>
      </c>
      <c r="M46" s="17">
        <f t="shared" si="6"/>
        <v>0</v>
      </c>
      <c r="N46" s="17">
        <f t="shared" si="6"/>
        <v>79000</v>
      </c>
      <c r="O46" s="17">
        <f t="shared" si="6"/>
        <v>70000</v>
      </c>
      <c r="P46" s="17">
        <f t="shared" si="6"/>
        <v>70000</v>
      </c>
      <c r="Q46" s="16">
        <f t="shared" si="6"/>
        <v>428801</v>
      </c>
      <c r="R46" s="40">
        <v>1</v>
      </c>
    </row>
    <row r="47" spans="1:18" ht="51" hidden="1" x14ac:dyDescent="0.2">
      <c r="A47" s="6" t="s">
        <v>99</v>
      </c>
      <c r="B47" s="6" t="s">
        <v>101</v>
      </c>
      <c r="C47" s="12" t="s">
        <v>100</v>
      </c>
      <c r="D47" s="9" t="s">
        <v>102</v>
      </c>
      <c r="E47" s="10">
        <v>54201</v>
      </c>
      <c r="F47" s="11">
        <v>0</v>
      </c>
      <c r="G47" s="11">
        <v>0</v>
      </c>
      <c r="H47" s="11">
        <v>0</v>
      </c>
      <c r="I47" s="11">
        <v>54201</v>
      </c>
      <c r="J47" s="10">
        <v>0</v>
      </c>
      <c r="K47" s="11">
        <v>0</v>
      </c>
      <c r="L47" s="11">
        <v>0</v>
      </c>
      <c r="M47" s="11">
        <v>0</v>
      </c>
      <c r="N47" s="11">
        <v>0</v>
      </c>
      <c r="O47" s="11">
        <v>0</v>
      </c>
      <c r="P47" s="11">
        <v>0</v>
      </c>
      <c r="Q47" s="10">
        <f t="shared" si="0"/>
        <v>54201</v>
      </c>
      <c r="R47" s="40"/>
    </row>
    <row r="48" spans="1:18" hidden="1" x14ac:dyDescent="0.2">
      <c r="A48" s="6" t="s">
        <v>103</v>
      </c>
      <c r="B48" s="6" t="s">
        <v>104</v>
      </c>
      <c r="C48" s="12" t="s">
        <v>100</v>
      </c>
      <c r="D48" s="9" t="s">
        <v>105</v>
      </c>
      <c r="E48" s="10">
        <v>292600</v>
      </c>
      <c r="F48" s="11">
        <v>292600</v>
      </c>
      <c r="G48" s="11">
        <v>30000</v>
      </c>
      <c r="H48" s="11">
        <v>11000</v>
      </c>
      <c r="I48" s="11">
        <v>0</v>
      </c>
      <c r="J48" s="10">
        <v>70000</v>
      </c>
      <c r="K48" s="11">
        <v>0</v>
      </c>
      <c r="L48" s="11">
        <v>0</v>
      </c>
      <c r="M48" s="11">
        <v>0</v>
      </c>
      <c r="N48" s="11">
        <v>70000</v>
      </c>
      <c r="O48" s="11">
        <v>70000</v>
      </c>
      <c r="P48" s="11">
        <v>70000</v>
      </c>
      <c r="Q48" s="10">
        <f t="shared" si="0"/>
        <v>362600</v>
      </c>
      <c r="R48" s="40"/>
    </row>
    <row r="49" spans="1:18" ht="25.5" x14ac:dyDescent="0.2">
      <c r="A49" s="6" t="s">
        <v>106</v>
      </c>
      <c r="B49" s="6" t="s">
        <v>107</v>
      </c>
      <c r="C49" s="8"/>
      <c r="D49" s="9" t="s">
        <v>108</v>
      </c>
      <c r="E49" s="10">
        <v>0</v>
      </c>
      <c r="F49" s="11">
        <v>0</v>
      </c>
      <c r="G49" s="11">
        <v>0</v>
      </c>
      <c r="H49" s="11">
        <v>0</v>
      </c>
      <c r="I49" s="11">
        <v>0</v>
      </c>
      <c r="J49" s="10">
        <v>9000</v>
      </c>
      <c r="K49" s="11">
        <v>0</v>
      </c>
      <c r="L49" s="11">
        <v>0</v>
      </c>
      <c r="M49" s="11">
        <v>0</v>
      </c>
      <c r="N49" s="11">
        <v>9000</v>
      </c>
      <c r="O49" s="11">
        <v>0</v>
      </c>
      <c r="P49" s="11">
        <v>0</v>
      </c>
      <c r="Q49" s="10">
        <f t="shared" si="0"/>
        <v>9000</v>
      </c>
      <c r="R49" s="42">
        <v>1</v>
      </c>
    </row>
    <row r="50" spans="1:18" ht="89.25" x14ac:dyDescent="0.2">
      <c r="A50" s="13" t="s">
        <v>109</v>
      </c>
      <c r="B50" s="13" t="s">
        <v>111</v>
      </c>
      <c r="C50" s="14" t="s">
        <v>110</v>
      </c>
      <c r="D50" s="15" t="s">
        <v>112</v>
      </c>
      <c r="E50" s="16">
        <v>0</v>
      </c>
      <c r="F50" s="17">
        <v>0</v>
      </c>
      <c r="G50" s="17">
        <v>0</v>
      </c>
      <c r="H50" s="17">
        <v>0</v>
      </c>
      <c r="I50" s="17">
        <v>0</v>
      </c>
      <c r="J50" s="16">
        <v>9000</v>
      </c>
      <c r="K50" s="17">
        <v>0</v>
      </c>
      <c r="L50" s="17">
        <v>0</v>
      </c>
      <c r="M50" s="17">
        <v>0</v>
      </c>
      <c r="N50" s="17">
        <v>9000</v>
      </c>
      <c r="O50" s="17">
        <v>0</v>
      </c>
      <c r="P50" s="17">
        <v>0</v>
      </c>
      <c r="Q50" s="16">
        <f t="shared" si="0"/>
        <v>9000</v>
      </c>
      <c r="R50" s="43">
        <v>1</v>
      </c>
    </row>
    <row r="51" spans="1:18" ht="25.5" hidden="1" x14ac:dyDescent="0.2">
      <c r="A51" s="6" t="s">
        <v>113</v>
      </c>
      <c r="B51" s="6" t="s">
        <v>114</v>
      </c>
      <c r="C51" s="8"/>
      <c r="D51" s="9" t="s">
        <v>115</v>
      </c>
      <c r="E51" s="10">
        <v>3000</v>
      </c>
      <c r="F51" s="11">
        <v>0</v>
      </c>
      <c r="G51" s="11">
        <v>0</v>
      </c>
      <c r="H51" s="11">
        <v>0</v>
      </c>
      <c r="I51" s="11">
        <v>3000</v>
      </c>
      <c r="J51" s="10">
        <v>0</v>
      </c>
      <c r="K51" s="11">
        <v>0</v>
      </c>
      <c r="L51" s="11">
        <v>0</v>
      </c>
      <c r="M51" s="11">
        <v>0</v>
      </c>
      <c r="N51" s="11">
        <v>0</v>
      </c>
      <c r="O51" s="11">
        <v>0</v>
      </c>
      <c r="P51" s="11">
        <v>0</v>
      </c>
      <c r="Q51" s="10">
        <f t="shared" si="0"/>
        <v>3000</v>
      </c>
      <c r="R51" s="40"/>
    </row>
    <row r="52" spans="1:18" ht="51" hidden="1" x14ac:dyDescent="0.2">
      <c r="A52" s="13" t="s">
        <v>116</v>
      </c>
      <c r="B52" s="13" t="s">
        <v>118</v>
      </c>
      <c r="C52" s="14" t="s">
        <v>117</v>
      </c>
      <c r="D52" s="15" t="s">
        <v>119</v>
      </c>
      <c r="E52" s="16">
        <v>3000</v>
      </c>
      <c r="F52" s="17">
        <v>0</v>
      </c>
      <c r="G52" s="17">
        <v>0</v>
      </c>
      <c r="H52" s="17">
        <v>0</v>
      </c>
      <c r="I52" s="17">
        <v>3000</v>
      </c>
      <c r="J52" s="16">
        <v>0</v>
      </c>
      <c r="K52" s="17">
        <v>0</v>
      </c>
      <c r="L52" s="17">
        <v>0</v>
      </c>
      <c r="M52" s="17">
        <v>0</v>
      </c>
      <c r="N52" s="17">
        <v>0</v>
      </c>
      <c r="O52" s="17">
        <v>0</v>
      </c>
      <c r="P52" s="17">
        <v>0</v>
      </c>
      <c r="Q52" s="16">
        <f t="shared" si="0"/>
        <v>3000</v>
      </c>
      <c r="R52" s="40"/>
    </row>
    <row r="53" spans="1:18" ht="27" x14ac:dyDescent="0.2">
      <c r="A53" s="26" t="s">
        <v>201</v>
      </c>
      <c r="B53" s="26" t="s">
        <v>202</v>
      </c>
      <c r="C53" s="26"/>
      <c r="D53" s="27" t="s">
        <v>203</v>
      </c>
      <c r="E53" s="32">
        <f>E54</f>
        <v>42000</v>
      </c>
      <c r="F53" s="25">
        <f t="shared" ref="F53:Q53" si="7">F54</f>
        <v>6000</v>
      </c>
      <c r="G53" s="25">
        <f t="shared" si="7"/>
        <v>0</v>
      </c>
      <c r="H53" s="25">
        <f t="shared" si="7"/>
        <v>0</v>
      </c>
      <c r="I53" s="25">
        <f t="shared" si="7"/>
        <v>36000</v>
      </c>
      <c r="J53" s="24">
        <f t="shared" si="7"/>
        <v>0</v>
      </c>
      <c r="K53" s="25">
        <f t="shared" si="7"/>
        <v>0</v>
      </c>
      <c r="L53" s="25">
        <f t="shared" si="7"/>
        <v>0</v>
      </c>
      <c r="M53" s="25">
        <f t="shared" si="7"/>
        <v>0</v>
      </c>
      <c r="N53" s="25">
        <f t="shared" si="7"/>
        <v>0</v>
      </c>
      <c r="O53" s="25">
        <f t="shared" si="7"/>
        <v>0</v>
      </c>
      <c r="P53" s="25">
        <f t="shared" si="7"/>
        <v>0</v>
      </c>
      <c r="Q53" s="24">
        <f t="shared" si="7"/>
        <v>42000</v>
      </c>
      <c r="R53" s="40">
        <v>1</v>
      </c>
    </row>
    <row r="54" spans="1:18" ht="25.5" x14ac:dyDescent="0.2">
      <c r="A54" s="6" t="s">
        <v>120</v>
      </c>
      <c r="B54" s="6" t="s">
        <v>122</v>
      </c>
      <c r="C54" s="12" t="s">
        <v>121</v>
      </c>
      <c r="D54" s="9" t="s">
        <v>123</v>
      </c>
      <c r="E54" s="10">
        <v>42000</v>
      </c>
      <c r="F54" s="11">
        <v>6000</v>
      </c>
      <c r="G54" s="11">
        <v>0</v>
      </c>
      <c r="H54" s="11">
        <v>0</v>
      </c>
      <c r="I54" s="11">
        <v>36000</v>
      </c>
      <c r="J54" s="10">
        <v>0</v>
      </c>
      <c r="K54" s="11">
        <v>0</v>
      </c>
      <c r="L54" s="11">
        <v>0</v>
      </c>
      <c r="M54" s="11">
        <v>0</v>
      </c>
      <c r="N54" s="11">
        <v>0</v>
      </c>
      <c r="O54" s="11">
        <v>0</v>
      </c>
      <c r="P54" s="11">
        <v>0</v>
      </c>
      <c r="Q54" s="10">
        <f t="shared" si="0"/>
        <v>42000</v>
      </c>
      <c r="R54" s="42">
        <v>1</v>
      </c>
    </row>
    <row r="55" spans="1:18" x14ac:dyDescent="0.2">
      <c r="A55" s="6" t="s">
        <v>204</v>
      </c>
      <c r="B55" s="6"/>
      <c r="C55" s="12"/>
      <c r="D55" s="36" t="s">
        <v>205</v>
      </c>
      <c r="E55" s="24">
        <f t="shared" ref="E55:Q55" si="8">E56+E58+E59+E63</f>
        <v>0</v>
      </c>
      <c r="F55" s="25">
        <f t="shared" si="8"/>
        <v>0</v>
      </c>
      <c r="G55" s="25">
        <f t="shared" si="8"/>
        <v>0</v>
      </c>
      <c r="H55" s="25">
        <f t="shared" si="8"/>
        <v>0</v>
      </c>
      <c r="I55" s="25">
        <f t="shared" si="8"/>
        <v>0</v>
      </c>
      <c r="J55" s="24">
        <f t="shared" si="8"/>
        <v>790200</v>
      </c>
      <c r="K55" s="25">
        <f t="shared" si="8"/>
        <v>0</v>
      </c>
      <c r="L55" s="25">
        <f t="shared" si="8"/>
        <v>0</v>
      </c>
      <c r="M55" s="25">
        <f t="shared" si="8"/>
        <v>0</v>
      </c>
      <c r="N55" s="25">
        <f t="shared" si="8"/>
        <v>790200</v>
      </c>
      <c r="O55" s="25">
        <f t="shared" si="8"/>
        <v>790200</v>
      </c>
      <c r="P55" s="25">
        <f t="shared" si="8"/>
        <v>790200</v>
      </c>
      <c r="Q55" s="24">
        <f t="shared" si="8"/>
        <v>790200</v>
      </c>
      <c r="R55" s="40">
        <v>1</v>
      </c>
    </row>
    <row r="56" spans="1:18" ht="25.5" hidden="1" x14ac:dyDescent="0.2">
      <c r="A56" s="6" t="s">
        <v>124</v>
      </c>
      <c r="B56" s="6" t="s">
        <v>125</v>
      </c>
      <c r="C56" s="8"/>
      <c r="D56" s="9" t="s">
        <v>126</v>
      </c>
      <c r="E56" s="10">
        <v>0</v>
      </c>
      <c r="F56" s="11">
        <v>0</v>
      </c>
      <c r="G56" s="11">
        <v>0</v>
      </c>
      <c r="H56" s="11">
        <v>0</v>
      </c>
      <c r="I56" s="11">
        <v>0</v>
      </c>
      <c r="J56" s="10">
        <v>400000</v>
      </c>
      <c r="K56" s="11">
        <v>0</v>
      </c>
      <c r="L56" s="11">
        <v>0</v>
      </c>
      <c r="M56" s="11">
        <v>0</v>
      </c>
      <c r="N56" s="11">
        <v>400000</v>
      </c>
      <c r="O56" s="11">
        <v>400000</v>
      </c>
      <c r="P56" s="11">
        <v>400000</v>
      </c>
      <c r="Q56" s="10">
        <f t="shared" si="0"/>
        <v>400000</v>
      </c>
      <c r="R56" s="40"/>
    </row>
    <row r="57" spans="1:18" ht="25.5" hidden="1" x14ac:dyDescent="0.2">
      <c r="A57" s="13" t="s">
        <v>127</v>
      </c>
      <c r="B57" s="13" t="s">
        <v>129</v>
      </c>
      <c r="C57" s="14" t="s">
        <v>128</v>
      </c>
      <c r="D57" s="15" t="s">
        <v>130</v>
      </c>
      <c r="E57" s="16">
        <v>0</v>
      </c>
      <c r="F57" s="17">
        <v>0</v>
      </c>
      <c r="G57" s="17">
        <v>0</v>
      </c>
      <c r="H57" s="17">
        <v>0</v>
      </c>
      <c r="I57" s="17">
        <v>0</v>
      </c>
      <c r="J57" s="16">
        <v>400000</v>
      </c>
      <c r="K57" s="17">
        <v>0</v>
      </c>
      <c r="L57" s="17">
        <v>0</v>
      </c>
      <c r="M57" s="17">
        <v>0</v>
      </c>
      <c r="N57" s="17">
        <v>400000</v>
      </c>
      <c r="O57" s="17">
        <v>400000</v>
      </c>
      <c r="P57" s="17">
        <v>400000</v>
      </c>
      <c r="Q57" s="16">
        <f t="shared" si="0"/>
        <v>400000</v>
      </c>
      <c r="R57" s="40"/>
    </row>
    <row r="58" spans="1:18" ht="38.25" x14ac:dyDescent="0.2">
      <c r="A58" s="6" t="s">
        <v>131</v>
      </c>
      <c r="B58" s="6" t="s">
        <v>132</v>
      </c>
      <c r="C58" s="12" t="s">
        <v>128</v>
      </c>
      <c r="D58" s="9" t="s">
        <v>133</v>
      </c>
      <c r="E58" s="10">
        <v>0</v>
      </c>
      <c r="F58" s="11">
        <v>0</v>
      </c>
      <c r="G58" s="11">
        <v>0</v>
      </c>
      <c r="H58" s="11">
        <v>0</v>
      </c>
      <c r="I58" s="11">
        <v>0</v>
      </c>
      <c r="J58" s="10">
        <v>43000</v>
      </c>
      <c r="K58" s="11">
        <v>0</v>
      </c>
      <c r="L58" s="11">
        <v>0</v>
      </c>
      <c r="M58" s="11">
        <v>0</v>
      </c>
      <c r="N58" s="11">
        <v>43000</v>
      </c>
      <c r="O58" s="11">
        <v>43000</v>
      </c>
      <c r="P58" s="11">
        <v>43000</v>
      </c>
      <c r="Q58" s="10">
        <f t="shared" si="0"/>
        <v>43000</v>
      </c>
      <c r="R58" s="42">
        <v>1</v>
      </c>
    </row>
    <row r="59" spans="1:18" x14ac:dyDescent="0.2">
      <c r="A59" s="6" t="s">
        <v>134</v>
      </c>
      <c r="B59" s="6" t="s">
        <v>135</v>
      </c>
      <c r="C59" s="8"/>
      <c r="D59" s="9" t="s">
        <v>136</v>
      </c>
      <c r="E59" s="10">
        <v>0</v>
      </c>
      <c r="F59" s="11">
        <v>0</v>
      </c>
      <c r="G59" s="11">
        <v>0</v>
      </c>
      <c r="H59" s="11">
        <v>0</v>
      </c>
      <c r="I59" s="11">
        <v>0</v>
      </c>
      <c r="J59" s="10">
        <v>319500</v>
      </c>
      <c r="K59" s="11">
        <v>0</v>
      </c>
      <c r="L59" s="11">
        <v>0</v>
      </c>
      <c r="M59" s="11">
        <v>0</v>
      </c>
      <c r="N59" s="11">
        <v>319500</v>
      </c>
      <c r="O59" s="11">
        <v>319500</v>
      </c>
      <c r="P59" s="11">
        <v>319500</v>
      </c>
      <c r="Q59" s="10">
        <f t="shared" si="0"/>
        <v>319500</v>
      </c>
      <c r="R59" s="42">
        <v>1</v>
      </c>
    </row>
    <row r="60" spans="1:18" ht="38.25" x14ac:dyDescent="0.2">
      <c r="A60" s="13" t="s">
        <v>137</v>
      </c>
      <c r="B60" s="13" t="s">
        <v>139</v>
      </c>
      <c r="C60" s="14" t="s">
        <v>138</v>
      </c>
      <c r="D60" s="15" t="s">
        <v>140</v>
      </c>
      <c r="E60" s="16">
        <v>0</v>
      </c>
      <c r="F60" s="17">
        <v>0</v>
      </c>
      <c r="G60" s="17">
        <v>0</v>
      </c>
      <c r="H60" s="17">
        <v>0</v>
      </c>
      <c r="I60" s="17">
        <v>0</v>
      </c>
      <c r="J60" s="16">
        <v>319500</v>
      </c>
      <c r="K60" s="17">
        <v>0</v>
      </c>
      <c r="L60" s="17">
        <v>0</v>
      </c>
      <c r="M60" s="17">
        <v>0</v>
      </c>
      <c r="N60" s="17">
        <v>319500</v>
      </c>
      <c r="O60" s="17">
        <v>319500</v>
      </c>
      <c r="P60" s="17">
        <v>319500</v>
      </c>
      <c r="Q60" s="16">
        <f t="shared" si="0"/>
        <v>319500</v>
      </c>
      <c r="R60" s="43">
        <v>1</v>
      </c>
    </row>
    <row r="61" spans="1:18" ht="77.25" customHeight="1" x14ac:dyDescent="0.2">
      <c r="A61" s="13"/>
      <c r="B61" s="13"/>
      <c r="C61" s="14"/>
      <c r="D61" s="47" t="s">
        <v>219</v>
      </c>
      <c r="E61" s="16"/>
      <c r="F61" s="17"/>
      <c r="G61" s="17"/>
      <c r="H61" s="17"/>
      <c r="I61" s="17"/>
      <c r="J61" s="16">
        <v>100000</v>
      </c>
      <c r="K61" s="17">
        <v>0</v>
      </c>
      <c r="L61" s="17">
        <v>0</v>
      </c>
      <c r="M61" s="17">
        <v>0</v>
      </c>
      <c r="N61" s="17">
        <v>100000</v>
      </c>
      <c r="O61" s="17">
        <v>100000</v>
      </c>
      <c r="P61" s="17">
        <v>100000</v>
      </c>
      <c r="Q61" s="16">
        <f t="shared" ref="Q61:Q62" si="9">E61+J61</f>
        <v>100000</v>
      </c>
      <c r="R61" s="46">
        <v>1</v>
      </c>
    </row>
    <row r="62" spans="1:18" ht="48" x14ac:dyDescent="0.2">
      <c r="A62" s="13"/>
      <c r="B62" s="13"/>
      <c r="C62" s="14"/>
      <c r="D62" s="47" t="s">
        <v>220</v>
      </c>
      <c r="E62" s="16"/>
      <c r="F62" s="17"/>
      <c r="G62" s="17"/>
      <c r="H62" s="17"/>
      <c r="I62" s="17"/>
      <c r="J62" s="16">
        <v>190000</v>
      </c>
      <c r="K62" s="17"/>
      <c r="L62" s="17"/>
      <c r="M62" s="17"/>
      <c r="N62" s="17">
        <v>190000</v>
      </c>
      <c r="O62" s="17">
        <v>190000</v>
      </c>
      <c r="P62" s="17">
        <v>190000</v>
      </c>
      <c r="Q62" s="16">
        <f t="shared" si="9"/>
        <v>190000</v>
      </c>
      <c r="R62" s="46">
        <v>1</v>
      </c>
    </row>
    <row r="63" spans="1:18" ht="25.5" hidden="1" x14ac:dyDescent="0.2">
      <c r="A63" s="6" t="s">
        <v>141</v>
      </c>
      <c r="B63" s="6" t="s">
        <v>142</v>
      </c>
      <c r="C63" s="12" t="s">
        <v>138</v>
      </c>
      <c r="D63" s="9" t="s">
        <v>143</v>
      </c>
      <c r="E63" s="10">
        <v>0</v>
      </c>
      <c r="F63" s="11">
        <v>0</v>
      </c>
      <c r="G63" s="11">
        <v>0</v>
      </c>
      <c r="H63" s="11">
        <v>0</v>
      </c>
      <c r="I63" s="11">
        <v>0</v>
      </c>
      <c r="J63" s="10">
        <v>27700</v>
      </c>
      <c r="K63" s="11">
        <v>0</v>
      </c>
      <c r="L63" s="11">
        <v>0</v>
      </c>
      <c r="M63" s="11">
        <v>0</v>
      </c>
      <c r="N63" s="11">
        <v>27700</v>
      </c>
      <c r="O63" s="11">
        <v>27700</v>
      </c>
      <c r="P63" s="11">
        <v>27700</v>
      </c>
      <c r="Q63" s="10">
        <f t="shared" si="0"/>
        <v>27700</v>
      </c>
      <c r="R63" s="40"/>
    </row>
    <row r="64" spans="1:18" ht="27" x14ac:dyDescent="0.2">
      <c r="A64" s="26" t="s">
        <v>206</v>
      </c>
      <c r="B64" s="26" t="s">
        <v>207</v>
      </c>
      <c r="C64" s="26"/>
      <c r="D64" s="27" t="s">
        <v>208</v>
      </c>
      <c r="E64" s="24">
        <f>E65+E67</f>
        <v>170000</v>
      </c>
      <c r="F64" s="25">
        <f t="shared" ref="F64:Q64" si="10">F65+F67</f>
        <v>170000</v>
      </c>
      <c r="G64" s="25">
        <f t="shared" si="10"/>
        <v>0</v>
      </c>
      <c r="H64" s="25">
        <f t="shared" si="10"/>
        <v>0</v>
      </c>
      <c r="I64" s="25">
        <f t="shared" si="10"/>
        <v>0</v>
      </c>
      <c r="J64" s="24">
        <f t="shared" si="10"/>
        <v>0</v>
      </c>
      <c r="K64" s="25">
        <f t="shared" si="10"/>
        <v>0</v>
      </c>
      <c r="L64" s="25">
        <f t="shared" si="10"/>
        <v>0</v>
      </c>
      <c r="M64" s="25">
        <f t="shared" si="10"/>
        <v>0</v>
      </c>
      <c r="N64" s="25">
        <f t="shared" si="10"/>
        <v>0</v>
      </c>
      <c r="O64" s="25">
        <f t="shared" si="10"/>
        <v>0</v>
      </c>
      <c r="P64" s="25">
        <f t="shared" si="10"/>
        <v>0</v>
      </c>
      <c r="Q64" s="24">
        <f t="shared" si="10"/>
        <v>170000</v>
      </c>
      <c r="R64" s="40">
        <v>1</v>
      </c>
    </row>
    <row r="65" spans="1:18" ht="25.5" hidden="1" x14ac:dyDescent="0.2">
      <c r="A65" s="6" t="s">
        <v>144</v>
      </c>
      <c r="B65" s="6" t="s">
        <v>145</v>
      </c>
      <c r="C65" s="8"/>
      <c r="D65" s="9" t="s">
        <v>146</v>
      </c>
      <c r="E65" s="10">
        <v>0</v>
      </c>
      <c r="F65" s="11">
        <v>0</v>
      </c>
      <c r="G65" s="11">
        <v>0</v>
      </c>
      <c r="H65" s="11">
        <v>0</v>
      </c>
      <c r="I65" s="11">
        <v>0</v>
      </c>
      <c r="J65" s="10">
        <v>0</v>
      </c>
      <c r="K65" s="11">
        <v>0</v>
      </c>
      <c r="L65" s="11">
        <v>0</v>
      </c>
      <c r="M65" s="11">
        <v>0</v>
      </c>
      <c r="N65" s="11">
        <v>0</v>
      </c>
      <c r="O65" s="11">
        <v>0</v>
      </c>
      <c r="P65" s="11">
        <v>0</v>
      </c>
      <c r="Q65" s="10">
        <f t="shared" si="0"/>
        <v>0</v>
      </c>
      <c r="R65" s="40"/>
    </row>
    <row r="66" spans="1:18" ht="25.5" hidden="1" x14ac:dyDescent="0.2">
      <c r="A66" s="13" t="s">
        <v>147</v>
      </c>
      <c r="B66" s="13" t="s">
        <v>149</v>
      </c>
      <c r="C66" s="14" t="s">
        <v>148</v>
      </c>
      <c r="D66" s="15" t="s">
        <v>150</v>
      </c>
      <c r="E66" s="16">
        <v>0</v>
      </c>
      <c r="F66" s="17">
        <v>0</v>
      </c>
      <c r="G66" s="17">
        <v>0</v>
      </c>
      <c r="H66" s="17">
        <v>0</v>
      </c>
      <c r="I66" s="17">
        <v>0</v>
      </c>
      <c r="J66" s="16">
        <v>0</v>
      </c>
      <c r="K66" s="17">
        <v>0</v>
      </c>
      <c r="L66" s="17">
        <v>0</v>
      </c>
      <c r="M66" s="17">
        <v>0</v>
      </c>
      <c r="N66" s="17">
        <v>0</v>
      </c>
      <c r="O66" s="17">
        <v>0</v>
      </c>
      <c r="P66" s="17">
        <v>0</v>
      </c>
      <c r="Q66" s="16">
        <f t="shared" si="0"/>
        <v>0</v>
      </c>
      <c r="R66" s="40"/>
    </row>
    <row r="67" spans="1:18" ht="25.5" x14ac:dyDescent="0.2">
      <c r="A67" s="6" t="s">
        <v>151</v>
      </c>
      <c r="B67" s="6" t="s">
        <v>152</v>
      </c>
      <c r="C67" s="8"/>
      <c r="D67" s="9" t="s">
        <v>153</v>
      </c>
      <c r="E67" s="10">
        <v>170000</v>
      </c>
      <c r="F67" s="11">
        <v>170000</v>
      </c>
      <c r="G67" s="11">
        <v>0</v>
      </c>
      <c r="H67" s="11">
        <v>0</v>
      </c>
      <c r="I67" s="11">
        <v>0</v>
      </c>
      <c r="J67" s="10">
        <v>0</v>
      </c>
      <c r="K67" s="11">
        <v>0</v>
      </c>
      <c r="L67" s="11">
        <v>0</v>
      </c>
      <c r="M67" s="11">
        <v>0</v>
      </c>
      <c r="N67" s="11">
        <v>0</v>
      </c>
      <c r="O67" s="11">
        <v>0</v>
      </c>
      <c r="P67" s="11">
        <v>0</v>
      </c>
      <c r="Q67" s="10">
        <f t="shared" si="0"/>
        <v>170000</v>
      </c>
      <c r="R67" s="40">
        <v>1</v>
      </c>
    </row>
    <row r="68" spans="1:18" ht="38.25" x14ac:dyDescent="0.2">
      <c r="A68" s="13" t="s">
        <v>154</v>
      </c>
      <c r="B68" s="13" t="s">
        <v>155</v>
      </c>
      <c r="C68" s="14" t="s">
        <v>148</v>
      </c>
      <c r="D68" s="15" t="s">
        <v>156</v>
      </c>
      <c r="E68" s="16">
        <v>170000</v>
      </c>
      <c r="F68" s="17">
        <v>170000</v>
      </c>
      <c r="G68" s="17">
        <v>0</v>
      </c>
      <c r="H68" s="17">
        <v>0</v>
      </c>
      <c r="I68" s="17">
        <v>0</v>
      </c>
      <c r="J68" s="16">
        <v>0</v>
      </c>
      <c r="K68" s="17">
        <v>0</v>
      </c>
      <c r="L68" s="17">
        <v>0</v>
      </c>
      <c r="M68" s="17">
        <v>0</v>
      </c>
      <c r="N68" s="17">
        <v>0</v>
      </c>
      <c r="O68" s="17">
        <v>0</v>
      </c>
      <c r="P68" s="17">
        <v>0</v>
      </c>
      <c r="Q68" s="16">
        <f t="shared" si="0"/>
        <v>170000</v>
      </c>
      <c r="R68" s="40">
        <v>1</v>
      </c>
    </row>
    <row r="69" spans="1:18" ht="38.25" hidden="1" x14ac:dyDescent="0.2">
      <c r="A69" s="33" t="s">
        <v>209</v>
      </c>
      <c r="B69" s="37">
        <v>8100</v>
      </c>
      <c r="C69" s="34"/>
      <c r="D69" s="35" t="s">
        <v>210</v>
      </c>
      <c r="E69" s="32">
        <f>E70</f>
        <v>88400</v>
      </c>
      <c r="F69" s="25">
        <f t="shared" ref="F69:Q69" si="11">F70</f>
        <v>88400</v>
      </c>
      <c r="G69" s="25">
        <f t="shared" si="11"/>
        <v>70000</v>
      </c>
      <c r="H69" s="25">
        <f t="shared" si="11"/>
        <v>1000</v>
      </c>
      <c r="I69" s="25">
        <f t="shared" si="11"/>
        <v>0</v>
      </c>
      <c r="J69" s="24">
        <f t="shared" si="11"/>
        <v>0</v>
      </c>
      <c r="K69" s="25">
        <f t="shared" si="11"/>
        <v>0</v>
      </c>
      <c r="L69" s="25">
        <f t="shared" si="11"/>
        <v>0</v>
      </c>
      <c r="M69" s="25">
        <f t="shared" si="11"/>
        <v>0</v>
      </c>
      <c r="N69" s="25">
        <f t="shared" si="11"/>
        <v>0</v>
      </c>
      <c r="O69" s="25">
        <f t="shared" si="11"/>
        <v>0</v>
      </c>
      <c r="P69" s="25">
        <f t="shared" si="11"/>
        <v>0</v>
      </c>
      <c r="Q69" s="24">
        <f t="shared" si="11"/>
        <v>88400</v>
      </c>
      <c r="R69" s="40"/>
    </row>
    <row r="70" spans="1:18" ht="25.5" hidden="1" x14ac:dyDescent="0.2">
      <c r="A70" s="6" t="s">
        <v>157</v>
      </c>
      <c r="B70" s="6" t="s">
        <v>159</v>
      </c>
      <c r="C70" s="12" t="s">
        <v>158</v>
      </c>
      <c r="D70" s="9" t="s">
        <v>160</v>
      </c>
      <c r="E70" s="10">
        <v>88400</v>
      </c>
      <c r="F70" s="11">
        <v>88400</v>
      </c>
      <c r="G70" s="11">
        <v>70000</v>
      </c>
      <c r="H70" s="11">
        <v>1000</v>
      </c>
      <c r="I70" s="11">
        <v>0</v>
      </c>
      <c r="J70" s="10">
        <v>0</v>
      </c>
      <c r="K70" s="11">
        <v>0</v>
      </c>
      <c r="L70" s="11">
        <v>0</v>
      </c>
      <c r="M70" s="11">
        <v>0</v>
      </c>
      <c r="N70" s="11">
        <v>0</v>
      </c>
      <c r="O70" s="11">
        <v>0</v>
      </c>
      <c r="P70" s="11">
        <v>0</v>
      </c>
      <c r="Q70" s="10">
        <f t="shared" si="0"/>
        <v>88400</v>
      </c>
      <c r="R70" s="40"/>
    </row>
    <row r="71" spans="1:18" ht="25.5" hidden="1" x14ac:dyDescent="0.2">
      <c r="A71" s="37" t="s">
        <v>211</v>
      </c>
      <c r="B71" s="37">
        <v>8300</v>
      </c>
      <c r="C71" s="34"/>
      <c r="D71" s="35" t="s">
        <v>212</v>
      </c>
      <c r="E71" s="24">
        <f>E72</f>
        <v>0</v>
      </c>
      <c r="F71" s="11">
        <f t="shared" ref="F71:Q71" si="12">F72</f>
        <v>0</v>
      </c>
      <c r="G71" s="11">
        <f t="shared" si="12"/>
        <v>0</v>
      </c>
      <c r="H71" s="11">
        <f t="shared" si="12"/>
        <v>0</v>
      </c>
      <c r="I71" s="11">
        <f t="shared" si="12"/>
        <v>0</v>
      </c>
      <c r="J71" s="10">
        <f t="shared" si="12"/>
        <v>5000</v>
      </c>
      <c r="K71" s="11">
        <f t="shared" si="12"/>
        <v>5000</v>
      </c>
      <c r="L71" s="11">
        <f t="shared" si="12"/>
        <v>0</v>
      </c>
      <c r="M71" s="11">
        <f t="shared" si="12"/>
        <v>0</v>
      </c>
      <c r="N71" s="11">
        <f t="shared" si="12"/>
        <v>0</v>
      </c>
      <c r="O71" s="11">
        <f t="shared" si="12"/>
        <v>0</v>
      </c>
      <c r="P71" s="11">
        <f t="shared" si="12"/>
        <v>0</v>
      </c>
      <c r="Q71" s="10">
        <f t="shared" si="12"/>
        <v>5000</v>
      </c>
      <c r="R71" s="40"/>
    </row>
    <row r="72" spans="1:18" ht="25.5" hidden="1" x14ac:dyDescent="0.2">
      <c r="A72" s="6" t="s">
        <v>161</v>
      </c>
      <c r="B72" s="6" t="s">
        <v>163</v>
      </c>
      <c r="C72" s="12" t="s">
        <v>162</v>
      </c>
      <c r="D72" s="9" t="s">
        <v>164</v>
      </c>
      <c r="E72" s="10">
        <v>0</v>
      </c>
      <c r="F72" s="11">
        <v>0</v>
      </c>
      <c r="G72" s="11">
        <v>0</v>
      </c>
      <c r="H72" s="11">
        <v>0</v>
      </c>
      <c r="I72" s="11">
        <v>0</v>
      </c>
      <c r="J72" s="10">
        <v>5000</v>
      </c>
      <c r="K72" s="11">
        <v>5000</v>
      </c>
      <c r="L72" s="11">
        <v>0</v>
      </c>
      <c r="M72" s="11">
        <v>0</v>
      </c>
      <c r="N72" s="11">
        <v>0</v>
      </c>
      <c r="O72" s="11">
        <v>0</v>
      </c>
      <c r="P72" s="11">
        <v>0</v>
      </c>
      <c r="Q72" s="10">
        <f t="shared" si="0"/>
        <v>5000</v>
      </c>
      <c r="R72" s="40"/>
    </row>
    <row r="73" spans="1:18" hidden="1" x14ac:dyDescent="0.2">
      <c r="A73" s="6" t="s">
        <v>165</v>
      </c>
      <c r="B73" s="6" t="s">
        <v>167</v>
      </c>
      <c r="C73" s="12" t="s">
        <v>166</v>
      </c>
      <c r="D73" s="9" t="s">
        <v>168</v>
      </c>
      <c r="E73" s="10">
        <v>15000</v>
      </c>
      <c r="F73" s="11">
        <v>0</v>
      </c>
      <c r="G73" s="11">
        <v>0</v>
      </c>
      <c r="H73" s="11">
        <v>0</v>
      </c>
      <c r="I73" s="11">
        <v>0</v>
      </c>
      <c r="J73" s="10">
        <v>0</v>
      </c>
      <c r="K73" s="11">
        <v>0</v>
      </c>
      <c r="L73" s="11">
        <v>0</v>
      </c>
      <c r="M73" s="11">
        <v>0</v>
      </c>
      <c r="N73" s="11">
        <v>0</v>
      </c>
      <c r="O73" s="11">
        <v>0</v>
      </c>
      <c r="P73" s="11">
        <v>0</v>
      </c>
      <c r="Q73" s="10">
        <f t="shared" si="0"/>
        <v>15000</v>
      </c>
      <c r="R73" s="40"/>
    </row>
    <row r="74" spans="1:18" ht="54" x14ac:dyDescent="0.2">
      <c r="A74" s="26" t="s">
        <v>213</v>
      </c>
      <c r="B74" s="26" t="s">
        <v>214</v>
      </c>
      <c r="C74" s="26" t="s">
        <v>170</v>
      </c>
      <c r="D74" s="38" t="s">
        <v>215</v>
      </c>
      <c r="E74" s="24">
        <f>E75</f>
        <v>3454476</v>
      </c>
      <c r="F74" s="11">
        <f t="shared" ref="F74:Q74" si="13">F75</f>
        <v>3454476</v>
      </c>
      <c r="G74" s="11">
        <f t="shared" si="13"/>
        <v>0</v>
      </c>
      <c r="H74" s="11">
        <f t="shared" si="13"/>
        <v>0</v>
      </c>
      <c r="I74" s="11">
        <f t="shared" si="13"/>
        <v>0</v>
      </c>
      <c r="J74" s="10">
        <f t="shared" si="13"/>
        <v>0</v>
      </c>
      <c r="K74" s="11">
        <f t="shared" si="13"/>
        <v>0</v>
      </c>
      <c r="L74" s="11">
        <f t="shared" si="13"/>
        <v>0</v>
      </c>
      <c r="M74" s="11">
        <f t="shared" si="13"/>
        <v>0</v>
      </c>
      <c r="N74" s="11">
        <f t="shared" si="13"/>
        <v>0</v>
      </c>
      <c r="O74" s="11">
        <f t="shared" si="13"/>
        <v>0</v>
      </c>
      <c r="P74" s="11">
        <f t="shared" si="13"/>
        <v>0</v>
      </c>
      <c r="Q74" s="10">
        <f t="shared" si="13"/>
        <v>3454476</v>
      </c>
      <c r="R74" s="40">
        <v>1</v>
      </c>
    </row>
    <row r="75" spans="1:18" x14ac:dyDescent="0.2">
      <c r="A75" s="6" t="s">
        <v>169</v>
      </c>
      <c r="B75" s="6" t="s">
        <v>171</v>
      </c>
      <c r="C75" s="12" t="s">
        <v>170</v>
      </c>
      <c r="D75" s="9" t="s">
        <v>172</v>
      </c>
      <c r="E75" s="10">
        <f>350000+3104476</f>
        <v>3454476</v>
      </c>
      <c r="F75" s="11">
        <f>350000+3104476</f>
        <v>3454476</v>
      </c>
      <c r="G75" s="11">
        <v>0</v>
      </c>
      <c r="H75" s="11">
        <v>0</v>
      </c>
      <c r="I75" s="11">
        <v>0</v>
      </c>
      <c r="J75" s="10">
        <v>0</v>
      </c>
      <c r="K75" s="11">
        <v>0</v>
      </c>
      <c r="L75" s="11">
        <v>0</v>
      </c>
      <c r="M75" s="11">
        <v>0</v>
      </c>
      <c r="N75" s="11">
        <v>0</v>
      </c>
      <c r="O75" s="11">
        <v>0</v>
      </c>
      <c r="P75" s="11">
        <v>0</v>
      </c>
      <c r="Q75" s="10">
        <f t="shared" si="0"/>
        <v>3454476</v>
      </c>
      <c r="R75" s="42">
        <v>1</v>
      </c>
    </row>
    <row r="76" spans="1:18" x14ac:dyDescent="0.2">
      <c r="A76" s="18"/>
      <c r="B76" s="19" t="s">
        <v>173</v>
      </c>
      <c r="C76" s="20"/>
      <c r="D76" s="21" t="s">
        <v>8</v>
      </c>
      <c r="E76" s="10">
        <v>31430496</v>
      </c>
      <c r="F76" s="10">
        <v>31322295</v>
      </c>
      <c r="G76" s="10">
        <v>19985520</v>
      </c>
      <c r="H76" s="10">
        <v>1541150</v>
      </c>
      <c r="I76" s="10">
        <v>93201</v>
      </c>
      <c r="J76" s="10">
        <v>3264088</v>
      </c>
      <c r="K76" s="10">
        <v>145100</v>
      </c>
      <c r="L76" s="10">
        <v>0</v>
      </c>
      <c r="M76" s="10">
        <v>15000</v>
      </c>
      <c r="N76" s="10">
        <v>3118988</v>
      </c>
      <c r="O76" s="10">
        <v>3109988</v>
      </c>
      <c r="P76" s="10">
        <v>3109988</v>
      </c>
      <c r="Q76" s="10">
        <f t="shared" si="0"/>
        <v>34694584</v>
      </c>
      <c r="R76" s="44">
        <v>1</v>
      </c>
    </row>
    <row r="77" spans="1:18" x14ac:dyDescent="0.2">
      <c r="E77" s="39"/>
      <c r="F77" s="39"/>
      <c r="G77" s="39"/>
      <c r="H77" s="39"/>
      <c r="I77" s="39"/>
      <c r="J77" s="39"/>
      <c r="K77" s="39"/>
      <c r="L77" s="39"/>
      <c r="M77" s="39"/>
      <c r="N77" s="39"/>
      <c r="O77" s="39"/>
      <c r="P77" s="39"/>
      <c r="Q77" s="39"/>
    </row>
    <row r="78" spans="1:18" x14ac:dyDescent="0.2"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39"/>
      <c r="Q78" s="39"/>
    </row>
    <row r="79" spans="1:18" x14ac:dyDescent="0.2">
      <c r="B79" s="2" t="s">
        <v>174</v>
      </c>
      <c r="I79" s="2" t="s">
        <v>175</v>
      </c>
    </row>
    <row r="82" spans="1:1" x14ac:dyDescent="0.2">
      <c r="A82" s="3" t="s">
        <v>176</v>
      </c>
    </row>
    <row r="83" spans="1:1" x14ac:dyDescent="0.2">
      <c r="A83" s="3" t="s">
        <v>177</v>
      </c>
    </row>
    <row r="84" spans="1:1" x14ac:dyDescent="0.2">
      <c r="A84" s="3" t="s">
        <v>178</v>
      </c>
    </row>
    <row r="85" spans="1:1" x14ac:dyDescent="0.2">
      <c r="A85" s="3" t="s">
        <v>179</v>
      </c>
    </row>
  </sheetData>
  <autoFilter ref="A1:R76">
    <filterColumn colId="17">
      <customFilters>
        <customFilter operator="notEqual" val=" "/>
      </customFilters>
    </filterColumn>
  </autoFilter>
  <mergeCells count="24">
    <mergeCell ref="M2:Q2"/>
    <mergeCell ref="A5:Q5"/>
    <mergeCell ref="A6:Q6"/>
    <mergeCell ref="A8:A11"/>
    <mergeCell ref="B8:B11"/>
    <mergeCell ref="C8:C11"/>
    <mergeCell ref="D8:D11"/>
    <mergeCell ref="E8:I8"/>
    <mergeCell ref="E9:E11"/>
    <mergeCell ref="F9:F11"/>
    <mergeCell ref="G9:H9"/>
    <mergeCell ref="P10:P11"/>
    <mergeCell ref="O10:O11"/>
    <mergeCell ref="Q8:Q11"/>
    <mergeCell ref="G10:G11"/>
    <mergeCell ref="H10:H11"/>
    <mergeCell ref="I9:I11"/>
    <mergeCell ref="J8:O8"/>
    <mergeCell ref="J9:J11"/>
    <mergeCell ref="K9:K11"/>
    <mergeCell ref="L9:M9"/>
    <mergeCell ref="L10:L11"/>
    <mergeCell ref="M10:M11"/>
    <mergeCell ref="N9:N11"/>
  </mergeCells>
  <pageMargins left="0.19685039370078741" right="0.19685039370078741" top="0.39370078740157483" bottom="0.19685039370078741" header="0" footer="0"/>
  <pageSetup paperSize="9" scale="70" fitToHeight="50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2018-05-21T08:36:18Z</cp:lastPrinted>
  <dcterms:created xsi:type="dcterms:W3CDTF">2018-05-11T05:31:04Z</dcterms:created>
  <dcterms:modified xsi:type="dcterms:W3CDTF">2018-05-21T09:51:37Z</dcterms:modified>
</cp:coreProperties>
</file>