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Управління фінансів\Бюджет 2020\Розрахунки\Рішення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2" i="1" l="1"/>
  <c r="E22" i="1" l="1"/>
  <c r="H22" i="1" s="1"/>
  <c r="V17" i="1" l="1"/>
  <c r="J23" i="1"/>
  <c r="V23" i="1" s="1"/>
  <c r="J21" i="1"/>
  <c r="V21" i="1" s="1"/>
  <c r="J20" i="1"/>
  <c r="V20" i="1" s="1"/>
  <c r="J19" i="1"/>
  <c r="V19" i="1" s="1"/>
  <c r="J18" i="1"/>
  <c r="V18" i="1" s="1"/>
  <c r="J17" i="1"/>
  <c r="H17" i="1"/>
  <c r="E23" i="1"/>
  <c r="H23" i="1" s="1"/>
  <c r="E21" i="1"/>
  <c r="E20" i="1"/>
  <c r="H20" i="1" s="1"/>
  <c r="E19" i="1"/>
  <c r="H19" i="1" s="1"/>
  <c r="E18" i="1"/>
  <c r="H18" i="1" s="1"/>
  <c r="E17" i="1"/>
  <c r="I24" i="1"/>
  <c r="U24" i="1"/>
  <c r="T24" i="1"/>
  <c r="S24" i="1"/>
  <c r="R24" i="1"/>
  <c r="Q24" i="1"/>
  <c r="P24" i="1"/>
  <c r="O24" i="1"/>
  <c r="N24" i="1"/>
  <c r="M24" i="1"/>
  <c r="L24" i="1"/>
  <c r="K24" i="1"/>
  <c r="G24" i="1"/>
  <c r="F24" i="1"/>
  <c r="D24" i="1"/>
  <c r="C24" i="1"/>
  <c r="E24" i="1" l="1"/>
  <c r="H21" i="1"/>
  <c r="H24" i="1" s="1"/>
  <c r="J24" i="1"/>
  <c r="V24" i="1"/>
</calcChain>
</file>

<file path=xl/sharedStrings.xml><?xml version="1.0" encoding="utf-8"?>
<sst xmlns="http://schemas.openxmlformats.org/spreadsheetml/2006/main" count="52" uniqueCount="48">
  <si>
    <t>Код</t>
  </si>
  <si>
    <t>усього</t>
  </si>
  <si>
    <t>Трансферти з інших місцевих бюджетів</t>
  </si>
  <si>
    <t>Субвенції</t>
  </si>
  <si>
    <t>загального фонду на:</t>
  </si>
  <si>
    <t>дотація на:</t>
  </si>
  <si>
    <t>Найменування бюджету -одержувача/ надавача міжбюджетного трансферту</t>
  </si>
  <si>
    <t>Трансферти іншим бюджетам</t>
  </si>
  <si>
    <t>03202100000</t>
  </si>
  <si>
    <t>03301200000</t>
  </si>
  <si>
    <t>03505000000</t>
  </si>
  <si>
    <t>03538000000</t>
  </si>
  <si>
    <t>03521000000</t>
  </si>
  <si>
    <t>03202000000</t>
  </si>
  <si>
    <t>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</t>
  </si>
  <si>
    <t>на надання державної підтримки особам з особливими освітніми потребами за рахунок відповідної субвенції з державного бюдженту</t>
  </si>
  <si>
    <t>Виплати грошової компенсації фізичним особам, які надають соціальні послуги громадянам похилого віку, інвалідам, дітям інвалідам, хворим, які не здатні до самообслуговування і потребують сторонньої допомоги"</t>
  </si>
  <si>
    <t>Забезпечення діяльності районної  бібліотеки</t>
  </si>
  <si>
    <t>Забезпечення діяльності районного будинку культури</t>
  </si>
  <si>
    <t>на утримання трудового архіва</t>
  </si>
  <si>
    <t xml:space="preserve"> на відшкодування коштів за навчання дітей, які проживають на території Зимнівської ОТГ, в  дитячій музичній школі м.Володимир-Волинського</t>
  </si>
  <si>
    <t xml:space="preserve">інша субвенція на відшкодування коштів за утримання  дітей в закладах дошкільної освіти , які проживають на території Зимнівської ОТГ </t>
  </si>
  <si>
    <t>інша субвенція на відшкодування коштів за навчання дітей, які проживають на території Зимнівської ОТГ, в Володимир-Волинському інклюзивно-ресурсному центрі</t>
  </si>
  <si>
    <t>Разом</t>
  </si>
  <si>
    <t>інша субвенція</t>
  </si>
  <si>
    <t xml:space="preserve"> на  утримання районного будинку школяра</t>
  </si>
  <si>
    <t>Інші субвенції з місцевого бюджету</t>
  </si>
  <si>
    <t>в тому числі</t>
  </si>
  <si>
    <t>Субвенція з місцевого бюджету на здійснення переданих видатків у сфері охорони здоров`я за рахунок коштів медичної субвенці</t>
  </si>
  <si>
    <t>відшкодування коштів за навчання дітей у  ДЮСШ</t>
  </si>
  <si>
    <t>відшкодування коштів за навчання дітей в Устилузькій школі мистецтв</t>
  </si>
  <si>
    <t>на утримання ЦБ відділу освіти та культури  РДА</t>
  </si>
  <si>
    <t>на виконання програми діяльності Володимир-Волинської районної ради</t>
  </si>
  <si>
    <t>на спільне  утримання територіального центру соціального обслуговування (надання соціальних послуг) Володимир-Волинського району</t>
  </si>
  <si>
    <t>Міжбюджетні трансферти на 2020 рік</t>
  </si>
  <si>
    <t>до рішення сільської  ради</t>
  </si>
  <si>
    <t>"Про бюджет сільської об'єднаної територіальної громади на 2020 рік"</t>
  </si>
  <si>
    <t>Додаток 5</t>
  </si>
  <si>
    <t>Обласний бюджет Волинської області</t>
  </si>
  <si>
    <t>Районний бюджет Володимир - Волинськогог району</t>
  </si>
  <si>
    <t xml:space="preserve">Бюджет Устилузької міської об"єднаної громади </t>
  </si>
  <si>
    <t>Бюджет Оваднівської  сільської об"єднаної громади</t>
  </si>
  <si>
    <t>Бюджет Зарічанської   сільської об"єднаної громади</t>
  </si>
  <si>
    <t>Бюджет Війницької  сільської об"єднаної громади</t>
  </si>
  <si>
    <t>0119410</t>
  </si>
  <si>
    <t>0119770</t>
  </si>
  <si>
    <t>Бюджет міста Володимир-Волинського</t>
  </si>
  <si>
    <t>03542000000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</si>
</sst>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3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3" xfId="0" quotePrefix="1" applyFont="1" applyBorder="1" applyAlignment="1">
      <alignment horizontal="center" wrapText="1"/>
    </xf>
  </cellXfs>
  <cellStyles count="2">
    <cellStyle name="Normal_Доходи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tabSelected="1" workbookViewId="0">
      <selection activeCell="J18" sqref="J18"/>
    </sheetView>
  </sheetViews>
  <sheetFormatPr defaultRowHeight="12.75" x14ac:dyDescent="0.2"/>
  <cols>
    <col min="1" max="1" width="14.5703125" customWidth="1"/>
    <col min="2" max="2" width="27.85546875" customWidth="1"/>
    <col min="3" max="3" width="14.85546875" customWidth="1"/>
    <col min="6" max="6" width="13.28515625" customWidth="1"/>
    <col min="13" max="13" width="17.85546875" customWidth="1"/>
    <col min="19" max="19" width="11.5703125" customWidth="1"/>
  </cols>
  <sheetData>
    <row r="1" spans="1:22" x14ac:dyDescent="0.2">
      <c r="Q1" t="s">
        <v>37</v>
      </c>
    </row>
    <row r="2" spans="1:22" x14ac:dyDescent="0.2">
      <c r="Q2" t="s">
        <v>35</v>
      </c>
    </row>
    <row r="3" spans="1:22" x14ac:dyDescent="0.2">
      <c r="Q3" t="s">
        <v>36</v>
      </c>
    </row>
    <row r="5" spans="1:22" ht="25.5" customHeight="1" x14ac:dyDescent="0.25">
      <c r="E5" s="16" t="s">
        <v>34</v>
      </c>
      <c r="F5" s="16"/>
      <c r="G5" s="16"/>
      <c r="H5" s="16"/>
      <c r="I5" s="16"/>
      <c r="J5" s="16"/>
      <c r="K5" s="16"/>
      <c r="L5" s="16"/>
      <c r="M5" s="16"/>
      <c r="N5" s="16"/>
      <c r="O5" s="16"/>
    </row>
    <row r="7" spans="1:22" ht="12.75" customHeight="1" x14ac:dyDescent="0.2"/>
    <row r="8" spans="1:22" ht="12.75" customHeight="1" x14ac:dyDescent="0.2">
      <c r="A8" s="27" t="s">
        <v>0</v>
      </c>
      <c r="B8" s="29" t="s">
        <v>6</v>
      </c>
      <c r="C8" s="18" t="s">
        <v>2</v>
      </c>
      <c r="D8" s="18"/>
      <c r="E8" s="18"/>
      <c r="F8" s="18"/>
      <c r="G8" s="18"/>
      <c r="H8" s="18"/>
      <c r="I8" s="2"/>
      <c r="J8" s="2"/>
      <c r="K8" s="18" t="s">
        <v>7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A9" s="28"/>
      <c r="B9" s="30"/>
      <c r="C9" s="26" t="s">
        <v>5</v>
      </c>
      <c r="D9" s="26" t="s">
        <v>3</v>
      </c>
      <c r="E9" s="26"/>
      <c r="F9" s="26"/>
      <c r="G9" s="26"/>
      <c r="H9" s="17" t="s">
        <v>1</v>
      </c>
      <c r="I9" s="10"/>
      <c r="J9" s="5"/>
      <c r="K9" s="23" t="s">
        <v>3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18" t="s">
        <v>1</v>
      </c>
    </row>
    <row r="10" spans="1:22" x14ac:dyDescent="0.2">
      <c r="A10" s="28"/>
      <c r="B10" s="30"/>
      <c r="C10" s="18"/>
      <c r="D10" s="18" t="s">
        <v>4</v>
      </c>
      <c r="E10" s="18"/>
      <c r="F10" s="18"/>
      <c r="G10" s="18"/>
      <c r="H10" s="17"/>
      <c r="I10" s="10"/>
      <c r="J10" s="23" t="s">
        <v>4</v>
      </c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5"/>
      <c r="V10" s="18"/>
    </row>
    <row r="11" spans="1:22" x14ac:dyDescent="0.2">
      <c r="A11" s="28"/>
      <c r="B11" s="30"/>
      <c r="C11" s="20" t="s">
        <v>14</v>
      </c>
      <c r="D11" s="20" t="s">
        <v>15</v>
      </c>
      <c r="E11" s="20" t="s">
        <v>24</v>
      </c>
      <c r="F11" s="23" t="s">
        <v>27</v>
      </c>
      <c r="G11" s="25"/>
      <c r="H11" s="17"/>
      <c r="I11" s="32" t="s">
        <v>28</v>
      </c>
      <c r="J11" s="7"/>
      <c r="K11" s="6"/>
      <c r="L11" s="8"/>
      <c r="M11" s="6"/>
      <c r="N11" s="6"/>
      <c r="O11" s="6"/>
      <c r="P11" s="8"/>
      <c r="Q11" s="8"/>
      <c r="R11" s="6"/>
      <c r="S11" s="6"/>
      <c r="T11" s="8"/>
      <c r="U11" s="9"/>
      <c r="V11" s="18"/>
    </row>
    <row r="12" spans="1:22" ht="12.75" customHeight="1" x14ac:dyDescent="0.2">
      <c r="A12" s="28"/>
      <c r="B12" s="30"/>
      <c r="C12" s="21"/>
      <c r="D12" s="21"/>
      <c r="E12" s="21"/>
      <c r="F12" s="19" t="s">
        <v>33</v>
      </c>
      <c r="G12" s="19" t="s">
        <v>25</v>
      </c>
      <c r="H12" s="17"/>
      <c r="I12" s="21"/>
      <c r="J12" s="20" t="s">
        <v>26</v>
      </c>
      <c r="K12" s="19" t="s">
        <v>29</v>
      </c>
      <c r="L12" s="19" t="s">
        <v>30</v>
      </c>
      <c r="M12" s="19" t="s">
        <v>16</v>
      </c>
      <c r="N12" s="19" t="s">
        <v>17</v>
      </c>
      <c r="O12" s="19" t="s">
        <v>18</v>
      </c>
      <c r="P12" s="20" t="s">
        <v>19</v>
      </c>
      <c r="Q12" s="20" t="s">
        <v>31</v>
      </c>
      <c r="R12" s="19" t="s">
        <v>32</v>
      </c>
      <c r="S12" s="19" t="s">
        <v>20</v>
      </c>
      <c r="T12" s="20" t="s">
        <v>21</v>
      </c>
      <c r="U12" s="20" t="s">
        <v>22</v>
      </c>
      <c r="V12" s="18"/>
    </row>
    <row r="13" spans="1:22" x14ac:dyDescent="0.2">
      <c r="A13" s="28"/>
      <c r="B13" s="30"/>
      <c r="C13" s="21"/>
      <c r="D13" s="21"/>
      <c r="E13" s="21"/>
      <c r="F13" s="19"/>
      <c r="G13" s="19"/>
      <c r="H13" s="17"/>
      <c r="I13" s="21"/>
      <c r="J13" s="21"/>
      <c r="K13" s="19"/>
      <c r="L13" s="19"/>
      <c r="M13" s="19"/>
      <c r="N13" s="19"/>
      <c r="O13" s="19"/>
      <c r="P13" s="21"/>
      <c r="Q13" s="21"/>
      <c r="R13" s="19"/>
      <c r="S13" s="19"/>
      <c r="T13" s="21"/>
      <c r="U13" s="21"/>
      <c r="V13" s="18"/>
    </row>
    <row r="14" spans="1:22" ht="132.75" customHeight="1" x14ac:dyDescent="0.2">
      <c r="A14" s="28"/>
      <c r="B14" s="30"/>
      <c r="C14" s="22"/>
      <c r="D14" s="22"/>
      <c r="E14" s="22"/>
      <c r="F14" s="19"/>
      <c r="G14" s="19"/>
      <c r="H14" s="17"/>
      <c r="I14" s="22"/>
      <c r="J14" s="22"/>
      <c r="K14" s="19"/>
      <c r="L14" s="19"/>
      <c r="M14" s="19"/>
      <c r="N14" s="19"/>
      <c r="O14" s="19"/>
      <c r="P14" s="22"/>
      <c r="Q14" s="22"/>
      <c r="R14" s="19"/>
      <c r="S14" s="19"/>
      <c r="T14" s="22"/>
      <c r="U14" s="22"/>
      <c r="V14" s="18"/>
    </row>
    <row r="15" spans="1:22" ht="26.25" customHeight="1" x14ac:dyDescent="0.2">
      <c r="A15" s="26"/>
      <c r="B15" s="31"/>
      <c r="C15" s="12">
        <v>3719130</v>
      </c>
      <c r="D15" s="12">
        <v>3719330</v>
      </c>
      <c r="E15" s="14" t="s">
        <v>45</v>
      </c>
      <c r="F15" s="12"/>
      <c r="G15" s="15"/>
      <c r="H15" s="15"/>
      <c r="I15" s="14" t="s">
        <v>44</v>
      </c>
      <c r="J15" s="14" t="s">
        <v>45</v>
      </c>
      <c r="K15" s="3"/>
      <c r="L15" s="4"/>
      <c r="M15" s="3"/>
      <c r="N15" s="3"/>
      <c r="O15" s="3"/>
      <c r="P15" s="4"/>
      <c r="Q15" s="4"/>
      <c r="R15" s="3"/>
      <c r="S15" s="3"/>
      <c r="T15" s="4"/>
      <c r="U15" s="4"/>
      <c r="V15" s="2"/>
    </row>
    <row r="16" spans="1:22" x14ac:dyDescent="0.2">
      <c r="A16" s="1">
        <v>1</v>
      </c>
      <c r="B16" s="1">
        <v>2</v>
      </c>
      <c r="C16" s="1">
        <v>3</v>
      </c>
      <c r="D16" s="1">
        <v>4</v>
      </c>
      <c r="E16" s="1">
        <v>5</v>
      </c>
      <c r="F16" s="1">
        <v>6</v>
      </c>
      <c r="G16" s="1">
        <v>7</v>
      </c>
      <c r="H16" s="1">
        <v>8</v>
      </c>
      <c r="I16" s="1">
        <v>9</v>
      </c>
      <c r="J16" s="1">
        <v>10</v>
      </c>
      <c r="K16" s="1">
        <v>11</v>
      </c>
      <c r="L16" s="1">
        <v>12</v>
      </c>
      <c r="M16" s="1">
        <v>13</v>
      </c>
      <c r="N16" s="1">
        <v>14</v>
      </c>
      <c r="O16" s="1">
        <v>15</v>
      </c>
      <c r="P16" s="1">
        <v>16</v>
      </c>
      <c r="Q16" s="1">
        <v>17</v>
      </c>
      <c r="R16" s="1">
        <v>18</v>
      </c>
      <c r="S16" s="1">
        <v>19</v>
      </c>
      <c r="T16" s="1">
        <v>20</v>
      </c>
      <c r="U16" s="1">
        <v>21</v>
      </c>
      <c r="V16" s="1">
        <v>22</v>
      </c>
    </row>
    <row r="17" spans="1:22" x14ac:dyDescent="0.2">
      <c r="A17" s="1" t="s">
        <v>8</v>
      </c>
      <c r="B17" s="1" t="s">
        <v>38</v>
      </c>
      <c r="C17" s="1">
        <v>1590600</v>
      </c>
      <c r="D17" s="1">
        <v>141520</v>
      </c>
      <c r="E17" s="1">
        <f>F17+G17</f>
        <v>0</v>
      </c>
      <c r="F17" s="1"/>
      <c r="G17" s="1"/>
      <c r="H17" s="11">
        <f>C17+D17+E17</f>
        <v>1732120</v>
      </c>
      <c r="I17" s="1"/>
      <c r="J17" s="1">
        <f>K17+L17+M17+N17+O17+P17+Q17+R17+S17+T17+U17</f>
        <v>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>
        <f>I17+J17</f>
        <v>0</v>
      </c>
    </row>
    <row r="18" spans="1:22" ht="25.5" x14ac:dyDescent="0.2">
      <c r="A18" s="1" t="s">
        <v>9</v>
      </c>
      <c r="B18" s="13" t="s">
        <v>39</v>
      </c>
      <c r="C18" s="1"/>
      <c r="D18" s="1"/>
      <c r="E18" s="1">
        <f t="shared" ref="E18:E23" si="0">F18+G18</f>
        <v>0</v>
      </c>
      <c r="F18" s="1"/>
      <c r="G18" s="1"/>
      <c r="H18" s="11">
        <f t="shared" ref="H18:H23" si="1">C18+D18+E18</f>
        <v>0</v>
      </c>
      <c r="I18" s="1"/>
      <c r="J18" s="1">
        <f t="shared" ref="J18:J23" si="2">K18+L18+M18+N18+O18+P18+Q18+R18+S18+T18+U18</f>
        <v>429300</v>
      </c>
      <c r="K18" s="1"/>
      <c r="L18" s="1"/>
      <c r="M18" s="1">
        <v>79804</v>
      </c>
      <c r="N18" s="1">
        <v>95076</v>
      </c>
      <c r="O18" s="1">
        <v>118319</v>
      </c>
      <c r="P18" s="1">
        <v>47101</v>
      </c>
      <c r="Q18" s="1">
        <v>29000</v>
      </c>
      <c r="R18" s="1">
        <v>60000</v>
      </c>
      <c r="S18" s="1"/>
      <c r="T18" s="1"/>
      <c r="U18" s="1"/>
      <c r="V18" s="1">
        <f t="shared" ref="V18:V23" si="3">I18+J18</f>
        <v>429300</v>
      </c>
    </row>
    <row r="19" spans="1:22" ht="28.5" customHeight="1" x14ac:dyDescent="0.2">
      <c r="A19" s="1" t="s">
        <v>10</v>
      </c>
      <c r="B19" s="13" t="s">
        <v>40</v>
      </c>
      <c r="C19" s="1"/>
      <c r="D19" s="1"/>
      <c r="E19" s="1">
        <f t="shared" si="0"/>
        <v>2396518</v>
      </c>
      <c r="F19" s="1">
        <v>2245783</v>
      </c>
      <c r="G19" s="1">
        <v>150735</v>
      </c>
      <c r="H19" s="11">
        <f t="shared" si="1"/>
        <v>2396518</v>
      </c>
      <c r="I19" s="1"/>
      <c r="J19" s="1">
        <f t="shared" si="2"/>
        <v>883570</v>
      </c>
      <c r="K19" s="1">
        <v>221979</v>
      </c>
      <c r="L19" s="1">
        <v>661591</v>
      </c>
      <c r="M19" s="1"/>
      <c r="N19" s="1"/>
      <c r="O19" s="1"/>
      <c r="P19" s="1"/>
      <c r="Q19" s="1"/>
      <c r="R19" s="1"/>
      <c r="S19" s="1"/>
      <c r="T19" s="1"/>
      <c r="U19" s="1"/>
      <c r="V19" s="1">
        <f t="shared" si="3"/>
        <v>883570</v>
      </c>
    </row>
    <row r="20" spans="1:22" ht="24.75" customHeight="1" x14ac:dyDescent="0.2">
      <c r="A20" s="1" t="s">
        <v>11</v>
      </c>
      <c r="B20" s="13" t="s">
        <v>41</v>
      </c>
      <c r="C20" s="1"/>
      <c r="D20" s="1"/>
      <c r="E20" s="1">
        <f t="shared" si="0"/>
        <v>1366552</v>
      </c>
      <c r="F20" s="1">
        <v>1109200</v>
      </c>
      <c r="G20" s="1">
        <v>257352</v>
      </c>
      <c r="H20" s="11">
        <f t="shared" si="1"/>
        <v>1366552</v>
      </c>
      <c r="I20" s="1"/>
      <c r="J20" s="1">
        <f t="shared" si="2"/>
        <v>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>
        <f t="shared" si="3"/>
        <v>0</v>
      </c>
    </row>
    <row r="21" spans="1:22" ht="27.75" customHeight="1" x14ac:dyDescent="0.2">
      <c r="A21" s="1" t="s">
        <v>12</v>
      </c>
      <c r="B21" s="13" t="s">
        <v>42</v>
      </c>
      <c r="C21" s="1"/>
      <c r="D21" s="1"/>
      <c r="E21" s="1">
        <f t="shared" si="0"/>
        <v>1359844</v>
      </c>
      <c r="F21" s="1">
        <v>1223815</v>
      </c>
      <c r="G21" s="1">
        <v>136029</v>
      </c>
      <c r="H21" s="11">
        <f t="shared" si="1"/>
        <v>1359844</v>
      </c>
      <c r="I21" s="1"/>
      <c r="J21" s="1">
        <f t="shared" si="2"/>
        <v>0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>
        <f t="shared" si="3"/>
        <v>0</v>
      </c>
    </row>
    <row r="22" spans="1:22" ht="26.25" customHeight="1" x14ac:dyDescent="0.2">
      <c r="A22" s="1" t="s">
        <v>47</v>
      </c>
      <c r="B22" s="13" t="s">
        <v>43</v>
      </c>
      <c r="C22" s="1"/>
      <c r="D22" s="1"/>
      <c r="E22" s="1">
        <f t="shared" si="0"/>
        <v>54632</v>
      </c>
      <c r="F22" s="1">
        <v>54632</v>
      </c>
      <c r="G22" s="1"/>
      <c r="H22" s="11">
        <f t="shared" si="1"/>
        <v>54632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>
        <f t="shared" si="3"/>
        <v>0</v>
      </c>
    </row>
    <row r="23" spans="1:22" ht="25.5" x14ac:dyDescent="0.2">
      <c r="A23" s="1" t="s">
        <v>13</v>
      </c>
      <c r="B23" s="13" t="s">
        <v>46</v>
      </c>
      <c r="C23" s="1"/>
      <c r="D23" s="1"/>
      <c r="E23" s="1">
        <f t="shared" si="0"/>
        <v>0</v>
      </c>
      <c r="F23" s="1"/>
      <c r="G23" s="1"/>
      <c r="H23" s="11">
        <f t="shared" si="1"/>
        <v>0</v>
      </c>
      <c r="I23" s="1">
        <v>1337900</v>
      </c>
      <c r="J23" s="1">
        <f t="shared" si="2"/>
        <v>438980</v>
      </c>
      <c r="K23" s="1"/>
      <c r="L23" s="1"/>
      <c r="M23" s="1"/>
      <c r="N23" s="1"/>
      <c r="O23" s="1"/>
      <c r="P23" s="1"/>
      <c r="Q23" s="1"/>
      <c r="R23" s="1"/>
      <c r="S23" s="1">
        <v>196035</v>
      </c>
      <c r="T23" s="1">
        <v>172926</v>
      </c>
      <c r="U23" s="1">
        <v>70019</v>
      </c>
      <c r="V23" s="1">
        <f t="shared" si="3"/>
        <v>1776880</v>
      </c>
    </row>
    <row r="24" spans="1:22" x14ac:dyDescent="0.2">
      <c r="A24" s="1"/>
      <c r="B24" s="1" t="s">
        <v>23</v>
      </c>
      <c r="C24" s="11">
        <f t="shared" ref="C24:V24" si="4">SUM(C17:C23)</f>
        <v>1590600</v>
      </c>
      <c r="D24" s="11">
        <f t="shared" si="4"/>
        <v>141520</v>
      </c>
      <c r="E24" s="11">
        <f t="shared" si="4"/>
        <v>5177546</v>
      </c>
      <c r="F24" s="11">
        <f t="shared" si="4"/>
        <v>4633430</v>
      </c>
      <c r="G24" s="11">
        <f t="shared" si="4"/>
        <v>544116</v>
      </c>
      <c r="H24" s="11">
        <f t="shared" si="4"/>
        <v>6909666</v>
      </c>
      <c r="I24" s="11">
        <f t="shared" si="4"/>
        <v>1337900</v>
      </c>
      <c r="J24" s="11">
        <f t="shared" si="4"/>
        <v>1751850</v>
      </c>
      <c r="K24" s="11">
        <f t="shared" si="4"/>
        <v>221979</v>
      </c>
      <c r="L24" s="11">
        <f t="shared" si="4"/>
        <v>661591</v>
      </c>
      <c r="M24" s="11">
        <f t="shared" si="4"/>
        <v>79804</v>
      </c>
      <c r="N24" s="11">
        <f t="shared" si="4"/>
        <v>95076</v>
      </c>
      <c r="O24" s="11">
        <f t="shared" si="4"/>
        <v>118319</v>
      </c>
      <c r="P24" s="11">
        <f t="shared" si="4"/>
        <v>47101</v>
      </c>
      <c r="Q24" s="11">
        <f t="shared" si="4"/>
        <v>29000</v>
      </c>
      <c r="R24" s="11">
        <f t="shared" si="4"/>
        <v>60000</v>
      </c>
      <c r="S24" s="11">
        <f t="shared" si="4"/>
        <v>196035</v>
      </c>
      <c r="T24" s="11">
        <f t="shared" si="4"/>
        <v>172926</v>
      </c>
      <c r="U24" s="11">
        <f t="shared" si="4"/>
        <v>70019</v>
      </c>
      <c r="V24" s="11">
        <f t="shared" si="4"/>
        <v>3089750</v>
      </c>
    </row>
  </sheetData>
  <mergeCells count="31">
    <mergeCell ref="I11:I14"/>
    <mergeCell ref="P12:P14"/>
    <mergeCell ref="Q12:Q14"/>
    <mergeCell ref="K9:U9"/>
    <mergeCell ref="T12:T14"/>
    <mergeCell ref="U12:U14"/>
    <mergeCell ref="L12:L14"/>
    <mergeCell ref="F12:F14"/>
    <mergeCell ref="C9:C10"/>
    <mergeCell ref="A8:A15"/>
    <mergeCell ref="B8:B15"/>
    <mergeCell ref="F11:G11"/>
    <mergeCell ref="C11:C14"/>
    <mergeCell ref="D11:D14"/>
    <mergeCell ref="E11:E14"/>
    <mergeCell ref="E5:O5"/>
    <mergeCell ref="H9:H14"/>
    <mergeCell ref="C8:H8"/>
    <mergeCell ref="K8:V8"/>
    <mergeCell ref="V9:V14"/>
    <mergeCell ref="K12:K14"/>
    <mergeCell ref="M12:M14"/>
    <mergeCell ref="N12:N14"/>
    <mergeCell ref="O12:O14"/>
    <mergeCell ref="R12:R14"/>
    <mergeCell ref="S12:S14"/>
    <mergeCell ref="G12:G14"/>
    <mergeCell ref="J12:J14"/>
    <mergeCell ref="J10:U10"/>
    <mergeCell ref="D9:G9"/>
    <mergeCell ref="D10:G10"/>
  </mergeCells>
  <pageMargins left="0.59055118110236227" right="0.59055118110236227" top="0.39370078740157483" bottom="0.39370078740157483" header="0" footer="0"/>
  <pageSetup paperSize="9" scale="6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2020-01-02T08:58:35Z</cp:lastPrinted>
  <dcterms:created xsi:type="dcterms:W3CDTF">2019-11-28T13:46:56Z</dcterms:created>
  <dcterms:modified xsi:type="dcterms:W3CDTF">2020-01-02T08:58:53Z</dcterms:modified>
</cp:coreProperties>
</file>