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ЦНАП ПК№5\Desktop\50 сесія 2020\"/>
    </mc:Choice>
  </mc:AlternateContent>
  <bookViews>
    <workbookView xWindow="0" yWindow="0" windowWidth="28800" windowHeight="12330"/>
  </bookViews>
  <sheets>
    <sheet name="Лист1 (2)" sheetId="6" r:id="rId1"/>
    <sheet name="Лист1" sheetId="1" r:id="rId2"/>
  </sheets>
  <definedNames>
    <definedName name="_xlnm._FilterDatabase" localSheetId="1" hidden="1">Лист1!$A$1:$K$9</definedName>
    <definedName name="_xlnm._FilterDatabase" localSheetId="0" hidden="1">'Лист1 (2)'!$A$1:$K$9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3" i="6" l="1"/>
  <c r="J14" i="6" s="1"/>
  <c r="J13" i="6" s="1"/>
  <c r="I38" i="6"/>
  <c r="I43" i="6" s="1"/>
  <c r="I14" i="6" s="1"/>
  <c r="I13" i="6" s="1"/>
  <c r="G38" i="6"/>
  <c r="G36" i="6"/>
  <c r="G35" i="6"/>
  <c r="G34" i="6"/>
  <c r="G33" i="6"/>
  <c r="G32" i="6"/>
  <c r="G30" i="6"/>
  <c r="G29" i="6"/>
  <c r="G28" i="6"/>
  <c r="H27" i="6"/>
  <c r="G27" i="6"/>
  <c r="G26" i="6"/>
  <c r="G22" i="6"/>
  <c r="G20" i="6"/>
  <c r="H19" i="6"/>
  <c r="G19" i="6" s="1"/>
  <c r="G18" i="6"/>
  <c r="G17" i="6"/>
  <c r="G16" i="6"/>
  <c r="G15" i="6"/>
  <c r="G14" i="1"/>
  <c r="H19" i="1"/>
  <c r="G43" i="6" l="1"/>
  <c r="H43" i="6"/>
  <c r="H14" i="6" s="1"/>
  <c r="H27" i="1"/>
  <c r="G14" i="6" l="1"/>
  <c r="H13" i="6"/>
  <c r="G13" i="6" s="1"/>
  <c r="G19" i="1"/>
  <c r="J43" i="1" l="1"/>
  <c r="I38" i="1"/>
  <c r="I43" i="1" s="1"/>
  <c r="G26" i="1" l="1"/>
  <c r="H43" i="1" l="1"/>
  <c r="I14" i="1" l="1"/>
  <c r="I13" i="1" s="1"/>
  <c r="H14" i="1"/>
  <c r="G38" i="1"/>
  <c r="G36" i="1"/>
  <c r="G35" i="1"/>
  <c r="G34" i="1"/>
  <c r="G33" i="1"/>
  <c r="G32" i="1"/>
  <c r="G30" i="1"/>
  <c r="G29" i="1"/>
  <c r="G28" i="1"/>
  <c r="G27" i="1"/>
  <c r="G22" i="1"/>
  <c r="G20" i="1"/>
  <c r="G18" i="1"/>
  <c r="G17" i="1"/>
  <c r="G16" i="1"/>
  <c r="G15" i="1"/>
  <c r="J14" i="1"/>
  <c r="J13" i="1" s="1"/>
  <c r="G43" i="1" l="1"/>
  <c r="H13" i="1"/>
  <c r="G13" i="1" s="1"/>
</calcChain>
</file>

<file path=xl/sharedStrings.xml><?xml version="1.0" encoding="utf-8"?>
<sst xmlns="http://schemas.openxmlformats.org/spreadsheetml/2006/main" count="332" uniqueCount="132">
  <si>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</si>
  <si>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</si>
  <si>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</si>
  <si>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</si>
  <si>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</si>
  <si>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</si>
  <si>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>Зимнівська сільська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</si>
  <si>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</si>
  <si>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</si>
  <si>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</si>
  <si>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</si>
  <si>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</si>
  <si>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Програма  розвитку місцевого самоврядування 
у територіально об’єднаній громаді Зимнівської сільської ради Володимир-Волинського району на 2017-2020 роки
</t>
  </si>
  <si>
    <t>Рішення сільської ради №16/6 від 28.07.2017 року</t>
  </si>
  <si>
    <t>0111162</t>
  </si>
  <si>
    <t>0990</t>
  </si>
  <si>
    <t>Інші програми та заходи у сфері освіти</t>
  </si>
  <si>
    <t>Рішення сільської ради №9/18 від 09.12.2016 року</t>
  </si>
  <si>
    <t>Програма забезпечення прав і законних інтересів дітей, їх соціального захисту та всебічного розвитку на 2018-2022 роки</t>
  </si>
  <si>
    <t>Рішення сільської ради №22/5 від 20.12.2017 року</t>
  </si>
  <si>
    <t>Програма "Шкільний автобус" Зимнівської сільської ради на 2016-2020 роки</t>
  </si>
  <si>
    <t>Рішення сільської ради №1-2/30 від 23.12.2016 року</t>
  </si>
  <si>
    <t>0112111</t>
  </si>
  <si>
    <t>0726</t>
  </si>
  <si>
    <t>Первинна медична допомога населенню, що надається центрами первинної медичної(медико-санітарної) допомоги</t>
  </si>
  <si>
    <t>Програма «Розвитку надання первинної медичної допомоги та відновлення матеріально-технічної бази Комунального підприємства «Володимир-Волинський центр первинної медичної допомоги» на 2019-2020 роки»;</t>
  </si>
  <si>
    <t>0113032</t>
  </si>
  <si>
    <t>1070</t>
  </si>
  <si>
    <t>Програма соціального захисту населення Зимнівської сільської ради на 2018-2022 роки</t>
  </si>
  <si>
    <t>Рішення сільської ради №25/8 від 17.04.2018 року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</si>
  <si>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</si>
  <si>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</si>
  <si>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</si>
  <si>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0113112</t>
  </si>
  <si>
    <t>1040</t>
  </si>
  <si>
    <t>Заходи державної політики з питань дітей та їх соціального захисту</t>
  </si>
  <si>
    <t>0113140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</si>
  <si>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</si>
  <si>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</si>
  <si>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Цільова соціальна програма оздоровлення та відпочинку дітей Зимнівської сільської ради на 2016-2020 роки</t>
  </si>
  <si>
    <t>Рішення сільської ради №1-2/31 від 23.12.2015 року</t>
  </si>
  <si>
    <t>0113242</t>
  </si>
  <si>
    <t>1090</t>
  </si>
  <si>
    <t>Інші заходи у сфері соціального захисту і соціального забезпечення</t>
  </si>
  <si>
    <t xml:space="preserve">Програма матеріально-технічного забезпечення військових частин до яких мобілізовано жителів Зимнівської сільської ради </t>
  </si>
  <si>
    <t>Рішення сільської ради №5/19 від 24.05.2016 року</t>
  </si>
  <si>
    <t>0113210</t>
  </si>
  <si>
    <t>3210</t>
  </si>
  <si>
    <t>1050</t>
  </si>
  <si>
    <t>Організація та проведення громадських робіт</t>
  </si>
  <si>
    <t>Програма занятості населення Зимнівської сільської ради на 2018-2020 роки</t>
  </si>
  <si>
    <t>Рішення №21/4 від 11.11.2017 року</t>
  </si>
  <si>
    <t>0114082</t>
  </si>
  <si>
    <t>0829</t>
  </si>
  <si>
    <t>Інші заходи в галузі культури і мистецтва</t>
  </si>
  <si>
    <t>Програма розвитку культури, мистецтва, туризму та охорони культурної спадщини в Зимнівській сільській раді на 2016-2020 роки</t>
  </si>
  <si>
    <t>Рішення сільської ради №8/16 від 07.11.2016 року</t>
  </si>
  <si>
    <t>0115061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</si>
  <si>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</si>
  <si>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</si>
  <si>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</si>
  <si>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 xml:space="preserve">Програма розвитку 
фізичної культури та спорту на території 
Зимнівської сільської ради на 2016-2020 роки
</t>
  </si>
  <si>
    <t>Рішення сільської ради №1-2/25 від 23.12.2015 року</t>
  </si>
  <si>
    <t>0116030</t>
  </si>
  <si>
    <t>0620</t>
  </si>
  <si>
    <t>Організація благоустрою населених  пунктів</t>
  </si>
  <si>
    <t xml:space="preserve">Програма реформування
розвитку житлово-комунального господарства
Зимнівської сільської ради на 2016-2020 роки
</t>
  </si>
  <si>
    <t>Рішення сільської ради №1-2/23 від 23.12.2015 року</t>
  </si>
  <si>
    <t>0610</t>
  </si>
  <si>
    <t>0117110</t>
  </si>
  <si>
    <t>0421</t>
  </si>
  <si>
    <t>Реалізація програм в галузі сільського господарства</t>
  </si>
  <si>
    <t>Програми розвитку галузі АПК на 2016-2020 роки  Зимнівської сільської ради</t>
  </si>
  <si>
    <t>Рішення сільської ради №7/16 від 25.08.2016 року</t>
  </si>
  <si>
    <t>0117130</t>
  </si>
  <si>
    <t>Здійснення заходів із землеустрою</t>
  </si>
  <si>
    <t>Програма розвитку земельних відностин та охорони земель Зимнівської сільської ради  на період 2016-2020 роки</t>
  </si>
  <si>
    <t>Рішення сільської ради №1-2/24 від 23.12.2015 року</t>
  </si>
  <si>
    <t>0118831</t>
  </si>
  <si>
    <t>1060</t>
  </si>
  <si>
    <t>Надання кредитів</t>
  </si>
  <si>
    <t xml:space="preserve">Цільова програма індивідуального житлового будівництва на селі "Власний дім" на 2016-2020 роки Зимнівської сільської ради
незахищеним верствам населення 
Зимнівської сільської ради на 2016 - 2020 роки 
</t>
  </si>
  <si>
    <t>Рішення сільської ради №7/17 від 25.08.2016 року</t>
  </si>
  <si>
    <t>0116084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</si>
  <si>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</si>
  <si>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</si>
  <si>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0118340</t>
  </si>
  <si>
    <t>8340</t>
  </si>
  <si>
    <t>0540</t>
  </si>
  <si>
    <t>Охорона та раціональне використання природних ресурсів</t>
  </si>
  <si>
    <t xml:space="preserve">Програма охорони
навколишнього природного середовища 
Зимнівської сільської ради на 2016-2020 роки
</t>
  </si>
  <si>
    <t>Рішення сільської ради №1-2/21 від 23.12.2015 року</t>
  </si>
  <si>
    <t>ВСЬОГО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</si>
  <si>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</si>
  <si>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</si>
  <si>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</si>
  <si>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</si>
  <si>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 / регіональної програми</t>
  </si>
  <si>
    <t>Програма "Обдарована дитина" Зимнівської територіальної громади на 2016-2020 роки</t>
  </si>
  <si>
    <t>Рішення №38 від 20.08.2019</t>
  </si>
  <si>
    <t>Надання пільг окремим категоріям громадян з оплати послуг зв'язку</t>
  </si>
  <si>
    <t>Дата і номер документа, яким затверджено місцеву/ регіональну програму</t>
  </si>
  <si>
    <t>03503000000</t>
  </si>
  <si>
    <t>(код бюджету)</t>
  </si>
  <si>
    <t>0119800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</si>
  <si>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</si>
  <si>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</si>
  <si>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</si>
  <si>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Комплексна Програма захисту населення і територій від надзвичайних ситуацій техногенного та природного характеру на 2019- 2021 роки по Зимнівській сільській раді</t>
  </si>
  <si>
    <t>Рішення сільської ради  №35/12 від 18.04.2019 року</t>
  </si>
  <si>
    <t xml:space="preserve">Програми профілактики рецидивної
злочинності та правопорушень на території Зимнівської
об’єднаної територіальної громади на 2018-2020 роки
</t>
  </si>
  <si>
    <t>Рішення №29/5 від 20.09.2018 року</t>
  </si>
  <si>
    <t>0119770</t>
  </si>
  <si>
    <t>9770</t>
  </si>
  <si>
    <t>Інші субвенції з місцевого бюджету</t>
  </si>
  <si>
    <t>0113192</t>
  </si>
  <si>
    <t>3192</t>
  </si>
  <si>
    <t>1030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</si>
  <si>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</si>
  <si>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Розподіл витрат бюджету  об"єднаної територіальної громади на реалізацію місцевих/регіональних програм у 2020 році</t>
  </si>
  <si>
    <t>Додаток № 6</t>
  </si>
  <si>
    <t>Зміни до додатку №7</t>
  </si>
  <si>
    <t xml:space="preserve">Програми забезпечення особистої безпеки громадян та пофілактики правопорушень на 2020-2022 роки
</t>
  </si>
  <si>
    <t>проект Рішення №47/ від 04.06.2020 року</t>
  </si>
  <si>
    <t>0118220</t>
  </si>
  <si>
    <t>Заходи та роботи з мобілізаційної підготовки місцевого значення</t>
  </si>
  <si>
    <t>Рішення сільської ради №24/7 від 02.03.2018 року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</si>
  <si>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</si>
  <si>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</si>
  <si>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</si>
  <si>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Додаток № 5</t>
  </si>
  <si>
    <t>до рішення сільської ради № 50/2  від 18.09.2020 року про внесення змін до рішення №43/2 від 23.12.2019 "Про бюджет об"єднаної територіальної громади на 2020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</si>
</sst>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1" fillId="0" borderId="5" xfId="0" applyFont="1" applyFill="1" applyBorder="1"/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center"/>
    </xf>
    <xf numFmtId="0" fontId="5" fillId="0" borderId="1" xfId="0" quotePrefix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distributed"/>
    </xf>
    <xf numFmtId="0" fontId="5" fillId="2" borderId="1" xfId="0" applyFont="1" applyFill="1" applyBorder="1" applyAlignment="1">
      <alignment horizontal="center" vertical="center" wrapText="1" shrinkToFit="1"/>
    </xf>
    <xf numFmtId="2" fontId="5" fillId="0" borderId="3" xfId="0" applyNumberFormat="1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2" fontId="5" fillId="0" borderId="1" xfId="0" quotePrefix="1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 shrinkToFit="1"/>
    </xf>
    <xf numFmtId="2" fontId="5" fillId="0" borderId="2" xfId="0" quotePrefix="1" applyNumberFormat="1" applyFont="1" applyBorder="1" applyAlignment="1">
      <alignment horizontal="center" vertical="center" wrapText="1"/>
    </xf>
    <xf numFmtId="2" fontId="5" fillId="0" borderId="2" xfId="0" quotePrefix="1" applyNumberFormat="1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0" fontId="5" fillId="0" borderId="2" xfId="0" quotePrefix="1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0" borderId="8" xfId="0" quotePrefix="1" applyFont="1" applyBorder="1" applyAlignment="1">
      <alignment horizontal="center"/>
    </xf>
    <xf numFmtId="0" fontId="9" fillId="0" borderId="0" xfId="0" applyFont="1"/>
    <xf numFmtId="49" fontId="5" fillId="2" borderId="5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 shrinkToFit="1"/>
    </xf>
    <xf numFmtId="3" fontId="5" fillId="2" borderId="2" xfId="0" applyNumberFormat="1" applyFont="1" applyFill="1" applyBorder="1" applyAlignment="1">
      <alignment horizontal="center" vertical="center" wrapText="1"/>
    </xf>
    <xf numFmtId="2" fontId="5" fillId="0" borderId="1" xfId="0" quotePrefix="1" applyNumberFormat="1" applyFont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3" xfId="0" quotePrefix="1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 shrinkToFit="1"/>
    </xf>
    <xf numFmtId="3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0" fontId="8" fillId="0" borderId="0" xfId="0" applyFont="1" applyAlignment="1">
      <alignment horizontal="center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>
      <alignment horizontal="center" vertical="distributed"/>
    </xf>
    <xf numFmtId="49" fontId="5" fillId="0" borderId="2" xfId="0" applyNumberFormat="1" applyFont="1" applyFill="1" applyBorder="1" applyAlignment="1">
      <alignment horizontal="center" vertical="distributed"/>
    </xf>
    <xf numFmtId="0" fontId="5" fillId="0" borderId="3" xfId="0" quotePrefix="1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2" xfId="0" applyFont="1" applyFill="1" applyBorder="1" applyAlignment="1">
      <alignment horizontal="center" vertical="center" wrapText="1" shrinkToFi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/>
    </xf>
    <xf numFmtId="0" fontId="5" fillId="0" borderId="4" xfId="0" quotePrefix="1" applyFont="1" applyBorder="1" applyAlignment="1">
      <alignment horizontal="center" vertical="top" wrapText="1"/>
    </xf>
    <xf numFmtId="0" fontId="5" fillId="0" borderId="2" xfId="0" quotePrefix="1" applyFont="1" applyBorder="1" applyAlignment="1">
      <alignment horizontal="center" vertical="top" wrapText="1"/>
    </xf>
    <xf numFmtId="49" fontId="5" fillId="0" borderId="4" xfId="0" applyNumberFormat="1" applyFont="1" applyFill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topLeftCell="A11" workbookViewId="0">
      <selection activeCell="H2" sqref="H2:J4"/>
    </sheetView>
  </sheetViews>
  <sheetFormatPr defaultRowHeight="12.75" x14ac:dyDescent="0.2"/>
  <cols>
    <col min="1" max="1" width="13.28515625" customWidth="1"/>
    <col min="2" max="2" width="13.5703125" customWidth="1"/>
    <col min="3" max="3" width="12.28515625" customWidth="1"/>
    <col min="4" max="4" width="25.42578125" customWidth="1"/>
    <col min="5" max="5" width="27.42578125" customWidth="1"/>
    <col min="6" max="6" width="14.5703125" customWidth="1"/>
    <col min="7" max="7" width="13.140625" bestFit="1" customWidth="1"/>
    <col min="8" max="8" width="13.28515625" bestFit="1" customWidth="1"/>
    <col min="9" max="9" width="11.85546875" customWidth="1"/>
    <col min="10" max="10" width="12.140625" customWidth="1"/>
    <col min="11" max="11" width="9.140625" hidden="1" customWidth="1"/>
  </cols>
  <sheetData>
    <row r="1" spans="1:11" ht="15" x14ac:dyDescent="0.25">
      <c r="H1" s="68" t="s">
        <v>130</v>
      </c>
      <c r="I1" s="68"/>
      <c r="J1" s="68"/>
      <c r="K1">
        <v>1</v>
      </c>
    </row>
    <row r="2" spans="1:11" ht="15.75" customHeight="1" x14ac:dyDescent="0.2">
      <c r="H2" s="69" t="s">
        <v>131</v>
      </c>
      <c r="I2" s="69"/>
      <c r="J2" s="69"/>
      <c r="K2">
        <v>1</v>
      </c>
    </row>
    <row r="3" spans="1:11" ht="15.75" customHeight="1" x14ac:dyDescent="0.2">
      <c r="H3" s="69"/>
      <c r="I3" s="69"/>
      <c r="J3" s="69"/>
      <c r="K3">
        <v>1</v>
      </c>
    </row>
    <row r="4" spans="1:11" ht="32.25" customHeight="1" x14ac:dyDescent="0.2">
      <c r="H4" s="69"/>
      <c r="I4" s="69"/>
      <c r="J4" s="69"/>
      <c r="K4">
        <v>1</v>
      </c>
    </row>
    <row r="5" spans="1:11" ht="25.5" customHeight="1" x14ac:dyDescent="0.2">
      <c r="K5">
        <v>1</v>
      </c>
    </row>
    <row r="6" spans="1:11" ht="15.75" x14ac:dyDescent="0.25">
      <c r="D6" s="70" t="s">
        <v>121</v>
      </c>
      <c r="E6" s="70"/>
      <c r="F6" s="70"/>
      <c r="G6" s="70"/>
      <c r="K6">
        <v>1</v>
      </c>
    </row>
    <row r="7" spans="1:11" ht="12.75" customHeight="1" x14ac:dyDescent="0.2">
      <c r="A7" s="71" t="s">
        <v>119</v>
      </c>
      <c r="B7" s="71"/>
      <c r="C7" s="71"/>
      <c r="D7" s="71"/>
      <c r="E7" s="71"/>
      <c r="F7" s="71"/>
      <c r="G7" s="71"/>
      <c r="H7" s="71"/>
      <c r="I7" s="71"/>
      <c r="J7" s="71"/>
      <c r="K7">
        <v>1</v>
      </c>
    </row>
    <row r="8" spans="1:11" ht="12.75" customHeight="1" x14ac:dyDescent="0.2">
      <c r="A8" s="48" t="s">
        <v>102</v>
      </c>
      <c r="K8">
        <v>1</v>
      </c>
    </row>
    <row r="9" spans="1:11" ht="13.5" customHeight="1" x14ac:dyDescent="0.2">
      <c r="A9" s="49" t="s">
        <v>103</v>
      </c>
      <c r="K9">
        <v>1</v>
      </c>
    </row>
    <row r="10" spans="1:11" hidden="1" x14ac:dyDescent="0.2"/>
    <row r="11" spans="1:11" ht="23.25" customHeight="1" x14ac:dyDescent="0.2">
      <c r="A11" s="72" t="s">
        <v>93</v>
      </c>
      <c r="B11" s="74" t="s">
        <v>94</v>
      </c>
      <c r="C11" s="74" t="s">
        <v>95</v>
      </c>
      <c r="D11" s="75" t="s">
        <v>96</v>
      </c>
      <c r="E11" s="75" t="s">
        <v>97</v>
      </c>
      <c r="F11" s="76" t="s">
        <v>101</v>
      </c>
      <c r="G11" s="76" t="s">
        <v>0</v>
      </c>
      <c r="H11" s="75" t="s">
        <v>1</v>
      </c>
      <c r="I11" s="79" t="s">
        <v>2</v>
      </c>
      <c r="J11" s="80"/>
      <c r="K11">
        <v>1</v>
      </c>
    </row>
    <row r="12" spans="1:11" ht="110.25" customHeight="1" x14ac:dyDescent="0.2">
      <c r="A12" s="73"/>
      <c r="B12" s="74"/>
      <c r="C12" s="74"/>
      <c r="D12" s="75"/>
      <c r="E12" s="75"/>
      <c r="F12" s="77"/>
      <c r="G12" s="77"/>
      <c r="H12" s="78"/>
      <c r="I12" s="59" t="s">
        <v>3</v>
      </c>
      <c r="J12" s="59" t="s">
        <v>4</v>
      </c>
      <c r="K12">
        <v>1</v>
      </c>
    </row>
    <row r="13" spans="1:11" ht="30.75" customHeight="1" x14ac:dyDescent="0.25">
      <c r="A13" s="3" t="s">
        <v>5</v>
      </c>
      <c r="B13" s="4"/>
      <c r="C13" s="5"/>
      <c r="D13" s="6" t="s">
        <v>6</v>
      </c>
      <c r="E13" s="7"/>
      <c r="F13" s="7"/>
      <c r="G13" s="67">
        <f>H13+I13</f>
        <v>2083110</v>
      </c>
      <c r="H13" s="9">
        <f>H14</f>
        <v>1883120</v>
      </c>
      <c r="I13" s="9">
        <f>I14</f>
        <v>199990</v>
      </c>
      <c r="J13" s="10">
        <f>J14</f>
        <v>0</v>
      </c>
      <c r="K13">
        <v>1</v>
      </c>
    </row>
    <row r="14" spans="1:11" ht="12.75" customHeight="1" x14ac:dyDescent="0.25">
      <c r="A14" s="11" t="s">
        <v>7</v>
      </c>
      <c r="B14" s="4"/>
      <c r="C14" s="5"/>
      <c r="D14" s="12" t="s">
        <v>6</v>
      </c>
      <c r="E14" s="13"/>
      <c r="F14" s="13"/>
      <c r="G14" s="67">
        <f>H14+I14</f>
        <v>2083110</v>
      </c>
      <c r="H14" s="9">
        <f>H43</f>
        <v>1883120</v>
      </c>
      <c r="I14" s="9">
        <f>I43</f>
        <v>199990</v>
      </c>
      <c r="J14" s="10">
        <f>J43</f>
        <v>0</v>
      </c>
      <c r="K14">
        <v>1</v>
      </c>
    </row>
    <row r="15" spans="1:11" ht="1.5" hidden="1" customHeight="1" x14ac:dyDescent="0.25">
      <c r="A15" s="11" t="s">
        <v>8</v>
      </c>
      <c r="B15" s="4" t="s">
        <v>9</v>
      </c>
      <c r="C15" s="5" t="s">
        <v>10</v>
      </c>
      <c r="D15" s="12" t="s">
        <v>11</v>
      </c>
      <c r="E15" s="13" t="s">
        <v>12</v>
      </c>
      <c r="F15" s="13" t="s">
        <v>13</v>
      </c>
      <c r="G15" s="67">
        <f t="shared" ref="G15:G20" si="0">H15+I15</f>
        <v>20000</v>
      </c>
      <c r="H15" s="14">
        <v>20000</v>
      </c>
      <c r="I15" s="11"/>
      <c r="J15" s="11"/>
    </row>
    <row r="16" spans="1:11" ht="75" hidden="1" x14ac:dyDescent="0.25">
      <c r="A16" s="15" t="s">
        <v>14</v>
      </c>
      <c r="B16" s="4">
        <v>1162</v>
      </c>
      <c r="C16" s="5" t="s">
        <v>15</v>
      </c>
      <c r="D16" s="12" t="s">
        <v>16</v>
      </c>
      <c r="E16" s="13" t="s">
        <v>98</v>
      </c>
      <c r="F16" s="13" t="s">
        <v>17</v>
      </c>
      <c r="G16" s="67">
        <f t="shared" si="0"/>
        <v>45000</v>
      </c>
      <c r="H16" s="67">
        <v>45000</v>
      </c>
      <c r="I16" s="11"/>
      <c r="J16" s="11"/>
    </row>
    <row r="17" spans="1:11" ht="75" hidden="1" x14ac:dyDescent="0.25">
      <c r="A17" s="15" t="s">
        <v>14</v>
      </c>
      <c r="B17" s="4">
        <v>1162</v>
      </c>
      <c r="C17" s="5" t="s">
        <v>15</v>
      </c>
      <c r="D17" s="12" t="s">
        <v>16</v>
      </c>
      <c r="E17" s="16" t="s">
        <v>18</v>
      </c>
      <c r="F17" s="13" t="s">
        <v>19</v>
      </c>
      <c r="G17" s="67">
        <f t="shared" si="0"/>
        <v>25760</v>
      </c>
      <c r="H17" s="67">
        <v>25760</v>
      </c>
      <c r="I17" s="11"/>
      <c r="J17" s="11"/>
    </row>
    <row r="18" spans="1:11" ht="75" hidden="1" x14ac:dyDescent="0.25">
      <c r="A18" s="15" t="s">
        <v>14</v>
      </c>
      <c r="B18" s="4">
        <v>1162</v>
      </c>
      <c r="C18" s="5" t="s">
        <v>15</v>
      </c>
      <c r="D18" s="12" t="s">
        <v>16</v>
      </c>
      <c r="E18" s="7" t="s">
        <v>20</v>
      </c>
      <c r="F18" s="13" t="s">
        <v>21</v>
      </c>
      <c r="G18" s="67">
        <f t="shared" si="0"/>
        <v>50980</v>
      </c>
      <c r="H18" s="67">
        <v>50980</v>
      </c>
      <c r="I18" s="11"/>
      <c r="J18" s="11"/>
    </row>
    <row r="19" spans="1:11" ht="132" customHeight="1" x14ac:dyDescent="0.25">
      <c r="A19" s="15" t="s">
        <v>22</v>
      </c>
      <c r="B19" s="4">
        <v>2111</v>
      </c>
      <c r="C19" s="5" t="s">
        <v>23</v>
      </c>
      <c r="D19" s="12" t="s">
        <v>24</v>
      </c>
      <c r="E19" s="16" t="s">
        <v>25</v>
      </c>
      <c r="F19" s="13" t="s">
        <v>99</v>
      </c>
      <c r="G19" s="67">
        <f>H19</f>
        <v>257250</v>
      </c>
      <c r="H19" s="67">
        <f>212250+20000+25000</f>
        <v>257250</v>
      </c>
      <c r="I19" s="11"/>
      <c r="J19" s="11"/>
    </row>
    <row r="20" spans="1:11" ht="75" hidden="1" x14ac:dyDescent="0.25">
      <c r="A20" s="15" t="s">
        <v>26</v>
      </c>
      <c r="B20" s="4">
        <v>3032</v>
      </c>
      <c r="C20" s="5" t="s">
        <v>27</v>
      </c>
      <c r="D20" s="64" t="s">
        <v>100</v>
      </c>
      <c r="E20" s="16" t="s">
        <v>28</v>
      </c>
      <c r="F20" s="16" t="s">
        <v>29</v>
      </c>
      <c r="G20" s="67">
        <f t="shared" si="0"/>
        <v>5000</v>
      </c>
      <c r="H20" s="67">
        <v>5000</v>
      </c>
      <c r="I20" s="11"/>
      <c r="J20" s="11"/>
    </row>
    <row r="21" spans="1:11" ht="75" hidden="1" x14ac:dyDescent="0.25">
      <c r="A21" s="18" t="s">
        <v>30</v>
      </c>
      <c r="B21" s="4" t="s">
        <v>31</v>
      </c>
      <c r="C21" s="19" t="s">
        <v>27</v>
      </c>
      <c r="D21" s="64" t="s">
        <v>32</v>
      </c>
      <c r="E21" s="20" t="s">
        <v>28</v>
      </c>
      <c r="F21" s="16" t="s">
        <v>29</v>
      </c>
      <c r="G21" s="67">
        <v>5000</v>
      </c>
      <c r="H21" s="21">
        <v>5000</v>
      </c>
      <c r="I21" s="11"/>
      <c r="J21" s="11"/>
    </row>
    <row r="22" spans="1:11" hidden="1" x14ac:dyDescent="0.2">
      <c r="A22" s="81" t="s">
        <v>33</v>
      </c>
      <c r="B22" s="83">
        <v>3112</v>
      </c>
      <c r="C22" s="85" t="s">
        <v>34</v>
      </c>
      <c r="D22" s="87" t="s">
        <v>35</v>
      </c>
      <c r="E22" s="89" t="s">
        <v>18</v>
      </c>
      <c r="F22" s="89" t="s">
        <v>19</v>
      </c>
      <c r="G22" s="91">
        <f>H22+I22</f>
        <v>20300</v>
      </c>
      <c r="H22" s="94">
        <v>20300</v>
      </c>
      <c r="I22" s="96"/>
      <c r="J22" s="96"/>
    </row>
    <row r="23" spans="1:11" ht="65.25" hidden="1" customHeight="1" x14ac:dyDescent="0.2">
      <c r="A23" s="82"/>
      <c r="B23" s="84"/>
      <c r="C23" s="86"/>
      <c r="D23" s="88"/>
      <c r="E23" s="90"/>
      <c r="F23" s="90"/>
      <c r="G23" s="92"/>
      <c r="H23" s="95"/>
      <c r="I23" s="97"/>
      <c r="J23" s="97"/>
    </row>
    <row r="24" spans="1:11" ht="0.75" hidden="1" customHeight="1" x14ac:dyDescent="0.25">
      <c r="A24" s="15" t="s">
        <v>36</v>
      </c>
      <c r="B24" s="4" t="s">
        <v>37</v>
      </c>
      <c r="C24" s="5" t="s">
        <v>34</v>
      </c>
      <c r="D24" s="12" t="s">
        <v>38</v>
      </c>
      <c r="E24" s="7" t="s">
        <v>39</v>
      </c>
      <c r="F24" s="16" t="s">
        <v>40</v>
      </c>
      <c r="G24" s="67">
        <v>0</v>
      </c>
      <c r="H24" s="21">
        <v>0</v>
      </c>
      <c r="I24" s="11"/>
      <c r="J24" s="11"/>
    </row>
    <row r="25" spans="1:11" ht="90" hidden="1" x14ac:dyDescent="0.25">
      <c r="A25" s="15" t="s">
        <v>115</v>
      </c>
      <c r="B25" s="61" t="s">
        <v>116</v>
      </c>
      <c r="C25" s="63" t="s">
        <v>117</v>
      </c>
      <c r="D25" s="65" t="s">
        <v>118</v>
      </c>
      <c r="E25" s="20" t="s">
        <v>28</v>
      </c>
      <c r="F25" s="16" t="s">
        <v>29</v>
      </c>
      <c r="G25" s="67">
        <v>3000</v>
      </c>
      <c r="H25" s="57">
        <v>3000</v>
      </c>
      <c r="I25" s="11"/>
      <c r="J25" s="11"/>
    </row>
    <row r="26" spans="1:11" ht="60" hidden="1" x14ac:dyDescent="0.25">
      <c r="A26" s="4" t="s">
        <v>46</v>
      </c>
      <c r="B26" s="61" t="s">
        <v>47</v>
      </c>
      <c r="C26" s="25" t="s">
        <v>48</v>
      </c>
      <c r="D26" s="26" t="s">
        <v>49</v>
      </c>
      <c r="E26" s="16" t="s">
        <v>50</v>
      </c>
      <c r="F26" s="13" t="s">
        <v>51</v>
      </c>
      <c r="G26" s="67">
        <f t="shared" ref="G26:G38" si="1">H26+I26</f>
        <v>61000</v>
      </c>
      <c r="H26" s="57">
        <v>61000</v>
      </c>
      <c r="I26" s="11"/>
      <c r="J26" s="11"/>
    </row>
    <row r="27" spans="1:11" ht="75" hidden="1" x14ac:dyDescent="0.25">
      <c r="A27" s="98" t="s">
        <v>41</v>
      </c>
      <c r="B27" s="100">
        <v>3242</v>
      </c>
      <c r="C27" s="102" t="s">
        <v>42</v>
      </c>
      <c r="D27" s="103" t="s">
        <v>43</v>
      </c>
      <c r="E27" s="20" t="s">
        <v>28</v>
      </c>
      <c r="F27" s="16" t="s">
        <v>29</v>
      </c>
      <c r="G27" s="67">
        <f t="shared" si="1"/>
        <v>269700</v>
      </c>
      <c r="H27" s="57">
        <f>154700+15000+100000</f>
        <v>269700</v>
      </c>
      <c r="I27" s="58"/>
      <c r="J27" s="58"/>
    </row>
    <row r="28" spans="1:11" ht="75" hidden="1" x14ac:dyDescent="0.25">
      <c r="A28" s="99"/>
      <c r="B28" s="101"/>
      <c r="C28" s="99"/>
      <c r="D28" s="104"/>
      <c r="E28" s="16" t="s">
        <v>44</v>
      </c>
      <c r="F28" s="66" t="s">
        <v>45</v>
      </c>
      <c r="G28" s="67">
        <f t="shared" si="1"/>
        <v>20000</v>
      </c>
      <c r="H28" s="57">
        <v>20000</v>
      </c>
      <c r="I28" s="11"/>
      <c r="J28" s="11"/>
    </row>
    <row r="29" spans="1:11" ht="90" hidden="1" x14ac:dyDescent="0.25">
      <c r="A29" s="5" t="s">
        <v>52</v>
      </c>
      <c r="B29" s="4">
        <v>4082</v>
      </c>
      <c r="C29" s="5" t="s">
        <v>53</v>
      </c>
      <c r="D29" s="12" t="s">
        <v>54</v>
      </c>
      <c r="E29" s="27" t="s">
        <v>55</v>
      </c>
      <c r="F29" s="16" t="s">
        <v>56</v>
      </c>
      <c r="G29" s="67">
        <f t="shared" si="1"/>
        <v>50000</v>
      </c>
      <c r="H29" s="21">
        <v>50000</v>
      </c>
      <c r="I29" s="11"/>
      <c r="J29" s="11"/>
    </row>
    <row r="30" spans="1:11" ht="105" hidden="1" x14ac:dyDescent="0.25">
      <c r="A30" s="28" t="s">
        <v>57</v>
      </c>
      <c r="B30" s="4" t="s">
        <v>58</v>
      </c>
      <c r="C30" s="19" t="s">
        <v>59</v>
      </c>
      <c r="D30" s="12" t="s">
        <v>60</v>
      </c>
      <c r="E30" s="27" t="s">
        <v>61</v>
      </c>
      <c r="F30" s="16" t="s">
        <v>62</v>
      </c>
      <c r="G30" s="67">
        <f t="shared" si="1"/>
        <v>217430</v>
      </c>
      <c r="H30" s="21">
        <v>217430</v>
      </c>
      <c r="I30" s="11"/>
      <c r="J30" s="11"/>
      <c r="K30">
        <v>1</v>
      </c>
    </row>
    <row r="31" spans="1:11" ht="105" x14ac:dyDescent="0.25">
      <c r="A31" s="28" t="s">
        <v>127</v>
      </c>
      <c r="B31" s="4" t="s">
        <v>128</v>
      </c>
      <c r="C31" s="56" t="s">
        <v>64</v>
      </c>
      <c r="D31" s="64" t="s">
        <v>129</v>
      </c>
      <c r="E31" s="27" t="s">
        <v>66</v>
      </c>
      <c r="F31" s="16" t="s">
        <v>67</v>
      </c>
      <c r="G31" s="67">
        <v>60000</v>
      </c>
      <c r="H31" s="21">
        <v>60000</v>
      </c>
      <c r="I31" s="11"/>
      <c r="J31" s="11"/>
    </row>
    <row r="32" spans="1:11" ht="89.25" customHeight="1" x14ac:dyDescent="0.25">
      <c r="A32" s="5" t="s">
        <v>63</v>
      </c>
      <c r="B32" s="4">
        <v>6030</v>
      </c>
      <c r="C32" s="62" t="s">
        <v>64</v>
      </c>
      <c r="D32" s="30" t="s">
        <v>65</v>
      </c>
      <c r="E32" s="27" t="s">
        <v>66</v>
      </c>
      <c r="F32" s="16" t="s">
        <v>67</v>
      </c>
      <c r="G32" s="67">
        <f t="shared" si="1"/>
        <v>532500</v>
      </c>
      <c r="H32" s="21">
        <v>444000</v>
      </c>
      <c r="I32" s="11">
        <v>88500</v>
      </c>
      <c r="J32" s="11"/>
      <c r="K32">
        <v>1</v>
      </c>
    </row>
    <row r="33" spans="1:11" ht="75" hidden="1" x14ac:dyDescent="0.25">
      <c r="A33" s="62" t="s">
        <v>69</v>
      </c>
      <c r="B33" s="60">
        <v>7110</v>
      </c>
      <c r="C33" s="62" t="s">
        <v>70</v>
      </c>
      <c r="D33" s="32" t="s">
        <v>71</v>
      </c>
      <c r="E33" s="33" t="s">
        <v>72</v>
      </c>
      <c r="F33" s="13" t="s">
        <v>73</v>
      </c>
      <c r="G33" s="67">
        <f t="shared" si="1"/>
        <v>48400</v>
      </c>
      <c r="H33" s="32">
        <v>48400</v>
      </c>
      <c r="I33" s="34"/>
      <c r="J33" s="34"/>
    </row>
    <row r="34" spans="1:11" ht="72" customHeight="1" x14ac:dyDescent="0.25">
      <c r="A34" s="62" t="s">
        <v>74</v>
      </c>
      <c r="B34" s="60">
        <v>7130</v>
      </c>
      <c r="C34" s="62" t="s">
        <v>70</v>
      </c>
      <c r="D34" s="32" t="s">
        <v>75</v>
      </c>
      <c r="E34" s="35" t="s">
        <v>76</v>
      </c>
      <c r="F34" s="13" t="s">
        <v>77</v>
      </c>
      <c r="G34" s="67">
        <f t="shared" si="1"/>
        <v>144800</v>
      </c>
      <c r="H34" s="32">
        <v>100000</v>
      </c>
      <c r="I34" s="34">
        <v>44800</v>
      </c>
      <c r="J34" s="34"/>
    </row>
    <row r="35" spans="1:11" ht="180" hidden="1" x14ac:dyDescent="0.25">
      <c r="A35" s="5" t="s">
        <v>78</v>
      </c>
      <c r="B35" s="4">
        <v>8831</v>
      </c>
      <c r="C35" s="5" t="s">
        <v>79</v>
      </c>
      <c r="D35" s="7" t="s">
        <v>80</v>
      </c>
      <c r="E35" s="35" t="s">
        <v>81</v>
      </c>
      <c r="F35" s="13" t="s">
        <v>82</v>
      </c>
      <c r="G35" s="67">
        <f t="shared" si="1"/>
        <v>70000</v>
      </c>
      <c r="H35" s="7">
        <v>60000</v>
      </c>
      <c r="I35" s="34">
        <v>10000</v>
      </c>
      <c r="J35" s="34"/>
    </row>
    <row r="36" spans="1:11" ht="0.75" hidden="1" customHeight="1" x14ac:dyDescent="0.25">
      <c r="A36" s="5" t="s">
        <v>83</v>
      </c>
      <c r="B36" s="4" t="s">
        <v>84</v>
      </c>
      <c r="C36" s="5" t="s">
        <v>68</v>
      </c>
      <c r="D36" s="7" t="s">
        <v>85</v>
      </c>
      <c r="E36" s="35" t="s">
        <v>81</v>
      </c>
      <c r="F36" s="13" t="s">
        <v>82</v>
      </c>
      <c r="G36" s="67">
        <f t="shared" si="1"/>
        <v>6000</v>
      </c>
      <c r="H36" s="7">
        <v>6000</v>
      </c>
      <c r="I36" s="34"/>
      <c r="J36" s="34"/>
    </row>
    <row r="37" spans="1:11" ht="75" hidden="1" x14ac:dyDescent="0.25">
      <c r="A37" s="4" t="s">
        <v>124</v>
      </c>
      <c r="B37" s="4">
        <v>8200</v>
      </c>
      <c r="C37" s="19"/>
      <c r="D37" s="53" t="s">
        <v>125</v>
      </c>
      <c r="E37" s="16" t="s">
        <v>44</v>
      </c>
      <c r="F37" s="66" t="s">
        <v>126</v>
      </c>
      <c r="G37" s="67">
        <v>2000</v>
      </c>
      <c r="H37" s="7">
        <v>2000</v>
      </c>
      <c r="I37" s="34"/>
      <c r="J37" s="34"/>
    </row>
    <row r="38" spans="1:11" ht="90" hidden="1" x14ac:dyDescent="0.25">
      <c r="A38" s="36" t="s">
        <v>86</v>
      </c>
      <c r="B38" s="37" t="s">
        <v>87</v>
      </c>
      <c r="C38" s="37" t="s">
        <v>88</v>
      </c>
      <c r="D38" s="7" t="s">
        <v>89</v>
      </c>
      <c r="E38" s="16" t="s">
        <v>90</v>
      </c>
      <c r="F38" s="13" t="s">
        <v>91</v>
      </c>
      <c r="G38" s="67">
        <f t="shared" si="1"/>
        <v>56690</v>
      </c>
      <c r="H38" s="7"/>
      <c r="I38" s="34">
        <f>47690+9000</f>
        <v>56690</v>
      </c>
      <c r="J38" s="34"/>
    </row>
    <row r="39" spans="1:11" ht="105" hidden="1" x14ac:dyDescent="0.25">
      <c r="A39" s="50" t="s">
        <v>104</v>
      </c>
      <c r="B39" s="37" t="s">
        <v>105</v>
      </c>
      <c r="C39" s="37" t="s">
        <v>106</v>
      </c>
      <c r="D39" s="7" t="s">
        <v>107</v>
      </c>
      <c r="E39" s="16" t="s">
        <v>108</v>
      </c>
      <c r="F39" s="13" t="s">
        <v>109</v>
      </c>
      <c r="G39" s="67">
        <v>15000</v>
      </c>
      <c r="H39" s="67">
        <v>15000</v>
      </c>
      <c r="I39" s="34"/>
      <c r="J39" s="34"/>
    </row>
    <row r="40" spans="1:11" ht="120" hidden="1" x14ac:dyDescent="0.25">
      <c r="A40" s="50" t="s">
        <v>104</v>
      </c>
      <c r="B40" s="37" t="s">
        <v>105</v>
      </c>
      <c r="C40" s="37" t="s">
        <v>106</v>
      </c>
      <c r="D40" s="7" t="s">
        <v>107</v>
      </c>
      <c r="E40" s="16" t="s">
        <v>110</v>
      </c>
      <c r="F40" s="13" t="s">
        <v>111</v>
      </c>
      <c r="G40" s="67">
        <v>7500</v>
      </c>
      <c r="H40" s="67">
        <v>7500</v>
      </c>
      <c r="I40" s="34"/>
      <c r="J40" s="34"/>
    </row>
    <row r="41" spans="1:11" ht="90" hidden="1" x14ac:dyDescent="0.25">
      <c r="A41" s="50" t="s">
        <v>104</v>
      </c>
      <c r="B41" s="37" t="s">
        <v>105</v>
      </c>
      <c r="C41" s="37" t="s">
        <v>106</v>
      </c>
      <c r="D41" s="7" t="s">
        <v>107</v>
      </c>
      <c r="E41" s="16" t="s">
        <v>122</v>
      </c>
      <c r="F41" s="13" t="s">
        <v>123</v>
      </c>
      <c r="G41" s="67">
        <v>10000</v>
      </c>
      <c r="H41" s="67">
        <v>10000</v>
      </c>
      <c r="I41" s="34"/>
      <c r="J41" s="34"/>
    </row>
    <row r="42" spans="1:11" ht="75" hidden="1" x14ac:dyDescent="0.25">
      <c r="A42" s="50" t="s">
        <v>112</v>
      </c>
      <c r="B42" s="37" t="s">
        <v>113</v>
      </c>
      <c r="C42" s="37" t="s">
        <v>106</v>
      </c>
      <c r="D42" s="7" t="s">
        <v>114</v>
      </c>
      <c r="E42" s="20" t="s">
        <v>28</v>
      </c>
      <c r="F42" s="16" t="s">
        <v>29</v>
      </c>
      <c r="G42" s="67">
        <v>79800</v>
      </c>
      <c r="H42" s="7">
        <v>79800</v>
      </c>
      <c r="I42" s="34"/>
      <c r="J42" s="34"/>
    </row>
    <row r="43" spans="1:11" ht="15.75" x14ac:dyDescent="0.25">
      <c r="A43" s="1"/>
      <c r="B43" s="93" t="s">
        <v>92</v>
      </c>
      <c r="C43" s="93"/>
      <c r="D43" s="93"/>
      <c r="E43" s="38"/>
      <c r="F43" s="38"/>
      <c r="G43" s="39">
        <f>SUM(G15:G42)</f>
        <v>2083110</v>
      </c>
      <c r="H43" s="39">
        <f t="shared" ref="H43:J43" si="2">SUM(H15:H42)</f>
        <v>1883120</v>
      </c>
      <c r="I43" s="39">
        <f t="shared" si="2"/>
        <v>199990</v>
      </c>
      <c r="J43" s="39">
        <f t="shared" si="2"/>
        <v>0</v>
      </c>
      <c r="K43">
        <v>1</v>
      </c>
    </row>
  </sheetData>
  <autoFilter ref="A1:K9">
    <filterColumn colId="7" showButton="0"/>
    <filterColumn colId="8" showButton="0"/>
  </autoFilter>
  <mergeCells count="28">
    <mergeCell ref="J22:J23"/>
    <mergeCell ref="A27:A28"/>
    <mergeCell ref="B27:B28"/>
    <mergeCell ref="C27:C28"/>
    <mergeCell ref="D27:D28"/>
    <mergeCell ref="F22:F23"/>
    <mergeCell ref="G22:G23"/>
    <mergeCell ref="B43:D43"/>
    <mergeCell ref="H22:H23"/>
    <mergeCell ref="I22:I23"/>
    <mergeCell ref="A22:A23"/>
    <mergeCell ref="B22:B23"/>
    <mergeCell ref="C22:C23"/>
    <mergeCell ref="D22:D23"/>
    <mergeCell ref="E22:E23"/>
    <mergeCell ref="H1:J1"/>
    <mergeCell ref="H2:J4"/>
    <mergeCell ref="D6:G6"/>
    <mergeCell ref="A7:J7"/>
    <mergeCell ref="A11:A12"/>
    <mergeCell ref="B11:B12"/>
    <mergeCell ref="C11:C12"/>
    <mergeCell ref="D11:D12"/>
    <mergeCell ref="E11:E12"/>
    <mergeCell ref="F11:F12"/>
    <mergeCell ref="G11:G12"/>
    <mergeCell ref="H11:H12"/>
    <mergeCell ref="I11:J11"/>
  </mergeCells>
  <pageMargins left="0.59055118110236227" right="0.59055118110236227" top="0.39370078740157483" bottom="0.39370078740157483" header="0" footer="0"/>
  <pageSetup paperSize="9" scale="63" fitToHeight="5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workbookViewId="0">
      <selection activeCell="H5" sqref="H5"/>
    </sheetView>
  </sheetViews>
  <sheetFormatPr defaultRowHeight="12.75" x14ac:dyDescent="0.2"/>
  <cols>
    <col min="1" max="1" width="13.28515625" customWidth="1"/>
    <col min="2" max="2" width="13.5703125" customWidth="1"/>
    <col min="3" max="3" width="12.28515625" customWidth="1"/>
    <col min="4" max="4" width="25.42578125" customWidth="1"/>
    <col min="5" max="5" width="27.42578125" customWidth="1"/>
    <col min="6" max="6" width="14.5703125" customWidth="1"/>
    <col min="7" max="7" width="13.140625" bestFit="1" customWidth="1"/>
    <col min="8" max="8" width="13.28515625" bestFit="1" customWidth="1"/>
    <col min="9" max="9" width="11.85546875" customWidth="1"/>
    <col min="10" max="10" width="12.5703125" customWidth="1"/>
  </cols>
  <sheetData>
    <row r="1" spans="1:11" ht="15" x14ac:dyDescent="0.25">
      <c r="H1" s="68" t="s">
        <v>120</v>
      </c>
      <c r="I1" s="68"/>
      <c r="J1" s="68"/>
      <c r="K1">
        <v>1</v>
      </c>
    </row>
    <row r="2" spans="1:11" ht="15.75" customHeight="1" x14ac:dyDescent="0.2">
      <c r="H2" s="69" t="s">
        <v>131</v>
      </c>
      <c r="I2" s="69"/>
      <c r="J2" s="69"/>
      <c r="K2">
        <v>1</v>
      </c>
    </row>
    <row r="3" spans="1:11" ht="15.75" customHeight="1" x14ac:dyDescent="0.2">
      <c r="H3" s="69"/>
      <c r="I3" s="69"/>
      <c r="J3" s="69"/>
      <c r="K3">
        <v>1</v>
      </c>
    </row>
    <row r="4" spans="1:11" ht="32.25" customHeight="1" x14ac:dyDescent="0.2">
      <c r="H4" s="69"/>
      <c r="I4" s="69"/>
      <c r="J4" s="69"/>
      <c r="K4">
        <v>1</v>
      </c>
    </row>
    <row r="5" spans="1:11" ht="25.5" customHeight="1" x14ac:dyDescent="0.2">
      <c r="K5">
        <v>1</v>
      </c>
    </row>
    <row r="6" spans="1:11" ht="15.75" x14ac:dyDescent="0.25">
      <c r="D6" s="70" t="s">
        <v>121</v>
      </c>
      <c r="E6" s="70"/>
      <c r="F6" s="70"/>
      <c r="G6" s="70"/>
      <c r="K6">
        <v>1</v>
      </c>
    </row>
    <row r="7" spans="1:11" ht="12.75" customHeight="1" x14ac:dyDescent="0.2">
      <c r="A7" s="71" t="s">
        <v>119</v>
      </c>
      <c r="B7" s="71"/>
      <c r="C7" s="71"/>
      <c r="D7" s="71"/>
      <c r="E7" s="71"/>
      <c r="F7" s="71"/>
      <c r="G7" s="71"/>
      <c r="H7" s="71"/>
      <c r="I7" s="71"/>
      <c r="J7" s="71"/>
      <c r="K7">
        <v>1</v>
      </c>
    </row>
    <row r="8" spans="1:11" ht="12.75" customHeight="1" x14ac:dyDescent="0.2">
      <c r="A8" s="48" t="s">
        <v>102</v>
      </c>
      <c r="K8">
        <v>1</v>
      </c>
    </row>
    <row r="9" spans="1:11" ht="13.5" customHeight="1" x14ac:dyDescent="0.2">
      <c r="A9" s="49" t="s">
        <v>103</v>
      </c>
      <c r="K9">
        <v>1</v>
      </c>
    </row>
    <row r="10" spans="1:11" hidden="1" x14ac:dyDescent="0.2"/>
    <row r="11" spans="1:11" ht="23.25" customHeight="1" x14ac:dyDescent="0.2">
      <c r="A11" s="72" t="s">
        <v>93</v>
      </c>
      <c r="B11" s="74" t="s">
        <v>94</v>
      </c>
      <c r="C11" s="74" t="s">
        <v>95</v>
      </c>
      <c r="D11" s="75" t="s">
        <v>96</v>
      </c>
      <c r="E11" s="75" t="s">
        <v>97</v>
      </c>
      <c r="F11" s="76" t="s">
        <v>101</v>
      </c>
      <c r="G11" s="76" t="s">
        <v>0</v>
      </c>
      <c r="H11" s="75" t="s">
        <v>1</v>
      </c>
      <c r="I11" s="79" t="s">
        <v>2</v>
      </c>
      <c r="J11" s="80"/>
      <c r="K11">
        <v>1</v>
      </c>
    </row>
    <row r="12" spans="1:11" ht="110.25" customHeight="1" x14ac:dyDescent="0.2">
      <c r="A12" s="73"/>
      <c r="B12" s="74"/>
      <c r="C12" s="74"/>
      <c r="D12" s="75"/>
      <c r="E12" s="75"/>
      <c r="F12" s="77"/>
      <c r="G12" s="77"/>
      <c r="H12" s="78"/>
      <c r="I12" s="2" t="s">
        <v>3</v>
      </c>
      <c r="J12" s="2" t="s">
        <v>4</v>
      </c>
      <c r="K12">
        <v>1</v>
      </c>
    </row>
    <row r="13" spans="1:11" ht="30.75" customHeight="1" x14ac:dyDescent="0.25">
      <c r="A13" s="3" t="s">
        <v>5</v>
      </c>
      <c r="B13" s="4"/>
      <c r="C13" s="5"/>
      <c r="D13" s="6" t="s">
        <v>6</v>
      </c>
      <c r="E13" s="7"/>
      <c r="F13" s="7"/>
      <c r="G13" s="8">
        <f>H13+I13</f>
        <v>2083110</v>
      </c>
      <c r="H13" s="9">
        <f>H14</f>
        <v>1883120</v>
      </c>
      <c r="I13" s="9">
        <f>I14</f>
        <v>199990</v>
      </c>
      <c r="J13" s="10">
        <f>J14</f>
        <v>0</v>
      </c>
      <c r="K13">
        <v>1</v>
      </c>
    </row>
    <row r="14" spans="1:11" ht="15" x14ac:dyDescent="0.25">
      <c r="A14" s="11" t="s">
        <v>7</v>
      </c>
      <c r="B14" s="4"/>
      <c r="C14" s="5"/>
      <c r="D14" s="12" t="s">
        <v>6</v>
      </c>
      <c r="E14" s="13"/>
      <c r="F14" s="13"/>
      <c r="G14" s="8">
        <f>H14+I14</f>
        <v>2083110</v>
      </c>
      <c r="H14" s="9">
        <f>H43</f>
        <v>1883120</v>
      </c>
      <c r="I14" s="9">
        <f>I43</f>
        <v>199990</v>
      </c>
      <c r="J14" s="10">
        <f>J43</f>
        <v>0</v>
      </c>
      <c r="K14">
        <v>1</v>
      </c>
    </row>
    <row r="15" spans="1:11" ht="174.75" customHeight="1" x14ac:dyDescent="0.25">
      <c r="A15" s="11" t="s">
        <v>8</v>
      </c>
      <c r="B15" s="4" t="s">
        <v>9</v>
      </c>
      <c r="C15" s="5" t="s">
        <v>10</v>
      </c>
      <c r="D15" s="12" t="s">
        <v>11</v>
      </c>
      <c r="E15" s="13" t="s">
        <v>12</v>
      </c>
      <c r="F15" s="13" t="s">
        <v>13</v>
      </c>
      <c r="G15" s="8">
        <f t="shared" ref="G15:G20" si="0">H15+I15</f>
        <v>20000</v>
      </c>
      <c r="H15" s="14">
        <v>20000</v>
      </c>
      <c r="I15" s="11"/>
      <c r="J15" s="11"/>
    </row>
    <row r="16" spans="1:11" ht="75" x14ac:dyDescent="0.25">
      <c r="A16" s="15" t="s">
        <v>14</v>
      </c>
      <c r="B16" s="4">
        <v>1162</v>
      </c>
      <c r="C16" s="5" t="s">
        <v>15</v>
      </c>
      <c r="D16" s="12" t="s">
        <v>16</v>
      </c>
      <c r="E16" s="13" t="s">
        <v>98</v>
      </c>
      <c r="F16" s="13" t="s">
        <v>17</v>
      </c>
      <c r="G16" s="8">
        <f t="shared" si="0"/>
        <v>45000</v>
      </c>
      <c r="H16" s="8">
        <v>45000</v>
      </c>
      <c r="I16" s="11"/>
      <c r="J16" s="11"/>
    </row>
    <row r="17" spans="1:11" ht="75" x14ac:dyDescent="0.25">
      <c r="A17" s="15" t="s">
        <v>14</v>
      </c>
      <c r="B17" s="4">
        <v>1162</v>
      </c>
      <c r="C17" s="5" t="s">
        <v>15</v>
      </c>
      <c r="D17" s="12" t="s">
        <v>16</v>
      </c>
      <c r="E17" s="16" t="s">
        <v>18</v>
      </c>
      <c r="F17" s="13" t="s">
        <v>19</v>
      </c>
      <c r="G17" s="8">
        <f t="shared" si="0"/>
        <v>25760</v>
      </c>
      <c r="H17" s="8">
        <v>25760</v>
      </c>
      <c r="I17" s="11"/>
      <c r="J17" s="11"/>
    </row>
    <row r="18" spans="1:11" ht="75" x14ac:dyDescent="0.25">
      <c r="A18" s="15" t="s">
        <v>14</v>
      </c>
      <c r="B18" s="4">
        <v>1162</v>
      </c>
      <c r="C18" s="5" t="s">
        <v>15</v>
      </c>
      <c r="D18" s="12" t="s">
        <v>16</v>
      </c>
      <c r="E18" s="7" t="s">
        <v>20</v>
      </c>
      <c r="F18" s="13" t="s">
        <v>21</v>
      </c>
      <c r="G18" s="8">
        <f t="shared" si="0"/>
        <v>50980</v>
      </c>
      <c r="H18" s="8">
        <v>50980</v>
      </c>
      <c r="I18" s="11"/>
      <c r="J18" s="11"/>
    </row>
    <row r="19" spans="1:11" ht="135" x14ac:dyDescent="0.25">
      <c r="A19" s="15" t="s">
        <v>22</v>
      </c>
      <c r="B19" s="4">
        <v>2111</v>
      </c>
      <c r="C19" s="5" t="s">
        <v>23</v>
      </c>
      <c r="D19" s="12" t="s">
        <v>24</v>
      </c>
      <c r="E19" s="16" t="s">
        <v>25</v>
      </c>
      <c r="F19" s="13" t="s">
        <v>99</v>
      </c>
      <c r="G19" s="8">
        <f>H19</f>
        <v>257250</v>
      </c>
      <c r="H19" s="8">
        <f>212250+20000+25000</f>
        <v>257250</v>
      </c>
      <c r="I19" s="11"/>
      <c r="J19" s="11"/>
    </row>
    <row r="20" spans="1:11" ht="75" x14ac:dyDescent="0.25">
      <c r="A20" s="15" t="s">
        <v>26</v>
      </c>
      <c r="B20" s="4">
        <v>3032</v>
      </c>
      <c r="C20" s="5" t="s">
        <v>27</v>
      </c>
      <c r="D20" s="17" t="s">
        <v>100</v>
      </c>
      <c r="E20" s="16" t="s">
        <v>28</v>
      </c>
      <c r="F20" s="16" t="s">
        <v>29</v>
      </c>
      <c r="G20" s="8">
        <f t="shared" si="0"/>
        <v>5000</v>
      </c>
      <c r="H20" s="8">
        <v>5000</v>
      </c>
      <c r="I20" s="11"/>
      <c r="J20" s="11"/>
    </row>
    <row r="21" spans="1:11" ht="75" x14ac:dyDescent="0.25">
      <c r="A21" s="18" t="s">
        <v>30</v>
      </c>
      <c r="B21" s="4" t="s">
        <v>31</v>
      </c>
      <c r="C21" s="19" t="s">
        <v>27</v>
      </c>
      <c r="D21" s="17" t="s">
        <v>32</v>
      </c>
      <c r="E21" s="20" t="s">
        <v>28</v>
      </c>
      <c r="F21" s="16" t="s">
        <v>29</v>
      </c>
      <c r="G21" s="8">
        <v>5000</v>
      </c>
      <c r="H21" s="21">
        <v>5000</v>
      </c>
      <c r="I21" s="11"/>
      <c r="J21" s="11"/>
    </row>
    <row r="22" spans="1:11" x14ac:dyDescent="0.2">
      <c r="A22" s="81" t="s">
        <v>33</v>
      </c>
      <c r="B22" s="83">
        <v>3112</v>
      </c>
      <c r="C22" s="85" t="s">
        <v>34</v>
      </c>
      <c r="D22" s="87" t="s">
        <v>35</v>
      </c>
      <c r="E22" s="89" t="s">
        <v>18</v>
      </c>
      <c r="F22" s="89" t="s">
        <v>19</v>
      </c>
      <c r="G22" s="91">
        <f>H22+I22</f>
        <v>20300</v>
      </c>
      <c r="H22" s="94">
        <v>20300</v>
      </c>
      <c r="I22" s="96"/>
      <c r="J22" s="96"/>
    </row>
    <row r="23" spans="1:11" ht="65.25" customHeight="1" x14ac:dyDescent="0.2">
      <c r="A23" s="82"/>
      <c r="B23" s="84"/>
      <c r="C23" s="86"/>
      <c r="D23" s="88"/>
      <c r="E23" s="90"/>
      <c r="F23" s="90"/>
      <c r="G23" s="92"/>
      <c r="H23" s="95"/>
      <c r="I23" s="97"/>
      <c r="J23" s="97"/>
    </row>
    <row r="24" spans="1:11" ht="135" x14ac:dyDescent="0.25">
      <c r="A24" s="15" t="s">
        <v>36</v>
      </c>
      <c r="B24" s="4" t="s">
        <v>37</v>
      </c>
      <c r="C24" s="5" t="s">
        <v>34</v>
      </c>
      <c r="D24" s="12" t="s">
        <v>38</v>
      </c>
      <c r="E24" s="7" t="s">
        <v>39</v>
      </c>
      <c r="F24" s="16" t="s">
        <v>40</v>
      </c>
      <c r="G24" s="8">
        <v>0</v>
      </c>
      <c r="H24" s="21">
        <v>0</v>
      </c>
      <c r="I24" s="11"/>
      <c r="J24" s="11"/>
    </row>
    <row r="25" spans="1:11" ht="90" x14ac:dyDescent="0.25">
      <c r="A25" s="15" t="s">
        <v>115</v>
      </c>
      <c r="B25" s="43" t="s">
        <v>116</v>
      </c>
      <c r="C25" s="44" t="s">
        <v>117</v>
      </c>
      <c r="D25" s="45" t="s">
        <v>118</v>
      </c>
      <c r="E25" s="20" t="s">
        <v>28</v>
      </c>
      <c r="F25" s="16" t="s">
        <v>29</v>
      </c>
      <c r="G25" s="46">
        <v>3000</v>
      </c>
      <c r="H25" s="47">
        <v>3000</v>
      </c>
      <c r="I25" s="11"/>
      <c r="J25" s="11"/>
    </row>
    <row r="26" spans="1:11" ht="60" x14ac:dyDescent="0.25">
      <c r="A26" s="4" t="s">
        <v>46</v>
      </c>
      <c r="B26" s="40" t="s">
        <v>47</v>
      </c>
      <c r="C26" s="25" t="s">
        <v>48</v>
      </c>
      <c r="D26" s="26" t="s">
        <v>49</v>
      </c>
      <c r="E26" s="16" t="s">
        <v>50</v>
      </c>
      <c r="F26" s="13" t="s">
        <v>51</v>
      </c>
      <c r="G26" s="41">
        <f t="shared" ref="G26" si="1">H26+I26</f>
        <v>61000</v>
      </c>
      <c r="H26" s="42">
        <v>61000</v>
      </c>
      <c r="I26" s="11"/>
      <c r="J26" s="11"/>
    </row>
    <row r="27" spans="1:11" ht="75" x14ac:dyDescent="0.25">
      <c r="A27" s="98" t="s">
        <v>41</v>
      </c>
      <c r="B27" s="100">
        <v>3242</v>
      </c>
      <c r="C27" s="102" t="s">
        <v>42</v>
      </c>
      <c r="D27" s="103" t="s">
        <v>43</v>
      </c>
      <c r="E27" s="20" t="s">
        <v>28</v>
      </c>
      <c r="F27" s="16" t="s">
        <v>29</v>
      </c>
      <c r="G27" s="8">
        <f t="shared" ref="G27:G38" si="2">H27+I27</f>
        <v>269700</v>
      </c>
      <c r="H27" s="22">
        <f>154700+15000+100000</f>
        <v>269700</v>
      </c>
      <c r="I27" s="23"/>
      <c r="J27" s="23"/>
    </row>
    <row r="28" spans="1:11" ht="75" x14ac:dyDescent="0.25">
      <c r="A28" s="99"/>
      <c r="B28" s="101"/>
      <c r="C28" s="99"/>
      <c r="D28" s="104"/>
      <c r="E28" s="16" t="s">
        <v>44</v>
      </c>
      <c r="F28" s="24" t="s">
        <v>45</v>
      </c>
      <c r="G28" s="8">
        <f t="shared" si="2"/>
        <v>20000</v>
      </c>
      <c r="H28" s="22">
        <v>20000</v>
      </c>
      <c r="I28" s="11"/>
      <c r="J28" s="11"/>
    </row>
    <row r="29" spans="1:11" ht="90" x14ac:dyDescent="0.25">
      <c r="A29" s="5" t="s">
        <v>52</v>
      </c>
      <c r="B29" s="4">
        <v>4082</v>
      </c>
      <c r="C29" s="5" t="s">
        <v>53</v>
      </c>
      <c r="D29" s="12" t="s">
        <v>54</v>
      </c>
      <c r="E29" s="27" t="s">
        <v>55</v>
      </c>
      <c r="F29" s="16" t="s">
        <v>56</v>
      </c>
      <c r="G29" s="8">
        <f t="shared" si="2"/>
        <v>50000</v>
      </c>
      <c r="H29" s="21">
        <v>50000</v>
      </c>
      <c r="I29" s="11"/>
      <c r="J29" s="11"/>
    </row>
    <row r="30" spans="1:11" ht="105" x14ac:dyDescent="0.25">
      <c r="A30" s="28" t="s">
        <v>57</v>
      </c>
      <c r="B30" s="4" t="s">
        <v>58</v>
      </c>
      <c r="C30" s="19" t="s">
        <v>59</v>
      </c>
      <c r="D30" s="12" t="s">
        <v>60</v>
      </c>
      <c r="E30" s="27" t="s">
        <v>61</v>
      </c>
      <c r="F30" s="16" t="s">
        <v>62</v>
      </c>
      <c r="G30" s="8">
        <f t="shared" si="2"/>
        <v>217430</v>
      </c>
      <c r="H30" s="21">
        <v>217430</v>
      </c>
      <c r="I30" s="11"/>
      <c r="J30" s="11"/>
      <c r="K30">
        <v>1</v>
      </c>
    </row>
    <row r="31" spans="1:11" ht="105" x14ac:dyDescent="0.25">
      <c r="A31" s="28" t="s">
        <v>127</v>
      </c>
      <c r="B31" s="4" t="s">
        <v>128</v>
      </c>
      <c r="C31" s="56" t="s">
        <v>64</v>
      </c>
      <c r="D31" s="55" t="s">
        <v>129</v>
      </c>
      <c r="E31" s="27" t="s">
        <v>66</v>
      </c>
      <c r="F31" s="16" t="s">
        <v>67</v>
      </c>
      <c r="G31" s="54">
        <v>60000</v>
      </c>
      <c r="H31" s="21">
        <v>60000</v>
      </c>
      <c r="I31" s="11"/>
      <c r="J31" s="11"/>
    </row>
    <row r="32" spans="1:11" ht="90" x14ac:dyDescent="0.25">
      <c r="A32" s="5" t="s">
        <v>63</v>
      </c>
      <c r="B32" s="4">
        <v>6030</v>
      </c>
      <c r="C32" s="29" t="s">
        <v>64</v>
      </c>
      <c r="D32" s="30" t="s">
        <v>65</v>
      </c>
      <c r="E32" s="27" t="s">
        <v>66</v>
      </c>
      <c r="F32" s="16" t="s">
        <v>67</v>
      </c>
      <c r="G32" s="8">
        <f t="shared" si="2"/>
        <v>532500</v>
      </c>
      <c r="H32" s="21">
        <v>444000</v>
      </c>
      <c r="I32" s="11">
        <v>88500</v>
      </c>
      <c r="J32" s="11"/>
      <c r="K32">
        <v>1</v>
      </c>
    </row>
    <row r="33" spans="1:11" ht="75" x14ac:dyDescent="0.25">
      <c r="A33" s="29" t="s">
        <v>69</v>
      </c>
      <c r="B33" s="31">
        <v>7110</v>
      </c>
      <c r="C33" s="29" t="s">
        <v>70</v>
      </c>
      <c r="D33" s="32" t="s">
        <v>71</v>
      </c>
      <c r="E33" s="33" t="s">
        <v>72</v>
      </c>
      <c r="F33" s="13" t="s">
        <v>73</v>
      </c>
      <c r="G33" s="8">
        <f t="shared" si="2"/>
        <v>48400</v>
      </c>
      <c r="H33" s="32">
        <v>48400</v>
      </c>
      <c r="I33" s="34"/>
      <c r="J33" s="34"/>
    </row>
    <row r="34" spans="1:11" ht="75" x14ac:dyDescent="0.25">
      <c r="A34" s="29" t="s">
        <v>74</v>
      </c>
      <c r="B34" s="31">
        <v>7130</v>
      </c>
      <c r="C34" s="29" t="s">
        <v>70</v>
      </c>
      <c r="D34" s="32" t="s">
        <v>75</v>
      </c>
      <c r="E34" s="35" t="s">
        <v>76</v>
      </c>
      <c r="F34" s="13" t="s">
        <v>77</v>
      </c>
      <c r="G34" s="8">
        <f t="shared" si="2"/>
        <v>144800</v>
      </c>
      <c r="H34" s="32">
        <v>100000</v>
      </c>
      <c r="I34" s="34">
        <v>44800</v>
      </c>
      <c r="J34" s="34"/>
    </row>
    <row r="35" spans="1:11" ht="180" x14ac:dyDescent="0.25">
      <c r="A35" s="5" t="s">
        <v>78</v>
      </c>
      <c r="B35" s="4">
        <v>8831</v>
      </c>
      <c r="C35" s="5" t="s">
        <v>79</v>
      </c>
      <c r="D35" s="7" t="s">
        <v>80</v>
      </c>
      <c r="E35" s="35" t="s">
        <v>81</v>
      </c>
      <c r="F35" s="13" t="s">
        <v>82</v>
      </c>
      <c r="G35" s="8">
        <f t="shared" si="2"/>
        <v>70000</v>
      </c>
      <c r="H35" s="7">
        <v>60000</v>
      </c>
      <c r="I35" s="34">
        <v>10000</v>
      </c>
      <c r="J35" s="34"/>
    </row>
    <row r="36" spans="1:11" ht="180" x14ac:dyDescent="0.25">
      <c r="A36" s="5" t="s">
        <v>83</v>
      </c>
      <c r="B36" s="4" t="s">
        <v>84</v>
      </c>
      <c r="C36" s="5" t="s">
        <v>68</v>
      </c>
      <c r="D36" s="7" t="s">
        <v>85</v>
      </c>
      <c r="E36" s="35" t="s">
        <v>81</v>
      </c>
      <c r="F36" s="13" t="s">
        <v>82</v>
      </c>
      <c r="G36" s="8">
        <f t="shared" si="2"/>
        <v>6000</v>
      </c>
      <c r="H36" s="7">
        <v>6000</v>
      </c>
      <c r="I36" s="34"/>
      <c r="J36" s="34"/>
    </row>
    <row r="37" spans="1:11" ht="75" x14ac:dyDescent="0.25">
      <c r="A37" s="4" t="s">
        <v>124</v>
      </c>
      <c r="B37" s="4">
        <v>8200</v>
      </c>
      <c r="C37" s="19"/>
      <c r="D37" s="53" t="s">
        <v>125</v>
      </c>
      <c r="E37" s="16" t="s">
        <v>44</v>
      </c>
      <c r="F37" s="51" t="s">
        <v>126</v>
      </c>
      <c r="G37" s="52">
        <v>2000</v>
      </c>
      <c r="H37" s="7">
        <v>2000</v>
      </c>
      <c r="I37" s="34"/>
      <c r="J37" s="34"/>
    </row>
    <row r="38" spans="1:11" ht="90" x14ac:dyDescent="0.25">
      <c r="A38" s="36" t="s">
        <v>86</v>
      </c>
      <c r="B38" s="37" t="s">
        <v>87</v>
      </c>
      <c r="C38" s="37" t="s">
        <v>88</v>
      </c>
      <c r="D38" s="7" t="s">
        <v>89</v>
      </c>
      <c r="E38" s="16" t="s">
        <v>90</v>
      </c>
      <c r="F38" s="13" t="s">
        <v>91</v>
      </c>
      <c r="G38" s="8">
        <f t="shared" si="2"/>
        <v>56690</v>
      </c>
      <c r="H38" s="7"/>
      <c r="I38" s="34">
        <f>47690+9000</f>
        <v>56690</v>
      </c>
      <c r="J38" s="34"/>
    </row>
    <row r="39" spans="1:11" ht="105" x14ac:dyDescent="0.25">
      <c r="A39" s="50" t="s">
        <v>104</v>
      </c>
      <c r="B39" s="37" t="s">
        <v>105</v>
      </c>
      <c r="C39" s="37" t="s">
        <v>106</v>
      </c>
      <c r="D39" s="7" t="s">
        <v>107</v>
      </c>
      <c r="E39" s="16" t="s">
        <v>108</v>
      </c>
      <c r="F39" s="13" t="s">
        <v>109</v>
      </c>
      <c r="G39" s="46">
        <v>15000</v>
      </c>
      <c r="H39" s="46">
        <v>15000</v>
      </c>
      <c r="I39" s="34"/>
      <c r="J39" s="34"/>
    </row>
    <row r="40" spans="1:11" ht="120" x14ac:dyDescent="0.25">
      <c r="A40" s="50" t="s">
        <v>104</v>
      </c>
      <c r="B40" s="37" t="s">
        <v>105</v>
      </c>
      <c r="C40" s="37" t="s">
        <v>106</v>
      </c>
      <c r="D40" s="7" t="s">
        <v>107</v>
      </c>
      <c r="E40" s="16" t="s">
        <v>110</v>
      </c>
      <c r="F40" s="13" t="s">
        <v>111</v>
      </c>
      <c r="G40" s="46">
        <v>7500</v>
      </c>
      <c r="H40" s="46">
        <v>7500</v>
      </c>
      <c r="I40" s="34"/>
      <c r="J40" s="34"/>
    </row>
    <row r="41" spans="1:11" ht="90" x14ac:dyDescent="0.25">
      <c r="A41" s="50" t="s">
        <v>104</v>
      </c>
      <c r="B41" s="37" t="s">
        <v>105</v>
      </c>
      <c r="C41" s="37" t="s">
        <v>106</v>
      </c>
      <c r="D41" s="7" t="s">
        <v>107</v>
      </c>
      <c r="E41" s="16" t="s">
        <v>122</v>
      </c>
      <c r="F41" s="13" t="s">
        <v>123</v>
      </c>
      <c r="G41" s="52">
        <v>10000</v>
      </c>
      <c r="H41" s="52">
        <v>10000</v>
      </c>
      <c r="I41" s="34"/>
      <c r="J41" s="34"/>
    </row>
    <row r="42" spans="1:11" ht="75" x14ac:dyDescent="0.25">
      <c r="A42" s="50" t="s">
        <v>112</v>
      </c>
      <c r="B42" s="37" t="s">
        <v>113</v>
      </c>
      <c r="C42" s="37" t="s">
        <v>106</v>
      </c>
      <c r="D42" s="7" t="s">
        <v>114</v>
      </c>
      <c r="E42" s="20" t="s">
        <v>28</v>
      </c>
      <c r="F42" s="16" t="s">
        <v>29</v>
      </c>
      <c r="G42" s="46">
        <v>79800</v>
      </c>
      <c r="H42" s="7">
        <v>79800</v>
      </c>
      <c r="I42" s="34"/>
      <c r="J42" s="34"/>
    </row>
    <row r="43" spans="1:11" ht="15.75" x14ac:dyDescent="0.25">
      <c r="A43" s="1"/>
      <c r="B43" s="93" t="s">
        <v>92</v>
      </c>
      <c r="C43" s="93"/>
      <c r="D43" s="93"/>
      <c r="E43" s="38"/>
      <c r="F43" s="38"/>
      <c r="G43" s="39">
        <f>SUM(G15:G42)</f>
        <v>2083110</v>
      </c>
      <c r="H43" s="39">
        <f t="shared" ref="H43:J43" si="3">SUM(H15:H42)</f>
        <v>1883120</v>
      </c>
      <c r="I43" s="39">
        <f t="shared" si="3"/>
        <v>199990</v>
      </c>
      <c r="J43" s="39">
        <f t="shared" si="3"/>
        <v>0</v>
      </c>
      <c r="K43">
        <v>1</v>
      </c>
    </row>
  </sheetData>
  <autoFilter ref="A1:K9">
    <filterColumn colId="7" showButton="0"/>
    <filterColumn colId="8" showButton="0"/>
  </autoFilter>
  <mergeCells count="28">
    <mergeCell ref="H1:J1"/>
    <mergeCell ref="E11:E12"/>
    <mergeCell ref="F11:F12"/>
    <mergeCell ref="G11:G12"/>
    <mergeCell ref="H11:H12"/>
    <mergeCell ref="I11:J11"/>
    <mergeCell ref="A7:J7"/>
    <mergeCell ref="A11:A12"/>
    <mergeCell ref="B11:B12"/>
    <mergeCell ref="C11:C12"/>
    <mergeCell ref="D11:D12"/>
    <mergeCell ref="H2:J4"/>
    <mergeCell ref="D6:G6"/>
    <mergeCell ref="A27:A28"/>
    <mergeCell ref="B27:B28"/>
    <mergeCell ref="C27:C28"/>
    <mergeCell ref="D27:D28"/>
    <mergeCell ref="B43:D43"/>
    <mergeCell ref="F22:F23"/>
    <mergeCell ref="G22:G23"/>
    <mergeCell ref="H22:H23"/>
    <mergeCell ref="I22:I23"/>
    <mergeCell ref="J22:J23"/>
    <mergeCell ref="A22:A23"/>
    <mergeCell ref="B22:B23"/>
    <mergeCell ref="C22:C23"/>
    <mergeCell ref="D22:D23"/>
    <mergeCell ref="E22:E23"/>
  </mergeCells>
  <pageMargins left="0.59055118110236204" right="0.59055118110236204" top="0.39370078740157499" bottom="0.39370078740157499" header="0" footer="0"/>
  <pageSetup paperSize="9" scale="64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Користувач Windows</cp:lastModifiedBy>
  <cp:lastPrinted>2020-09-24T13:51:58Z</cp:lastPrinted>
  <dcterms:created xsi:type="dcterms:W3CDTF">2019-11-28T13:46:56Z</dcterms:created>
  <dcterms:modified xsi:type="dcterms:W3CDTF">2020-09-24T13:52:16Z</dcterms:modified>
</cp:coreProperties>
</file>