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Сьома сесія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1" i="1"/>
  <c r="J13" i="1" l="1"/>
  <c r="I13" i="1"/>
  <c r="H13" i="1"/>
  <c r="H44" i="1" l="1"/>
  <c r="H20" i="1" l="1"/>
  <c r="I30" i="1" l="1"/>
  <c r="J12" i="1"/>
  <c r="J49" i="1" s="1"/>
  <c r="I12" i="1"/>
  <c r="I49" i="1" s="1"/>
  <c r="H12" i="1"/>
  <c r="G26" i="1"/>
  <c r="G32" i="1"/>
  <c r="H40" i="1"/>
  <c r="H39" i="1" s="1"/>
  <c r="H43" i="1"/>
  <c r="G48" i="1"/>
  <c r="G46" i="1"/>
  <c r="G44" i="1" s="1"/>
  <c r="H49" i="1" l="1"/>
  <c r="G43" i="1"/>
  <c r="G42" i="1"/>
  <c r="G40" i="1" s="1"/>
  <c r="G39" i="1" s="1"/>
  <c r="G28" i="1"/>
  <c r="G27" i="1"/>
  <c r="G20" i="1"/>
  <c r="G22" i="1" l="1"/>
  <c r="G13" i="1" l="1"/>
  <c r="G12" i="1" s="1"/>
  <c r="G49" i="1" s="1"/>
</calcChain>
</file>

<file path=xl/sharedStrings.xml><?xml version="1.0" encoding="utf-8"?>
<sst xmlns="http://schemas.openxmlformats.org/spreadsheetml/2006/main" count="244" uniqueCount="164">
  <si>
    <t>03503000000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</si>
  <si>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</si>
  <si>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</si>
  <si>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</si>
  <si>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</si>
  <si>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</si>
  <si>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</si>
  <si>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</si>
  <si>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</si>
  <si>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</si>
  <si>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</si>
  <si>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</si>
  <si>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</si>
  <si>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</si>
  <si>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</si>
  <si>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</si>
  <si>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Зимнiвська сiльська рада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</si>
  <si>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</si>
  <si>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</si>
  <si>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</si>
  <si>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</si>
  <si>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Програму розвитку місцевого самоврядування_x000D_
у Зимнівській територіальній громаді на 2021-2025 рокиї_x000D_
сільської ради на 2021-2025 роки</t>
  </si>
  <si>
    <t>Рішення сесії від 24.12.2020року №3/31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</si>
  <si>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</si>
  <si>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</si>
  <si>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</si>
  <si>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</si>
  <si>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«Розвитку надання первинної медичної допомоги та відновлення матеріально-технічної бази Комунального підприємства «Володимир-Волинський центр первинної медичної допомоги» на 2021-2022 роки»</t>
  </si>
  <si>
    <t>Проект рішення сільської ради №3/4 від 24.12.2020 року</t>
  </si>
  <si>
    <t>0113032</t>
  </si>
  <si>
    <t>3032</t>
  </si>
  <si>
    <t>1070</t>
  </si>
  <si>
    <t>Надання пільг окремим категоріям громадян з оплати послуг зв`язку</t>
  </si>
  <si>
    <t>Програма соціального захисту населення Зимнівської сільської ради на 2018-2022 роки</t>
  </si>
  <si>
    <t>рішення сільської ради № 36/2 від 30,05.2019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</si>
  <si>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</si>
  <si>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</si>
  <si>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</si>
  <si>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соціального захисту насенлення Зимнівської сільської ради на 2018-2022 роки</t>
  </si>
  <si>
    <t>Рішення сільської ради № 25/8 від 17.05.2018</t>
  </si>
  <si>
    <t>0113210</t>
  </si>
  <si>
    <t>3210</t>
  </si>
  <si>
    <t>1050</t>
  </si>
  <si>
    <t>Організація та проведення громадських робіт</t>
  </si>
  <si>
    <t>Програма занятості населення Зимнівської сільської ради на 2021-2025 роки</t>
  </si>
  <si>
    <t>Рішення №3/38  від 24.12.2020 року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</si>
  <si>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</si>
  <si>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</si>
  <si>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</si>
  <si>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</si>
  <si>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</si>
  <si>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</si>
  <si>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</si>
  <si>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</si>
  <si>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Програма реформування і розвитку житлово-комунального господарства Зимнівської сільської ради на 2021-2025 роки</t>
  </si>
  <si>
    <t>Рішення сільської ради №3/28  від 24.12.2020 року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</si>
  <si>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</si>
  <si>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</si>
  <si>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</si>
  <si>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</si>
  <si>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Цільова програма індивідуального житлового будівництва на селі "Власний дім" на 2021-2025 роки Зимнівської сільської ради</t>
  </si>
  <si>
    <t>Рішення сільської ради №3/30 від 24.12.2020 року</t>
  </si>
  <si>
    <t>0117110</t>
  </si>
  <si>
    <t>7110</t>
  </si>
  <si>
    <t>0421</t>
  </si>
  <si>
    <t>Реалізація програм в галузі сільського господарства</t>
  </si>
  <si>
    <t>Комплексна програма розвитку галузі АПК на 2021-2025 роки Зимнівської сільської роди</t>
  </si>
  <si>
    <t>Рішення сільської ради №324/  від 24.12.2020 року</t>
  </si>
  <si>
    <t>0117130</t>
  </si>
  <si>
    <t>7130</t>
  </si>
  <si>
    <t>Здійснення заходів із землеустрою</t>
  </si>
  <si>
    <t>Програма розвитку земельних відносин та охорони земель Зимнівсмької сільської ради на період 2021-2025 роки</t>
  </si>
  <si>
    <t>Рішення сільської ради №3/23 від 25.12.2020 року</t>
  </si>
  <si>
    <t>0118340</t>
  </si>
  <si>
    <t>8340</t>
  </si>
  <si>
    <t>0540</t>
  </si>
  <si>
    <t>Природоохоронні заходи за рахунок цільових фондів</t>
  </si>
  <si>
    <t>Програма охорони_x000D_
навколишнього природного середовища _x000D_
Зимнівської сільської ради на 2021-2025 роки_x000D_
навколишнього природного середовища _x000D_
Зимнівської сільської ради на 2021-2025 роки</t>
  </si>
  <si>
    <t>Рішення сільської ради №3/26 від 24.12.2020 року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</si>
  <si>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</si>
  <si>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</si>
  <si>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</si>
  <si>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</si>
  <si>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0600000</t>
  </si>
  <si>
    <t>Гуманітарний відділ виконавчого комітету Зимнівської сільської ради</t>
  </si>
  <si>
    <t>0611142</t>
  </si>
  <si>
    <t>1142</t>
  </si>
  <si>
    <t>0990</t>
  </si>
  <si>
    <t>Інші програми та заходи у сфері освіти</t>
  </si>
  <si>
    <t>Програма "Обдарована дитина на 2021-2025 роки" Зимнівської територіальної громади на 2021-2025 роки</t>
  </si>
  <si>
    <t>Рішення сільської ради № 3/32 від 24.12.2020 року</t>
  </si>
  <si>
    <t>Програма забезпечення прав і законних інтересів дітей, їх соціального захисту та всебічного розвитку на 2018-2022 роки</t>
  </si>
  <si>
    <t>Рішення сільської ради №22/5 від 20.12.2017 року</t>
  </si>
  <si>
    <t>Програма "Шкільний автобус" Зимнівської сільської ради на 2021-2025 роки</t>
  </si>
  <si>
    <t>Рішення №3/33  від 24.12.2020 року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</si>
  <si>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</si>
  <si>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</si>
  <si>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</si>
  <si>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</si>
  <si>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Цільова соціальна програма оздоровлення та відпочинку дітей Зимнівської сільської ради на 2016-2020 роки</t>
  </si>
  <si>
    <t>Рішення сільської ради №2/11 від 15.12.2020 року</t>
  </si>
  <si>
    <t>0614082</t>
  </si>
  <si>
    <t>4082</t>
  </si>
  <si>
    <t>0829</t>
  </si>
  <si>
    <t>Інші заходи в галузі культури і мистецтва</t>
  </si>
  <si>
    <t>Програма розвитку культури та туризму  в Зимнівській сільській раді на 2021-2023 роки</t>
  </si>
  <si>
    <t>Рішення сільської ради №3/35 від 24.12.2020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</si>
  <si>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</si>
  <si>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</si>
  <si>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</si>
  <si>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</si>
  <si>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та спорту в  Зимнівській територіальній громаді на 2021-2023 роки</t>
  </si>
  <si>
    <t>Рішення сільської ради №3/36 від 24.12.2020</t>
  </si>
  <si>
    <t>0800000</t>
  </si>
  <si>
    <t>Відділ соціального захисту населення виконавчого комітету Зимнівської сільської ради</t>
  </si>
  <si>
    <t>0813112</t>
  </si>
  <si>
    <t>3112</t>
  </si>
  <si>
    <t>Заходи державної політики з питань дітей та їх соціального захисту</t>
  </si>
  <si>
    <t>3700000</t>
  </si>
  <si>
    <t>Відділ фінансів виконавчого комітету Зимнівської сільської ради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</si>
  <si>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</si>
  <si>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</si>
  <si>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</si>
  <si>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</si>
  <si>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</si>
  <si>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</si>
  <si>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0110000</t>
  </si>
  <si>
    <t>0610000</t>
  </si>
  <si>
    <t>0810000</t>
  </si>
  <si>
    <t>3710000</t>
  </si>
  <si>
    <t>0116040</t>
  </si>
  <si>
    <t>6040</t>
  </si>
  <si>
    <t>Заходи, пов`язані з поліпшенням питної води</t>
  </si>
  <si>
    <t>0118220</t>
  </si>
  <si>
    <t>8220</t>
  </si>
  <si>
    <t>0380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</si>
  <si>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</si>
  <si>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</si>
  <si>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</si>
  <si>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</si>
  <si>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0813192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</si>
  <si>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</si>
  <si>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</si>
  <si>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</si>
  <si>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</si>
  <si>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</si>
  <si>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</si>
  <si>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Програма матеріально-технічного забезпечення військових частин до яких мобілізовано жителів Зимнівської сільської ради </t>
  </si>
  <si>
    <t>Програми забезпечення особистої безпеки громадян та пофілактики правопорушень на 2020-2022 роки</t>
  </si>
  <si>
    <t>Рішення сільської ради № 3/29 від 24.12.2020</t>
  </si>
  <si>
    <t>Рішення сільської ради №47 від 04.06.2020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</si>
  <si>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</si>
  <si>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</si>
  <si>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</si>
  <si>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</si>
  <si>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 xml:space="preserve">Програма соціально - економічного розвитку Зимнівської сільської ради на 2020 – 2021 роки
    </t>
  </si>
  <si>
    <t>Уточнений додаток №7</t>
  </si>
  <si>
    <t>Розподіл витрат бюджету територіальної громади  на реалізацію місцевих програм у 2021 році</t>
  </si>
  <si>
    <t>Комплексна Програма захисту населення і територій від надзвичайних ситуацій техногенного та природного характеру на 2019- 2021 роки по Зимнівській сільській раді</t>
  </si>
  <si>
    <t>Рішення сільської ради  №35/12 від 18.04.2019 року</t>
  </si>
  <si>
    <t>Додаток 5</t>
  </si>
  <si>
    <t>до рішення сільської ради № 7/3  від 11 травня 2021 року про внесення змін до рішення №3/3 від 24.12.2020 "Про бюджет  територіальної громади на 2021 рік"</t>
  </si>
  <si>
    <t>Компенсаційні виплати на пільговий проїзд  окремим категоріям громадян залізничним транспортом</t>
  </si>
  <si>
    <t>0113035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</si>
</sst>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quotePrefix="1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0" fillId="0" borderId="2" xfId="0" applyFill="1" applyBorder="1"/>
    <xf numFmtId="0" fontId="0" fillId="0" borderId="0" xfId="0" applyFill="1" applyBorder="1"/>
    <xf numFmtId="1" fontId="0" fillId="0" borderId="2" xfId="0" applyNumberFormat="1" applyFill="1" applyBorder="1" applyAlignment="1">
      <alignment horizontal="right" vertical="center"/>
    </xf>
    <xf numFmtId="1" fontId="0" fillId="0" borderId="0" xfId="0" applyNumberFormat="1"/>
    <xf numFmtId="1" fontId="1" fillId="2" borderId="2" xfId="0" applyNumberFormat="1" applyFont="1" applyFill="1" applyBorder="1" applyAlignment="1">
      <alignment horizontal="right"/>
    </xf>
    <xf numFmtId="2" fontId="0" fillId="0" borderId="1" xfId="0" quotePrefix="1" applyNumberFormat="1" applyBorder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1"/>
  <sheetViews>
    <sheetView tabSelected="1" workbookViewId="0">
      <selection activeCell="K30" sqref="K30"/>
    </sheetView>
  </sheetViews>
  <sheetFormatPr defaultRowHeight="12.75" x14ac:dyDescent="0.2"/>
  <cols>
    <col min="1" max="3" width="12" customWidth="1"/>
    <col min="4" max="4" width="32.7109375" customWidth="1"/>
    <col min="5" max="5" width="20.42578125" customWidth="1"/>
    <col min="6" max="10" width="13.7109375" customWidth="1"/>
    <col min="11" max="11" width="0.28515625" customWidth="1"/>
  </cols>
  <sheetData>
    <row r="1" spans="1:11" x14ac:dyDescent="0.2">
      <c r="H1" t="s">
        <v>160</v>
      </c>
      <c r="K1">
        <v>1</v>
      </c>
    </row>
    <row r="2" spans="1:11" ht="51" customHeight="1" x14ac:dyDescent="0.2">
      <c r="H2" s="31" t="s">
        <v>161</v>
      </c>
      <c r="I2" s="31"/>
      <c r="J2" s="31"/>
      <c r="K2">
        <v>1</v>
      </c>
    </row>
    <row r="3" spans="1:11" x14ac:dyDescent="0.2">
      <c r="K3">
        <v>1</v>
      </c>
    </row>
    <row r="4" spans="1:11" x14ac:dyDescent="0.2">
      <c r="D4" s="32" t="s">
        <v>156</v>
      </c>
      <c r="E4" s="32"/>
      <c r="F4" s="32"/>
      <c r="G4" s="32"/>
      <c r="H4" s="32"/>
      <c r="K4">
        <v>1</v>
      </c>
    </row>
    <row r="5" spans="1:11" x14ac:dyDescent="0.2">
      <c r="A5" s="32" t="s">
        <v>157</v>
      </c>
      <c r="B5" s="33"/>
      <c r="C5" s="33"/>
      <c r="D5" s="33"/>
      <c r="E5" s="33"/>
      <c r="F5" s="33"/>
      <c r="G5" s="33"/>
      <c r="H5" s="33"/>
      <c r="I5" s="33"/>
      <c r="J5" s="33"/>
      <c r="K5">
        <v>1</v>
      </c>
    </row>
    <row r="6" spans="1:11" x14ac:dyDescent="0.2">
      <c r="K6">
        <v>1</v>
      </c>
    </row>
    <row r="7" spans="1:11" x14ac:dyDescent="0.2">
      <c r="A7" s="1" t="s">
        <v>0</v>
      </c>
      <c r="K7">
        <v>1</v>
      </c>
    </row>
    <row r="8" spans="1:11" x14ac:dyDescent="0.2">
      <c r="A8" t="s">
        <v>1</v>
      </c>
      <c r="J8" s="2" t="s">
        <v>2</v>
      </c>
      <c r="K8">
        <v>1</v>
      </c>
    </row>
    <row r="9" spans="1:11" x14ac:dyDescent="0.2">
      <c r="A9" s="34" t="s">
        <v>3</v>
      </c>
      <c r="B9" s="34" t="s">
        <v>4</v>
      </c>
      <c r="C9" s="34" t="s">
        <v>5</v>
      </c>
      <c r="D9" s="35" t="s">
        <v>6</v>
      </c>
      <c r="E9" s="35" t="s">
        <v>7</v>
      </c>
      <c r="F9" s="34" t="s">
        <v>8</v>
      </c>
      <c r="G9" s="36" t="s">
        <v>9</v>
      </c>
      <c r="H9" s="35" t="s">
        <v>10</v>
      </c>
      <c r="I9" s="35" t="s">
        <v>11</v>
      </c>
      <c r="J9" s="35"/>
      <c r="K9">
        <v>1</v>
      </c>
    </row>
    <row r="10" spans="1:11" ht="81.75" customHeight="1" x14ac:dyDescent="0.2">
      <c r="A10" s="35"/>
      <c r="B10" s="35"/>
      <c r="C10" s="35"/>
      <c r="D10" s="35"/>
      <c r="E10" s="35"/>
      <c r="F10" s="35"/>
      <c r="G10" s="36"/>
      <c r="H10" s="35"/>
      <c r="I10" s="3" t="s">
        <v>12</v>
      </c>
      <c r="J10" s="3" t="s">
        <v>13</v>
      </c>
      <c r="K10">
        <v>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5">
        <v>7</v>
      </c>
      <c r="H11" s="4">
        <v>8</v>
      </c>
      <c r="I11" s="4">
        <v>9</v>
      </c>
      <c r="J11" s="4">
        <v>10</v>
      </c>
      <c r="K11" s="24">
        <v>1</v>
      </c>
    </row>
    <row r="12" spans="1:11" x14ac:dyDescent="0.2">
      <c r="A12" s="6" t="s">
        <v>14</v>
      </c>
      <c r="B12" s="7" t="s">
        <v>15</v>
      </c>
      <c r="C12" s="7" t="s">
        <v>15</v>
      </c>
      <c r="D12" s="7" t="s">
        <v>16</v>
      </c>
      <c r="E12" s="7" t="s">
        <v>15</v>
      </c>
      <c r="F12" s="7" t="s">
        <v>15</v>
      </c>
      <c r="G12" s="8">
        <f>G13</f>
        <v>2720800</v>
      </c>
      <c r="H12" s="9">
        <f t="shared" ref="H12:J12" si="0">H13</f>
        <v>1802100</v>
      </c>
      <c r="I12" s="9">
        <f t="shared" si="0"/>
        <v>918700</v>
      </c>
      <c r="J12" s="9">
        <f t="shared" si="0"/>
        <v>812000</v>
      </c>
      <c r="K12" s="25">
        <v>1</v>
      </c>
    </row>
    <row r="13" spans="1:11" x14ac:dyDescent="0.2">
      <c r="A13" s="10" t="s">
        <v>126</v>
      </c>
      <c r="B13" s="7" t="s">
        <v>15</v>
      </c>
      <c r="C13" s="7" t="s">
        <v>15</v>
      </c>
      <c r="D13" s="7" t="s">
        <v>16</v>
      </c>
      <c r="E13" s="7" t="s">
        <v>15</v>
      </c>
      <c r="F13" s="7" t="s">
        <v>15</v>
      </c>
      <c r="G13" s="8">
        <f>G14+G15+G16+G17+G19+G20+G21+G22+G23+G24+G25+G27+G28+G29+G30+G26+G18</f>
        <v>2720800</v>
      </c>
      <c r="H13" s="8">
        <f t="shared" ref="H13:J13" si="1">H14+H15+H16+H17+H19+H20+H21+H22+H23+H24+H25+H27+H28+H29+H30+H26+H18</f>
        <v>1802100</v>
      </c>
      <c r="I13" s="8">
        <f t="shared" si="1"/>
        <v>918700</v>
      </c>
      <c r="J13" s="8">
        <f t="shared" si="1"/>
        <v>812000</v>
      </c>
      <c r="K13" s="25">
        <v>1</v>
      </c>
    </row>
    <row r="14" spans="1:11" ht="114.75" hidden="1" x14ac:dyDescent="0.2">
      <c r="A14" s="11" t="s">
        <v>17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22</v>
      </c>
      <c r="G14" s="13">
        <v>8000</v>
      </c>
      <c r="H14" s="14">
        <v>8000</v>
      </c>
      <c r="I14" s="14">
        <v>0</v>
      </c>
      <c r="J14" s="14">
        <v>0</v>
      </c>
    </row>
    <row r="15" spans="1:11" ht="153" hidden="1" x14ac:dyDescent="0.2">
      <c r="A15" s="11" t="s">
        <v>23</v>
      </c>
      <c r="B15" s="12" t="s">
        <v>24</v>
      </c>
      <c r="C15" s="12" t="s">
        <v>25</v>
      </c>
      <c r="D15" s="12" t="s">
        <v>26</v>
      </c>
      <c r="E15" s="12" t="s">
        <v>27</v>
      </c>
      <c r="F15" s="12" t="s">
        <v>28</v>
      </c>
      <c r="G15" s="13">
        <v>570000</v>
      </c>
      <c r="H15" s="14">
        <v>570000</v>
      </c>
      <c r="I15" s="14">
        <v>0</v>
      </c>
      <c r="J15" s="14">
        <v>0</v>
      </c>
    </row>
    <row r="16" spans="1:11" ht="63.75" hidden="1" x14ac:dyDescent="0.2">
      <c r="A16" s="11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 t="s">
        <v>34</v>
      </c>
      <c r="G16" s="13">
        <v>5000</v>
      </c>
      <c r="H16" s="14">
        <v>5000</v>
      </c>
      <c r="I16" s="14">
        <v>0</v>
      </c>
      <c r="J16" s="14">
        <v>0</v>
      </c>
    </row>
    <row r="17" spans="1:11" ht="63.75" hidden="1" x14ac:dyDescent="0.2">
      <c r="A17" s="11" t="s">
        <v>35</v>
      </c>
      <c r="B17" s="12" t="s">
        <v>36</v>
      </c>
      <c r="C17" s="12" t="s">
        <v>31</v>
      </c>
      <c r="D17" s="12" t="s">
        <v>37</v>
      </c>
      <c r="E17" s="12" t="s">
        <v>38</v>
      </c>
      <c r="F17" s="12" t="s">
        <v>39</v>
      </c>
      <c r="G17" s="13">
        <v>40000</v>
      </c>
      <c r="H17" s="14">
        <v>40000</v>
      </c>
      <c r="I17" s="14">
        <v>0</v>
      </c>
      <c r="J17" s="14">
        <v>0</v>
      </c>
    </row>
    <row r="18" spans="1:11" ht="63.75" x14ac:dyDescent="0.2">
      <c r="A18" s="29" t="s">
        <v>163</v>
      </c>
      <c r="B18" s="12">
        <v>3035</v>
      </c>
      <c r="C18" s="12" t="s">
        <v>31</v>
      </c>
      <c r="D18" s="12" t="s">
        <v>162</v>
      </c>
      <c r="E18" s="12" t="s">
        <v>38</v>
      </c>
      <c r="F18" s="12" t="s">
        <v>39</v>
      </c>
      <c r="G18" s="13">
        <v>2000</v>
      </c>
      <c r="H18" s="14">
        <v>2000</v>
      </c>
      <c r="I18" s="14"/>
      <c r="J18" s="14"/>
      <c r="K18">
        <v>1</v>
      </c>
    </row>
    <row r="19" spans="1:11" ht="51" hidden="1" x14ac:dyDescent="0.2">
      <c r="A19" s="11" t="s">
        <v>40</v>
      </c>
      <c r="B19" s="12" t="s">
        <v>41</v>
      </c>
      <c r="C19" s="12" t="s">
        <v>42</v>
      </c>
      <c r="D19" s="12" t="s">
        <v>43</v>
      </c>
      <c r="E19" s="12" t="s">
        <v>44</v>
      </c>
      <c r="F19" s="12" t="s">
        <v>45</v>
      </c>
      <c r="G19" s="13">
        <v>73200</v>
      </c>
      <c r="H19" s="14">
        <v>73200</v>
      </c>
      <c r="I19" s="14">
        <v>0</v>
      </c>
      <c r="J19" s="14">
        <v>0</v>
      </c>
    </row>
    <row r="20" spans="1:11" ht="63.75" hidden="1" x14ac:dyDescent="0.2">
      <c r="A20" s="11" t="s">
        <v>46</v>
      </c>
      <c r="B20" s="12" t="s">
        <v>47</v>
      </c>
      <c r="C20" s="12" t="s">
        <v>48</v>
      </c>
      <c r="D20" s="12" t="s">
        <v>49</v>
      </c>
      <c r="E20" s="12" t="s">
        <v>38</v>
      </c>
      <c r="F20" s="12" t="s">
        <v>39</v>
      </c>
      <c r="G20" s="13">
        <f>H20+I20</f>
        <v>352800</v>
      </c>
      <c r="H20" s="14">
        <f>312800+40000</f>
        <v>352800</v>
      </c>
      <c r="I20" s="14">
        <v>0</v>
      </c>
      <c r="J20" s="14">
        <v>0</v>
      </c>
      <c r="K20" s="26"/>
    </row>
    <row r="21" spans="1:11" ht="96" customHeight="1" x14ac:dyDescent="0.2">
      <c r="A21" s="11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 t="s">
        <v>55</v>
      </c>
      <c r="G21" s="13">
        <f>H21+I21</f>
        <v>725400</v>
      </c>
      <c r="H21" s="14">
        <v>445400</v>
      </c>
      <c r="I21" s="14">
        <v>280000</v>
      </c>
      <c r="J21" s="14">
        <v>280000</v>
      </c>
      <c r="K21" s="26">
        <v>1</v>
      </c>
    </row>
    <row r="22" spans="1:11" ht="104.25" hidden="1" customHeight="1" x14ac:dyDescent="0.2">
      <c r="A22" s="21" t="s">
        <v>130</v>
      </c>
      <c r="B22" s="21" t="s">
        <v>131</v>
      </c>
      <c r="C22" s="22" t="s">
        <v>52</v>
      </c>
      <c r="D22" s="22" t="s">
        <v>132</v>
      </c>
      <c r="E22" s="12" t="s">
        <v>54</v>
      </c>
      <c r="F22" s="12" t="s">
        <v>55</v>
      </c>
      <c r="G22" s="13">
        <f>I22</f>
        <v>32000</v>
      </c>
      <c r="H22" s="14"/>
      <c r="I22" s="14">
        <v>32000</v>
      </c>
      <c r="J22" s="14">
        <v>32000</v>
      </c>
      <c r="K22" s="27"/>
    </row>
    <row r="23" spans="1:11" ht="89.25" hidden="1" x14ac:dyDescent="0.2">
      <c r="A23" s="11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 t="s">
        <v>61</v>
      </c>
      <c r="G23" s="13">
        <v>13400</v>
      </c>
      <c r="H23" s="14">
        <v>13400</v>
      </c>
      <c r="I23" s="14">
        <v>0</v>
      </c>
      <c r="J23" s="14">
        <v>0</v>
      </c>
      <c r="K23" s="26"/>
    </row>
    <row r="24" spans="1:11" ht="63.75" hidden="1" x14ac:dyDescent="0.2">
      <c r="A24" s="11" t="s">
        <v>62</v>
      </c>
      <c r="B24" s="12" t="s">
        <v>63</v>
      </c>
      <c r="C24" s="12" t="s">
        <v>64</v>
      </c>
      <c r="D24" s="12" t="s">
        <v>65</v>
      </c>
      <c r="E24" s="12" t="s">
        <v>66</v>
      </c>
      <c r="F24" s="12" t="s">
        <v>67</v>
      </c>
      <c r="G24" s="13">
        <v>55000</v>
      </c>
      <c r="H24" s="14">
        <v>55000</v>
      </c>
      <c r="I24" s="14">
        <v>0</v>
      </c>
      <c r="J24" s="14">
        <v>0</v>
      </c>
      <c r="K24" s="27"/>
    </row>
    <row r="25" spans="1:11" ht="76.5" hidden="1" x14ac:dyDescent="0.2">
      <c r="A25" s="11" t="s">
        <v>68</v>
      </c>
      <c r="B25" s="12" t="s">
        <v>69</v>
      </c>
      <c r="C25" s="12" t="s">
        <v>64</v>
      </c>
      <c r="D25" s="12" t="s">
        <v>70</v>
      </c>
      <c r="E25" s="12" t="s">
        <v>71</v>
      </c>
      <c r="F25" s="12" t="s">
        <v>72</v>
      </c>
      <c r="G25" s="13">
        <v>120000</v>
      </c>
      <c r="H25" s="14">
        <v>120000</v>
      </c>
      <c r="I25" s="14">
        <v>0</v>
      </c>
      <c r="J25" s="14">
        <v>0</v>
      </c>
      <c r="K25" s="27"/>
    </row>
    <row r="26" spans="1:11" ht="76.5" hidden="1" x14ac:dyDescent="0.2">
      <c r="A26" s="21" t="s">
        <v>151</v>
      </c>
      <c r="B26" s="21" t="s">
        <v>152</v>
      </c>
      <c r="C26" s="22" t="s">
        <v>153</v>
      </c>
      <c r="D26" s="22" t="s">
        <v>154</v>
      </c>
      <c r="E26" s="12" t="s">
        <v>155</v>
      </c>
      <c r="F26" s="12"/>
      <c r="G26" s="13">
        <f>H26+I26</f>
        <v>552300</v>
      </c>
      <c r="H26" s="14">
        <v>52300</v>
      </c>
      <c r="I26" s="14">
        <v>500000</v>
      </c>
      <c r="J26" s="14">
        <v>500000</v>
      </c>
      <c r="K26" s="26"/>
    </row>
    <row r="27" spans="1:11" ht="119.25" hidden="1" customHeight="1" x14ac:dyDescent="0.2">
      <c r="A27" s="18" t="s">
        <v>133</v>
      </c>
      <c r="B27" s="18" t="s">
        <v>134</v>
      </c>
      <c r="C27" s="19" t="s">
        <v>135</v>
      </c>
      <c r="D27" s="20" t="s">
        <v>136</v>
      </c>
      <c r="E27" s="23" t="s">
        <v>147</v>
      </c>
      <c r="F27" s="12" t="s">
        <v>149</v>
      </c>
      <c r="G27" s="13">
        <f>H27+I27</f>
        <v>3000</v>
      </c>
      <c r="H27" s="14">
        <v>3000</v>
      </c>
      <c r="I27" s="14"/>
      <c r="J27" s="14"/>
      <c r="K27" s="27"/>
    </row>
    <row r="28" spans="1:11" ht="84" hidden="1" customHeight="1" x14ac:dyDescent="0.2">
      <c r="A28" s="18" t="s">
        <v>137</v>
      </c>
      <c r="B28" s="18" t="s">
        <v>138</v>
      </c>
      <c r="C28" s="19" t="s">
        <v>135</v>
      </c>
      <c r="D28" s="20" t="s">
        <v>139</v>
      </c>
      <c r="E28" s="12" t="s">
        <v>148</v>
      </c>
      <c r="F28" s="12" t="s">
        <v>150</v>
      </c>
      <c r="G28" s="13">
        <f>H28+I28</f>
        <v>2000</v>
      </c>
      <c r="H28" s="14">
        <v>2000</v>
      </c>
      <c r="I28" s="14"/>
      <c r="J28" s="14"/>
      <c r="K28" s="27"/>
    </row>
    <row r="29" spans="1:11" ht="150" customHeight="1" x14ac:dyDescent="0.2">
      <c r="A29" s="11" t="s">
        <v>73</v>
      </c>
      <c r="B29" s="12" t="s">
        <v>74</v>
      </c>
      <c r="C29" s="12" t="s">
        <v>75</v>
      </c>
      <c r="D29" s="12" t="s">
        <v>76</v>
      </c>
      <c r="E29" s="12" t="s">
        <v>77</v>
      </c>
      <c r="F29" s="12" t="s">
        <v>78</v>
      </c>
      <c r="G29" s="13">
        <v>32700</v>
      </c>
      <c r="H29" s="14">
        <v>0</v>
      </c>
      <c r="I29" s="14">
        <v>32700</v>
      </c>
      <c r="J29" s="14">
        <v>0</v>
      </c>
      <c r="K29" s="27">
        <v>1</v>
      </c>
    </row>
    <row r="30" spans="1:11" ht="89.25" hidden="1" x14ac:dyDescent="0.2">
      <c r="A30" s="11" t="s">
        <v>79</v>
      </c>
      <c r="B30" s="12" t="s">
        <v>80</v>
      </c>
      <c r="C30" s="12" t="s">
        <v>81</v>
      </c>
      <c r="D30" s="12" t="s">
        <v>82</v>
      </c>
      <c r="E30" s="12" t="s">
        <v>60</v>
      </c>
      <c r="F30" s="12" t="s">
        <v>61</v>
      </c>
      <c r="G30" s="13">
        <f>H30+I30</f>
        <v>134000</v>
      </c>
      <c r="H30" s="14">
        <v>60000</v>
      </c>
      <c r="I30" s="14">
        <f>15000+59000</f>
        <v>74000</v>
      </c>
      <c r="J30" s="14">
        <v>0</v>
      </c>
      <c r="K30" s="26"/>
    </row>
    <row r="31" spans="1:11" ht="25.5" hidden="1" x14ac:dyDescent="0.2">
      <c r="A31" s="6" t="s">
        <v>83</v>
      </c>
      <c r="B31" s="7" t="s">
        <v>15</v>
      </c>
      <c r="C31" s="7" t="s">
        <v>15</v>
      </c>
      <c r="D31" s="7" t="s">
        <v>84</v>
      </c>
      <c r="E31" s="7" t="s">
        <v>15</v>
      </c>
      <c r="F31" s="7" t="s">
        <v>15</v>
      </c>
      <c r="G31" s="8">
        <v>458415</v>
      </c>
      <c r="H31" s="9">
        <v>458415</v>
      </c>
      <c r="I31" s="9">
        <v>0</v>
      </c>
      <c r="J31" s="9">
        <v>0</v>
      </c>
      <c r="K31" s="27"/>
    </row>
    <row r="32" spans="1:11" ht="25.5" hidden="1" x14ac:dyDescent="0.2">
      <c r="A32" s="10" t="s">
        <v>127</v>
      </c>
      <c r="B32" s="7" t="s">
        <v>15</v>
      </c>
      <c r="C32" s="7" t="s">
        <v>15</v>
      </c>
      <c r="D32" s="7" t="s">
        <v>84</v>
      </c>
      <c r="E32" s="7" t="s">
        <v>15</v>
      </c>
      <c r="F32" s="7" t="s">
        <v>15</v>
      </c>
      <c r="G32" s="8">
        <f>G33+G34+G35+G36+G37+G38</f>
        <v>458415</v>
      </c>
      <c r="H32" s="9">
        <v>458415</v>
      </c>
      <c r="I32" s="9">
        <v>0</v>
      </c>
      <c r="J32" s="9">
        <v>0</v>
      </c>
      <c r="K32" s="27"/>
    </row>
    <row r="33" spans="1:11" ht="89.25" hidden="1" x14ac:dyDescent="0.2">
      <c r="A33" s="11" t="s">
        <v>85</v>
      </c>
      <c r="B33" s="12" t="s">
        <v>86</v>
      </c>
      <c r="C33" s="12" t="s">
        <v>87</v>
      </c>
      <c r="D33" s="12" t="s">
        <v>88</v>
      </c>
      <c r="E33" s="12" t="s">
        <v>89</v>
      </c>
      <c r="F33" s="12" t="s">
        <v>90</v>
      </c>
      <c r="G33" s="13">
        <v>28000</v>
      </c>
      <c r="H33" s="14">
        <v>28000</v>
      </c>
      <c r="I33" s="14">
        <v>0</v>
      </c>
      <c r="J33" s="14">
        <v>0</v>
      </c>
      <c r="K33" s="27"/>
    </row>
    <row r="34" spans="1:11" ht="89.25" hidden="1" x14ac:dyDescent="0.2">
      <c r="A34" s="11" t="s">
        <v>85</v>
      </c>
      <c r="B34" s="12" t="s">
        <v>86</v>
      </c>
      <c r="C34" s="12" t="s">
        <v>87</v>
      </c>
      <c r="D34" s="12" t="s">
        <v>88</v>
      </c>
      <c r="E34" s="12" t="s">
        <v>91</v>
      </c>
      <c r="F34" s="12" t="s">
        <v>92</v>
      </c>
      <c r="G34" s="13">
        <v>31270</v>
      </c>
      <c r="H34" s="14">
        <v>31270</v>
      </c>
      <c r="I34" s="14">
        <v>0</v>
      </c>
      <c r="J34" s="14">
        <v>0</v>
      </c>
      <c r="K34" s="27"/>
    </row>
    <row r="35" spans="1:11" ht="51" hidden="1" x14ac:dyDescent="0.2">
      <c r="A35" s="11" t="s">
        <v>85</v>
      </c>
      <c r="B35" s="12" t="s">
        <v>86</v>
      </c>
      <c r="C35" s="12" t="s">
        <v>87</v>
      </c>
      <c r="D35" s="12" t="s">
        <v>88</v>
      </c>
      <c r="E35" s="12" t="s">
        <v>93</v>
      </c>
      <c r="F35" s="12" t="s">
        <v>94</v>
      </c>
      <c r="G35" s="13">
        <v>25730</v>
      </c>
      <c r="H35" s="14">
        <v>25730</v>
      </c>
      <c r="I35" s="14">
        <v>0</v>
      </c>
      <c r="J35" s="14">
        <v>0</v>
      </c>
      <c r="K35" s="27"/>
    </row>
    <row r="36" spans="1:11" ht="89.25" hidden="1" x14ac:dyDescent="0.2">
      <c r="A36" s="11" t="s">
        <v>95</v>
      </c>
      <c r="B36" s="12" t="s">
        <v>96</v>
      </c>
      <c r="C36" s="12" t="s">
        <v>97</v>
      </c>
      <c r="D36" s="12" t="s">
        <v>98</v>
      </c>
      <c r="E36" s="12" t="s">
        <v>99</v>
      </c>
      <c r="F36" s="12" t="s">
        <v>100</v>
      </c>
      <c r="G36" s="13">
        <v>100000</v>
      </c>
      <c r="H36" s="14">
        <v>100000</v>
      </c>
      <c r="I36" s="14">
        <v>0</v>
      </c>
      <c r="J36" s="14">
        <v>0</v>
      </c>
      <c r="K36" s="27"/>
    </row>
    <row r="37" spans="1:11" ht="63.75" hidden="1" x14ac:dyDescent="0.2">
      <c r="A37" s="11" t="s">
        <v>101</v>
      </c>
      <c r="B37" s="12" t="s">
        <v>102</v>
      </c>
      <c r="C37" s="12" t="s">
        <v>103</v>
      </c>
      <c r="D37" s="12" t="s">
        <v>104</v>
      </c>
      <c r="E37" s="12" t="s">
        <v>105</v>
      </c>
      <c r="F37" s="12" t="s">
        <v>106</v>
      </c>
      <c r="G37" s="13">
        <v>40000</v>
      </c>
      <c r="H37" s="14">
        <v>40000</v>
      </c>
      <c r="I37" s="14">
        <v>0</v>
      </c>
      <c r="J37" s="14">
        <v>0</v>
      </c>
      <c r="K37" s="27"/>
    </row>
    <row r="38" spans="1:11" ht="76.5" hidden="1" x14ac:dyDescent="0.2">
      <c r="A38" s="11" t="s">
        <v>107</v>
      </c>
      <c r="B38" s="12" t="s">
        <v>108</v>
      </c>
      <c r="C38" s="12" t="s">
        <v>109</v>
      </c>
      <c r="D38" s="12" t="s">
        <v>110</v>
      </c>
      <c r="E38" s="12" t="s">
        <v>111</v>
      </c>
      <c r="F38" s="12" t="s">
        <v>112</v>
      </c>
      <c r="G38" s="13">
        <v>233415</v>
      </c>
      <c r="H38" s="14">
        <v>233415</v>
      </c>
      <c r="I38" s="14">
        <v>0</v>
      </c>
      <c r="J38" s="14">
        <v>0</v>
      </c>
      <c r="K38" s="27"/>
    </row>
    <row r="39" spans="1:11" ht="38.25" hidden="1" x14ac:dyDescent="0.2">
      <c r="A39" s="6" t="s">
        <v>113</v>
      </c>
      <c r="B39" s="7" t="s">
        <v>15</v>
      </c>
      <c r="C39" s="7" t="s">
        <v>15</v>
      </c>
      <c r="D39" s="7" t="s">
        <v>114</v>
      </c>
      <c r="E39" s="7" t="s">
        <v>15</v>
      </c>
      <c r="F39" s="7" t="s">
        <v>15</v>
      </c>
      <c r="G39" s="8">
        <f>G40</f>
        <v>27450</v>
      </c>
      <c r="H39" s="9">
        <f>H40</f>
        <v>27450</v>
      </c>
      <c r="I39" s="9">
        <v>0</v>
      </c>
      <c r="J39" s="9">
        <v>0</v>
      </c>
      <c r="K39" s="27"/>
    </row>
    <row r="40" spans="1:11" ht="38.25" hidden="1" x14ac:dyDescent="0.2">
      <c r="A40" s="10" t="s">
        <v>128</v>
      </c>
      <c r="B40" s="7" t="s">
        <v>15</v>
      </c>
      <c r="C40" s="7" t="s">
        <v>15</v>
      </c>
      <c r="D40" s="7" t="s">
        <v>114</v>
      </c>
      <c r="E40" s="7" t="s">
        <v>15</v>
      </c>
      <c r="F40" s="7" t="s">
        <v>15</v>
      </c>
      <c r="G40" s="8">
        <f>G41+G42</f>
        <v>27450</v>
      </c>
      <c r="H40" s="9">
        <f>H41+H42</f>
        <v>27450</v>
      </c>
      <c r="I40" s="9">
        <v>0</v>
      </c>
      <c r="J40" s="9">
        <v>0</v>
      </c>
      <c r="K40" s="27"/>
    </row>
    <row r="41" spans="1:11" ht="89.25" hidden="1" x14ac:dyDescent="0.2">
      <c r="A41" s="11" t="s">
        <v>115</v>
      </c>
      <c r="B41" s="12" t="s">
        <v>116</v>
      </c>
      <c r="C41" s="12" t="s">
        <v>97</v>
      </c>
      <c r="D41" s="12" t="s">
        <v>117</v>
      </c>
      <c r="E41" s="12" t="s">
        <v>91</v>
      </c>
      <c r="F41" s="12" t="s">
        <v>92</v>
      </c>
      <c r="G41" s="13">
        <v>24450</v>
      </c>
      <c r="H41" s="14">
        <v>24450</v>
      </c>
      <c r="I41" s="14">
        <v>0</v>
      </c>
      <c r="J41" s="14">
        <v>0</v>
      </c>
      <c r="K41" s="27"/>
    </row>
    <row r="42" spans="1:11" ht="63.75" hidden="1" x14ac:dyDescent="0.2">
      <c r="A42" s="21" t="s">
        <v>140</v>
      </c>
      <c r="B42" s="21" t="s">
        <v>141</v>
      </c>
      <c r="C42" s="22" t="s">
        <v>142</v>
      </c>
      <c r="D42" s="22" t="s">
        <v>143</v>
      </c>
      <c r="E42" s="12" t="s">
        <v>33</v>
      </c>
      <c r="F42" s="12" t="s">
        <v>39</v>
      </c>
      <c r="G42" s="13">
        <f>H42+I42</f>
        <v>3000</v>
      </c>
      <c r="H42" s="14">
        <v>3000</v>
      </c>
      <c r="I42" s="14"/>
      <c r="J42" s="14"/>
      <c r="K42" s="27"/>
    </row>
    <row r="43" spans="1:11" ht="25.5" hidden="1" x14ac:dyDescent="0.2">
      <c r="A43" s="6" t="s">
        <v>118</v>
      </c>
      <c r="B43" s="7" t="s">
        <v>15</v>
      </c>
      <c r="C43" s="7" t="s">
        <v>15</v>
      </c>
      <c r="D43" s="7" t="s">
        <v>119</v>
      </c>
      <c r="E43" s="7" t="s">
        <v>15</v>
      </c>
      <c r="F43" s="7" t="s">
        <v>15</v>
      </c>
      <c r="G43" s="8">
        <f>G44</f>
        <v>163025</v>
      </c>
      <c r="H43" s="9">
        <f>H44</f>
        <v>163025</v>
      </c>
      <c r="I43" s="9">
        <v>0</v>
      </c>
      <c r="J43" s="9">
        <v>0</v>
      </c>
      <c r="K43" s="27"/>
    </row>
    <row r="44" spans="1:11" ht="25.5" hidden="1" x14ac:dyDescent="0.2">
      <c r="A44" s="10" t="s">
        <v>129</v>
      </c>
      <c r="B44" s="7" t="s">
        <v>15</v>
      </c>
      <c r="C44" s="7" t="s">
        <v>15</v>
      </c>
      <c r="D44" s="7" t="s">
        <v>119</v>
      </c>
      <c r="E44" s="7" t="s">
        <v>15</v>
      </c>
      <c r="F44" s="7" t="s">
        <v>15</v>
      </c>
      <c r="G44" s="8">
        <f>G45+G46+G48+G47</f>
        <v>163025</v>
      </c>
      <c r="H44" s="9">
        <f>H45+H46+H48+H47</f>
        <v>163025</v>
      </c>
      <c r="I44" s="9">
        <v>0</v>
      </c>
      <c r="J44" s="9">
        <v>0</v>
      </c>
      <c r="K44" s="27"/>
    </row>
    <row r="45" spans="1:11" ht="63.75" hidden="1" x14ac:dyDescent="0.2">
      <c r="A45" s="11" t="s">
        <v>120</v>
      </c>
      <c r="B45" s="12" t="s">
        <v>121</v>
      </c>
      <c r="C45" s="12" t="s">
        <v>122</v>
      </c>
      <c r="D45" s="12" t="s">
        <v>123</v>
      </c>
      <c r="E45" s="12" t="s">
        <v>33</v>
      </c>
      <c r="F45" s="12" t="s">
        <v>39</v>
      </c>
      <c r="G45" s="13">
        <v>113025</v>
      </c>
      <c r="H45" s="14">
        <v>113025</v>
      </c>
      <c r="I45" s="14">
        <v>0</v>
      </c>
      <c r="J45" s="14">
        <v>0</v>
      </c>
      <c r="K45" s="27"/>
    </row>
    <row r="46" spans="1:11" ht="83.25" hidden="1" customHeight="1" x14ac:dyDescent="0.2">
      <c r="A46" s="18" t="s">
        <v>144</v>
      </c>
      <c r="B46" s="18" t="s">
        <v>145</v>
      </c>
      <c r="C46" s="19" t="s">
        <v>122</v>
      </c>
      <c r="D46" s="20" t="s">
        <v>146</v>
      </c>
      <c r="E46" s="12" t="s">
        <v>148</v>
      </c>
      <c r="F46" s="12" t="s">
        <v>150</v>
      </c>
      <c r="G46" s="13">
        <f>H46+I46</f>
        <v>30000</v>
      </c>
      <c r="H46" s="14">
        <v>30000</v>
      </c>
      <c r="I46" s="14">
        <v>0</v>
      </c>
      <c r="J46" s="14">
        <v>0</v>
      </c>
      <c r="K46" s="26"/>
    </row>
    <row r="47" spans="1:11" ht="111.75" hidden="1" customHeight="1" x14ac:dyDescent="0.2">
      <c r="A47" s="18" t="s">
        <v>144</v>
      </c>
      <c r="B47" s="18" t="s">
        <v>145</v>
      </c>
      <c r="C47" s="19" t="s">
        <v>122</v>
      </c>
      <c r="D47" s="20" t="s">
        <v>146</v>
      </c>
      <c r="E47" s="12" t="s">
        <v>158</v>
      </c>
      <c r="F47" s="12" t="s">
        <v>159</v>
      </c>
      <c r="G47" s="13">
        <v>10000</v>
      </c>
      <c r="H47" s="14">
        <v>10000</v>
      </c>
      <c r="I47" s="14">
        <v>0</v>
      </c>
      <c r="J47" s="14">
        <v>0</v>
      </c>
      <c r="K47" s="26"/>
    </row>
    <row r="48" spans="1:11" ht="89.25" hidden="1" x14ac:dyDescent="0.2">
      <c r="A48" s="18" t="s">
        <v>144</v>
      </c>
      <c r="B48" s="18" t="s">
        <v>145</v>
      </c>
      <c r="C48" s="19" t="s">
        <v>122</v>
      </c>
      <c r="D48" s="20" t="s">
        <v>146</v>
      </c>
      <c r="E48" s="23" t="s">
        <v>147</v>
      </c>
      <c r="F48" s="12" t="s">
        <v>149</v>
      </c>
      <c r="G48" s="13">
        <f>H48+I48</f>
        <v>10000</v>
      </c>
      <c r="H48" s="14">
        <v>10000</v>
      </c>
      <c r="I48" s="14">
        <v>0</v>
      </c>
      <c r="J48" s="14">
        <v>0</v>
      </c>
      <c r="K48" s="26"/>
    </row>
    <row r="49" spans="1:11" x14ac:dyDescent="0.2">
      <c r="A49" s="15" t="s">
        <v>125</v>
      </c>
      <c r="B49" s="15" t="s">
        <v>125</v>
      </c>
      <c r="C49" s="15" t="s">
        <v>125</v>
      </c>
      <c r="D49" s="16" t="s">
        <v>124</v>
      </c>
      <c r="E49" s="16" t="s">
        <v>125</v>
      </c>
      <c r="F49" s="16" t="s">
        <v>125</v>
      </c>
      <c r="G49" s="17">
        <f>G43+G31+G12</f>
        <v>3342240</v>
      </c>
      <c r="H49" s="17">
        <f t="shared" ref="H49:J49" si="2">H43+H31+H12</f>
        <v>2423540</v>
      </c>
      <c r="I49" s="17">
        <f t="shared" si="2"/>
        <v>918700</v>
      </c>
      <c r="J49" s="17">
        <f t="shared" si="2"/>
        <v>812000</v>
      </c>
      <c r="K49" s="28">
        <v>1</v>
      </c>
    </row>
    <row r="51" spans="1:1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</row>
  </sheetData>
  <autoFilter ref="A1:K49">
    <filterColumn colId="10">
      <customFilters>
        <customFilter operator="notEqual" val=" "/>
      </customFilters>
    </filterColumn>
  </autoFilter>
  <mergeCells count="13">
    <mergeCell ref="A51:J51"/>
    <mergeCell ref="H2:J2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  <mergeCell ref="D4:H4"/>
  </mergeCells>
  <pageMargins left="1.1811023622047245" right="0.39370078740157483" top="0" bottom="0" header="0" footer="0"/>
  <pageSetup paperSize="9" scale="9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2021-05-17T05:19:26Z</cp:lastPrinted>
  <dcterms:created xsi:type="dcterms:W3CDTF">2020-12-27T09:50:44Z</dcterms:created>
  <dcterms:modified xsi:type="dcterms:W3CDTF">2021-05-17T05:37:10Z</dcterms:modified>
</cp:coreProperties>
</file>