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Управління фінансів\Бюджет 2021\травень\"/>
    </mc:Choice>
  </mc:AlternateContent>
  <bookViews>
    <workbookView xWindow="0" yWindow="0" windowWidth="21255" windowHeight="11100"/>
  </bookViews>
  <sheets>
    <sheet name="Лист1 (2)" sheetId="2" r:id="rId1"/>
    <sheet name="Лист1" sheetId="1" r:id="rId2"/>
  </sheets>
  <definedNames>
    <definedName name="_xlnm._FilterDatabase" localSheetId="1" hidden="1">Лист1!$A$1:$E$30</definedName>
    <definedName name="_xlnm._FilterDatabase" localSheetId="0" hidden="1">'Лист1 (2)'!$A$1:$E$30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D36" i="2" s="1"/>
  <c r="D53" i="2" s="1"/>
  <c r="D54" i="2" s="1"/>
  <c r="D41" i="2"/>
  <c r="D30" i="2"/>
  <c r="D28" i="2"/>
  <c r="D29" i="2" s="1"/>
  <c r="D23" i="2"/>
  <c r="D22" i="2"/>
  <c r="D21" i="2"/>
  <c r="D45" i="1" l="1"/>
  <c r="D23" i="1" l="1"/>
  <c r="D30" i="1" l="1"/>
  <c r="D41" i="1" l="1"/>
  <c r="D36" i="1" l="1"/>
  <c r="D53" i="1" s="1"/>
  <c r="D54" i="1" s="1"/>
  <c r="D21" i="1"/>
  <c r="D28" i="1" s="1"/>
  <c r="D29" i="1" s="1"/>
  <c r="D22" i="1"/>
</calcChain>
</file>

<file path=xl/sharedStrings.xml><?xml version="1.0" encoding="utf-8"?>
<sst xmlns="http://schemas.openxmlformats.org/spreadsheetml/2006/main" count="172" uniqueCount="57">
  <si>
    <t>Міжбюджетні трансферти на 2021 рік</t>
  </si>
  <si>
    <t>03503000000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</si>
  <si>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</si>
  <si>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</si>
  <si>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</si>
  <si>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</si>
  <si>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</si>
  <si>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</si>
  <si>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</si>
  <si>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</si>
  <si>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</si>
  <si>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03100000000</t>
  </si>
  <si>
    <t>Обласний бюджет Волинської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</si>
  <si>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</si>
  <si>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</si>
  <si>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</si>
  <si>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Інші субвенції з місцевого бюджету</t>
  </si>
  <si>
    <t>03505000000</t>
  </si>
  <si>
    <t>Бюджет Устилузької міської територіальної громади</t>
  </si>
  <si>
    <t>03538000000</t>
  </si>
  <si>
    <t>Бюджет Оваднівської сільської територіальної громади</t>
  </si>
  <si>
    <t>03556000000</t>
  </si>
  <si>
    <t>Бюджет Володимир-Волинської міської територіальної громади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</si>
  <si>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</si>
  <si>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</si>
  <si>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</si>
  <si>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</si>
  <si>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</si>
  <si>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</si>
  <si>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</si>
  <si>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</si>
  <si>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3719770</t>
  </si>
  <si>
    <t>9770</t>
  </si>
  <si>
    <t>03301200000</t>
  </si>
  <si>
    <t>Районний бюджет Володимир-Волинського району</t>
  </si>
  <si>
    <t>41020100</t>
  </si>
  <si>
    <t>Базова дотація </t>
  </si>
  <si>
    <t>99000000000</t>
  </si>
  <si>
    <t>Державний бюджет</t>
  </si>
  <si>
    <t>41033900</t>
  </si>
  <si>
    <t>Освітня субвенція з державного бюджету місцевим бюджетам </t>
  </si>
  <si>
    <t>І. Трансферти із загального фонду бюджету</t>
  </si>
  <si>
    <t>Зміни до додатку №5</t>
  </si>
  <si>
    <t>на співфінансування витрат на придбання телемедичного обладнання для амбулаторії загальної практики сімейної медицини по вул.Центральній,3 с.березовичі</t>
  </si>
  <si>
    <t>на виплати грошової компенсації фізичним особам, які надають соціальні послуги громадянам похилого віку, інвалідам, дітям інвалідам, хворим, які не здатні до самообслуговування і потребують сторонньої допомоги"</t>
  </si>
  <si>
    <t>відшкодування коштів за навчання дітей в Володимир-Волинській ДЮСШ</t>
  </si>
  <si>
    <t>відшкодування коштів за навчання дітей в Устилузькій школі мистецтв-музую садиби І.Стравінського</t>
  </si>
  <si>
    <t xml:space="preserve">на утримання трудового архіва Володимир-Волинського району 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</si>
  <si>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</si>
  <si>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на виконання програми матеріально-технічного забезпечення військових частин, до яких мобілізовано жителів Зимнівської сільської ради на 2021-2025 роки (військовій частині А7064) 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</si>
  <si>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</si>
  <si>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Комплексна Програма захисту населення і територій від надзвичайних ситуацій техногенного та природного характеру на 2019- 2021 роки по Зимнівській сільській раді(7 Держаної пожежно-рятувальної частини)</t>
  </si>
  <si>
    <t xml:space="preserve">на виконання Програми забезпечення особистої безпеки громадян та профілактики правопорушеннь на 2020-2022 роки (Головне управління Національної поліцій у Волинській області) </t>
  </si>
  <si>
    <t xml:space="preserve"> на відшкодування послуг Володимир-Волинського інклюзивно-ресурсного центру дітям з особливими-освітніми потребами, які проживають на території Зимнівської ТГ</t>
  </si>
  <si>
    <t xml:space="preserve"> на відшкодування коштів за навчання дітей, які проживають на території Зимнівської ТГ, в  дитячій музичній школі м.Володимир-Волинського</t>
  </si>
  <si>
    <t>Додаток 3</t>
  </si>
  <si>
    <t>до рішення сільської ради № 7/3  від 11  травня  2021 року про внесення змін до рішення №3/3 від 24.12.2020 "Про бюджет  територіальної громади на 2021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</si>
</sst>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2" fontId="0" fillId="0" borderId="0" xfId="0" applyNumberFormat="1"/>
    <xf numFmtId="2" fontId="0" fillId="0" borderId="3" xfId="0" applyNumberForma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Continuous" vertical="center"/>
    </xf>
    <xf numFmtId="2" fontId="1" fillId="0" borderId="3" xfId="0" applyNumberFormat="1" applyFont="1" applyBorder="1" applyAlignment="1">
      <alignment horizontal="centerContinuous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Continuous" vertical="center"/>
    </xf>
    <xf numFmtId="2" fontId="0" fillId="0" borderId="3" xfId="0" applyNumberFormat="1" applyBorder="1" applyAlignment="1">
      <alignment horizontal="centerContinuous" vertical="center" wrapText="1"/>
    </xf>
    <xf numFmtId="2" fontId="0" fillId="0" borderId="3" xfId="0" applyNumberForma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Continuous" vertical="center" wrapText="1"/>
    </xf>
    <xf numFmtId="2" fontId="1" fillId="0" borderId="5" xfId="0" applyNumberFormat="1" applyFont="1" applyBorder="1" applyAlignment="1">
      <alignment horizontal="centerContinuous" vertical="center"/>
    </xf>
    <xf numFmtId="2" fontId="1" fillId="2" borderId="5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Continuous" vertical="center" wrapText="1"/>
    </xf>
    <xf numFmtId="2" fontId="0" fillId="0" borderId="5" xfId="0" applyNumberFormat="1" applyBorder="1" applyAlignment="1">
      <alignment horizontal="centerContinuous" vertical="center"/>
    </xf>
    <xf numFmtId="2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Continuous" vertical="center" wrapText="1"/>
    </xf>
    <xf numFmtId="2" fontId="0" fillId="0" borderId="4" xfId="0" applyNumberFormat="1" applyBorder="1" applyAlignment="1">
      <alignment horizontal="centerContinuous" vertical="center"/>
    </xf>
    <xf numFmtId="2" fontId="0" fillId="0" borderId="4" xfId="0" applyNumberForma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Continuous" vertical="center" wrapText="1"/>
    </xf>
    <xf numFmtId="2" fontId="1" fillId="0" borderId="6" xfId="0" applyNumberFormat="1" applyFont="1" applyBorder="1" applyAlignment="1">
      <alignment horizontal="centerContinuous" vertical="center"/>
    </xf>
    <xf numFmtId="2" fontId="1" fillId="3" borderId="3" xfId="0" applyNumberFormat="1" applyFont="1" applyFill="1" applyBorder="1" applyAlignment="1">
      <alignment horizontal="left" vertical="center"/>
    </xf>
    <xf numFmtId="2" fontId="1" fillId="3" borderId="2" xfId="0" applyNumberFormat="1" applyFont="1" applyFill="1" applyBorder="1" applyAlignment="1">
      <alignment horizontal="centerContinuous" vertical="center"/>
    </xf>
    <xf numFmtId="2" fontId="1" fillId="3" borderId="0" xfId="0" applyNumberFormat="1" applyFont="1" applyFill="1" applyBorder="1" applyAlignment="1">
      <alignment horizontal="center"/>
    </xf>
    <xf numFmtId="2" fontId="1" fillId="3" borderId="0" xfId="0" applyNumberFormat="1" applyFont="1" applyFill="1" applyBorder="1" applyAlignment="1">
      <alignment horizontal="left" vertical="center"/>
    </xf>
    <xf numFmtId="2" fontId="1" fillId="3" borderId="0" xfId="0" applyNumberFormat="1" applyFont="1" applyFill="1" applyBorder="1" applyAlignment="1">
      <alignment horizontal="centerContinuous" vertical="center"/>
    </xf>
    <xf numFmtId="2" fontId="3" fillId="0" borderId="3" xfId="0" applyNumberFormat="1" applyFont="1" applyBorder="1" applyAlignment="1">
      <alignment horizontal="left"/>
    </xf>
    <xf numFmtId="2" fontId="0" fillId="0" borderId="3" xfId="0" applyNumberFormat="1" applyBorder="1"/>
    <xf numFmtId="2" fontId="0" fillId="0" borderId="3" xfId="0" applyNumberFormat="1" applyBorder="1" applyAlignment="1">
      <alignment horizontal="right"/>
    </xf>
    <xf numFmtId="1" fontId="0" fillId="0" borderId="3" xfId="0" applyNumberFormat="1" applyBorder="1" applyAlignment="1">
      <alignment horizontal="center" vertical="top" wrapText="1"/>
    </xf>
    <xf numFmtId="2" fontId="1" fillId="4" borderId="3" xfId="0" applyNumberFormat="1" applyFon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top" wrapText="1"/>
    </xf>
    <xf numFmtId="2" fontId="0" fillId="4" borderId="3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 wrapText="1"/>
    </xf>
    <xf numFmtId="2" fontId="0" fillId="0" borderId="3" xfId="0" applyNumberForma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Continuous" vertical="center"/>
    </xf>
    <xf numFmtId="1" fontId="1" fillId="0" borderId="3" xfId="0" applyNumberFormat="1" applyFont="1" applyBorder="1" applyAlignment="1">
      <alignment horizontal="centerContinuous" vertical="center"/>
    </xf>
    <xf numFmtId="1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2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6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5"/>
  <sheetViews>
    <sheetView tabSelected="1" workbookViewId="0">
      <selection activeCell="C2" sqref="C2:D2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5" x14ac:dyDescent="0.2">
      <c r="A1" s="53"/>
      <c r="C1" s="61" t="s">
        <v>55</v>
      </c>
      <c r="D1" s="62"/>
      <c r="E1">
        <v>1</v>
      </c>
    </row>
    <row r="2" spans="1:5" ht="23.25" customHeight="1" x14ac:dyDescent="0.2">
      <c r="C2" s="63" t="s">
        <v>56</v>
      </c>
      <c r="D2" s="64"/>
      <c r="E2">
        <v>1</v>
      </c>
    </row>
    <row r="3" spans="1:5" ht="25.5" customHeight="1" x14ac:dyDescent="0.2">
      <c r="C3" s="61"/>
      <c r="D3" s="62"/>
      <c r="E3">
        <v>1</v>
      </c>
    </row>
    <row r="4" spans="1:5" ht="25.5" customHeight="1" x14ac:dyDescent="0.2">
      <c r="C4" s="54" t="s">
        <v>42</v>
      </c>
      <c r="D4" s="53"/>
      <c r="E4">
        <v>1</v>
      </c>
    </row>
    <row r="5" spans="1:5" x14ac:dyDescent="0.2">
      <c r="A5" s="65" t="s">
        <v>0</v>
      </c>
      <c r="B5" s="57"/>
      <c r="C5" s="57"/>
      <c r="D5" s="57"/>
      <c r="E5">
        <v>1</v>
      </c>
    </row>
    <row r="6" spans="1:5" x14ac:dyDescent="0.2">
      <c r="A6" s="66" t="s">
        <v>1</v>
      </c>
      <c r="B6" s="57"/>
      <c r="C6" s="57"/>
      <c r="D6" s="57"/>
      <c r="E6">
        <v>1</v>
      </c>
    </row>
    <row r="7" spans="1:5" x14ac:dyDescent="0.2">
      <c r="A7" s="57" t="s">
        <v>2</v>
      </c>
      <c r="B7" s="57"/>
      <c r="C7" s="57"/>
      <c r="D7" s="57"/>
      <c r="E7">
        <v>1</v>
      </c>
    </row>
    <row r="8" spans="1:5" ht="21.95" customHeight="1" x14ac:dyDescent="0.25">
      <c r="A8" s="3" t="s">
        <v>3</v>
      </c>
      <c r="E8">
        <v>1</v>
      </c>
    </row>
    <row r="9" spans="1:5" x14ac:dyDescent="0.2">
      <c r="D9" s="52" t="s">
        <v>4</v>
      </c>
      <c r="E9">
        <v>1</v>
      </c>
    </row>
    <row r="10" spans="1:5" ht="38.25" customHeight="1" x14ac:dyDescent="0.2">
      <c r="A10" s="55" t="s">
        <v>5</v>
      </c>
      <c r="B10" s="67" t="s">
        <v>6</v>
      </c>
      <c r="C10" s="68"/>
      <c r="D10" s="56" t="s">
        <v>7</v>
      </c>
      <c r="E10">
        <v>1</v>
      </c>
    </row>
    <row r="11" spans="1:5" x14ac:dyDescent="0.2">
      <c r="A11" s="4">
        <v>1</v>
      </c>
      <c r="B11" s="67">
        <v>2</v>
      </c>
      <c r="C11" s="68"/>
      <c r="D11" s="7">
        <v>3</v>
      </c>
      <c r="E11">
        <v>1</v>
      </c>
    </row>
    <row r="12" spans="1:5" x14ac:dyDescent="0.2">
      <c r="A12" s="69" t="s">
        <v>8</v>
      </c>
      <c r="B12" s="70"/>
      <c r="C12" s="70"/>
      <c r="D12" s="71"/>
      <c r="E12">
        <v>1</v>
      </c>
    </row>
    <row r="13" spans="1:5" ht="25.5" hidden="1" customHeight="1" x14ac:dyDescent="0.2">
      <c r="A13" s="19" t="s">
        <v>35</v>
      </c>
      <c r="B13" s="20" t="s">
        <v>36</v>
      </c>
      <c r="C13" s="21"/>
      <c r="D13" s="22">
        <v>12709200</v>
      </c>
    </row>
    <row r="14" spans="1:5" ht="12.75" hidden="1" customHeight="1" x14ac:dyDescent="0.2">
      <c r="A14" s="48">
        <v>99000000000</v>
      </c>
      <c r="B14" s="24" t="s">
        <v>38</v>
      </c>
      <c r="C14" s="25"/>
      <c r="D14" s="26">
        <v>12709200</v>
      </c>
    </row>
    <row r="15" spans="1:5" ht="25.5" hidden="1" customHeight="1" x14ac:dyDescent="0.2">
      <c r="A15" s="19" t="s">
        <v>39</v>
      </c>
      <c r="B15" s="20" t="s">
        <v>40</v>
      </c>
      <c r="C15" s="21"/>
      <c r="D15" s="22">
        <v>36173100</v>
      </c>
    </row>
    <row r="16" spans="1:5" ht="12.75" hidden="1" customHeight="1" x14ac:dyDescent="0.2">
      <c r="A16" s="23" t="s">
        <v>37</v>
      </c>
      <c r="B16" s="24" t="s">
        <v>38</v>
      </c>
      <c r="C16" s="25"/>
      <c r="D16" s="26">
        <v>36173100</v>
      </c>
    </row>
    <row r="17" spans="1:5" ht="12.75" hidden="1" customHeight="1" x14ac:dyDescent="0.2">
      <c r="A17" s="19" t="s">
        <v>9</v>
      </c>
      <c r="B17" s="20" t="s">
        <v>10</v>
      </c>
      <c r="C17" s="21"/>
      <c r="D17" s="22">
        <v>1455910</v>
      </c>
    </row>
    <row r="18" spans="1:5" ht="12.75" hidden="1" customHeight="1" x14ac:dyDescent="0.2">
      <c r="A18" s="23" t="s">
        <v>11</v>
      </c>
      <c r="B18" s="24" t="s">
        <v>12</v>
      </c>
      <c r="C18" s="25"/>
      <c r="D18" s="26">
        <v>1455910</v>
      </c>
    </row>
    <row r="19" spans="1:5" ht="12.75" hidden="1" customHeight="1" x14ac:dyDescent="0.2">
      <c r="A19" s="19" t="s">
        <v>13</v>
      </c>
      <c r="B19" s="20" t="s">
        <v>14</v>
      </c>
      <c r="C19" s="21"/>
      <c r="D19" s="22">
        <v>148440</v>
      </c>
    </row>
    <row r="20" spans="1:5" ht="12.75" hidden="1" customHeight="1" x14ac:dyDescent="0.2">
      <c r="A20" s="27" t="s">
        <v>11</v>
      </c>
      <c r="B20" s="28" t="s">
        <v>12</v>
      </c>
      <c r="C20" s="29"/>
      <c r="D20" s="30">
        <v>148440</v>
      </c>
    </row>
    <row r="21" spans="1:5" ht="12.75" hidden="1" customHeight="1" x14ac:dyDescent="0.2">
      <c r="A21" s="19" t="s">
        <v>15</v>
      </c>
      <c r="B21" s="31" t="s">
        <v>16</v>
      </c>
      <c r="C21" s="32"/>
      <c r="D21" s="12">
        <f>D22+D23+D24</f>
        <v>2610373</v>
      </c>
    </row>
    <row r="22" spans="1:5" ht="25.5" hidden="1" customHeight="1" x14ac:dyDescent="0.2">
      <c r="A22" s="23" t="s">
        <v>17</v>
      </c>
      <c r="B22" s="24" t="s">
        <v>18</v>
      </c>
      <c r="C22" s="25"/>
      <c r="D22" s="26">
        <f>954558+1264482</f>
        <v>2219040</v>
      </c>
    </row>
    <row r="23" spans="1:5" ht="12.75" hidden="1" customHeight="1" x14ac:dyDescent="0.2">
      <c r="A23" s="23" t="s">
        <v>19</v>
      </c>
      <c r="B23" s="24" t="s">
        <v>20</v>
      </c>
      <c r="C23" s="25"/>
      <c r="D23" s="26">
        <f>460690-22810-124000</f>
        <v>313880</v>
      </c>
    </row>
    <row r="24" spans="1:5" ht="12.75" hidden="1" customHeight="1" x14ac:dyDescent="0.2">
      <c r="A24" s="23" t="s">
        <v>21</v>
      </c>
      <c r="B24" s="24" t="s">
        <v>22</v>
      </c>
      <c r="C24" s="25"/>
      <c r="D24" s="26">
        <v>77453</v>
      </c>
    </row>
    <row r="25" spans="1:5" hidden="1" x14ac:dyDescent="0.2">
      <c r="A25" s="58" t="s">
        <v>23</v>
      </c>
      <c r="B25" s="58"/>
      <c r="C25" s="59"/>
      <c r="D25" s="59"/>
    </row>
    <row r="26" spans="1:5" hidden="1" x14ac:dyDescent="0.2">
      <c r="A26" s="51">
        <v>41053500</v>
      </c>
      <c r="B26" s="72" t="s">
        <v>50</v>
      </c>
      <c r="C26" s="72"/>
      <c r="D26" s="12">
        <v>1000000</v>
      </c>
    </row>
    <row r="27" spans="1:5" hidden="1" x14ac:dyDescent="0.2">
      <c r="A27" s="27" t="s">
        <v>11</v>
      </c>
      <c r="B27" s="28" t="s">
        <v>12</v>
      </c>
      <c r="C27" s="29"/>
      <c r="D27" s="30">
        <v>1000000</v>
      </c>
    </row>
    <row r="28" spans="1:5" hidden="1" x14ac:dyDescent="0.2">
      <c r="A28" s="17" t="s">
        <v>24</v>
      </c>
      <c r="B28" s="33" t="s">
        <v>25</v>
      </c>
      <c r="C28" s="34"/>
      <c r="D28" s="17">
        <f>D13+D15+D17+D19+D21+D26</f>
        <v>54097023</v>
      </c>
    </row>
    <row r="29" spans="1:5" hidden="1" x14ac:dyDescent="0.2">
      <c r="A29" s="35" t="s">
        <v>24</v>
      </c>
      <c r="B29" s="36" t="s">
        <v>26</v>
      </c>
      <c r="C29" s="37"/>
      <c r="D29" s="35">
        <f>D28-D26</f>
        <v>53097023</v>
      </c>
    </row>
    <row r="30" spans="1:5" hidden="1" x14ac:dyDescent="0.2">
      <c r="A30" s="35" t="s">
        <v>24</v>
      </c>
      <c r="B30" s="36" t="s">
        <v>27</v>
      </c>
      <c r="C30" s="37"/>
      <c r="D30" s="35">
        <f>D26</f>
        <v>1000000</v>
      </c>
    </row>
    <row r="31" spans="1:5" x14ac:dyDescent="0.2">
      <c r="A31" s="8"/>
      <c r="B31" s="8"/>
      <c r="C31" s="8"/>
      <c r="D31" s="8"/>
    </row>
    <row r="32" spans="1:5" ht="15" x14ac:dyDescent="0.25">
      <c r="A32" s="38" t="s">
        <v>28</v>
      </c>
      <c r="B32" s="39"/>
      <c r="C32" s="39"/>
      <c r="D32" s="40" t="s">
        <v>4</v>
      </c>
      <c r="E32">
        <v>1</v>
      </c>
    </row>
    <row r="33" spans="1:5" ht="63.75" x14ac:dyDescent="0.2">
      <c r="A33" s="9" t="s">
        <v>29</v>
      </c>
      <c r="B33" s="9" t="s">
        <v>30</v>
      </c>
      <c r="C33" s="9">
        <v>0</v>
      </c>
      <c r="D33" s="9" t="s">
        <v>7</v>
      </c>
      <c r="E33">
        <v>1</v>
      </c>
    </row>
    <row r="34" spans="1:5" x14ac:dyDescent="0.2">
      <c r="A34" s="41">
        <v>1</v>
      </c>
      <c r="B34" s="41">
        <v>2</v>
      </c>
      <c r="C34" s="41">
        <v>3</v>
      </c>
      <c r="D34" s="41">
        <v>4</v>
      </c>
      <c r="E34" s="43">
        <v>1</v>
      </c>
    </row>
    <row r="35" spans="1:5" x14ac:dyDescent="0.2">
      <c r="A35" s="60" t="s">
        <v>41</v>
      </c>
      <c r="B35" s="60"/>
      <c r="C35" s="60"/>
      <c r="D35" s="60"/>
      <c r="E35">
        <v>1</v>
      </c>
    </row>
    <row r="36" spans="1:5" x14ac:dyDescent="0.2">
      <c r="A36" s="10" t="s">
        <v>31</v>
      </c>
      <c r="B36" s="10" t="s">
        <v>32</v>
      </c>
      <c r="C36" s="11" t="s">
        <v>16</v>
      </c>
      <c r="D36" s="12">
        <f>D37+D39+D42+D45</f>
        <v>1883979</v>
      </c>
      <c r="E36">
        <v>1</v>
      </c>
    </row>
    <row r="37" spans="1:5" hidden="1" x14ac:dyDescent="0.2">
      <c r="A37" s="13">
        <v>31000000000</v>
      </c>
      <c r="B37" s="13" t="s">
        <v>32</v>
      </c>
      <c r="C37" s="11" t="s">
        <v>12</v>
      </c>
      <c r="D37" s="42">
        <v>10890</v>
      </c>
    </row>
    <row r="38" spans="1:5" ht="25.5" hidden="1" x14ac:dyDescent="0.2">
      <c r="A38" s="13"/>
      <c r="B38" s="13"/>
      <c r="C38" s="14" t="s">
        <v>43</v>
      </c>
      <c r="D38" s="44">
        <v>10890</v>
      </c>
    </row>
    <row r="39" spans="1:5" hidden="1" x14ac:dyDescent="0.2">
      <c r="A39" s="13" t="s">
        <v>33</v>
      </c>
      <c r="B39" s="13" t="s">
        <v>32</v>
      </c>
      <c r="C39" s="11" t="s">
        <v>34</v>
      </c>
      <c r="D39" s="47">
        <v>209025</v>
      </c>
    </row>
    <row r="40" spans="1:5" hidden="1" x14ac:dyDescent="0.2">
      <c r="A40" s="13"/>
      <c r="B40" s="13"/>
      <c r="C40" s="45" t="s">
        <v>47</v>
      </c>
      <c r="D40" s="15">
        <v>96000</v>
      </c>
    </row>
    <row r="41" spans="1:5" ht="25.5" hidden="1" x14ac:dyDescent="0.2">
      <c r="A41" s="13"/>
      <c r="B41" s="13"/>
      <c r="C41" s="46" t="s">
        <v>44</v>
      </c>
      <c r="D41" s="15">
        <f>102272+10753</f>
        <v>113025</v>
      </c>
    </row>
    <row r="42" spans="1:5" hidden="1" x14ac:dyDescent="0.2">
      <c r="A42" s="13" t="s">
        <v>17</v>
      </c>
      <c r="B42" s="13" t="s">
        <v>32</v>
      </c>
      <c r="C42" s="11" t="s">
        <v>18</v>
      </c>
      <c r="D42" s="47">
        <v>1358767</v>
      </c>
    </row>
    <row r="43" spans="1:5" hidden="1" x14ac:dyDescent="0.2">
      <c r="A43" s="13"/>
      <c r="B43" s="13"/>
      <c r="C43" s="46" t="s">
        <v>46</v>
      </c>
      <c r="D43" s="15">
        <v>897255</v>
      </c>
    </row>
    <row r="44" spans="1:5" hidden="1" x14ac:dyDescent="0.2">
      <c r="A44" s="13"/>
      <c r="B44" s="13"/>
      <c r="C44" s="46" t="s">
        <v>45</v>
      </c>
      <c r="D44" s="15">
        <v>461512</v>
      </c>
    </row>
    <row r="45" spans="1:5" ht="12" customHeight="1" x14ac:dyDescent="0.2">
      <c r="A45" s="13" t="s">
        <v>21</v>
      </c>
      <c r="B45" s="13" t="s">
        <v>32</v>
      </c>
      <c r="C45" s="11" t="s">
        <v>22</v>
      </c>
      <c r="D45" s="47">
        <f>D46+D47</f>
        <v>305297</v>
      </c>
      <c r="E45">
        <v>1</v>
      </c>
    </row>
    <row r="46" spans="1:5" ht="0.75" hidden="1" customHeight="1" x14ac:dyDescent="0.2">
      <c r="A46" s="13"/>
      <c r="B46" s="13"/>
      <c r="C46" s="46" t="s">
        <v>54</v>
      </c>
      <c r="D46" s="15">
        <v>299497</v>
      </c>
    </row>
    <row r="47" spans="1:5" ht="24.75" customHeight="1" x14ac:dyDescent="0.2">
      <c r="A47" s="13"/>
      <c r="B47" s="13"/>
      <c r="C47" s="46" t="s">
        <v>53</v>
      </c>
      <c r="D47" s="15">
        <v>5800</v>
      </c>
      <c r="E47">
        <v>1</v>
      </c>
    </row>
    <row r="48" spans="1:5" ht="24.75" hidden="1" customHeight="1" x14ac:dyDescent="0.2">
      <c r="A48" s="10">
        <v>3719800</v>
      </c>
      <c r="B48" s="50">
        <v>9800</v>
      </c>
      <c r="C48" s="11" t="s">
        <v>48</v>
      </c>
      <c r="D48" s="12">
        <v>50000</v>
      </c>
    </row>
    <row r="49" spans="1:5" ht="24.75" hidden="1" customHeight="1" x14ac:dyDescent="0.2">
      <c r="A49" s="49">
        <v>99000000000</v>
      </c>
      <c r="B49" s="49">
        <v>9800</v>
      </c>
      <c r="C49" s="11" t="s">
        <v>38</v>
      </c>
      <c r="D49" s="15">
        <v>50000</v>
      </c>
    </row>
    <row r="50" spans="1:5" ht="24.75" hidden="1" customHeight="1" x14ac:dyDescent="0.2">
      <c r="A50" s="13"/>
      <c r="B50" s="13"/>
      <c r="C50" s="46" t="s">
        <v>49</v>
      </c>
      <c r="D50" s="15">
        <v>10000</v>
      </c>
    </row>
    <row r="51" spans="1:5" ht="24.75" hidden="1" customHeight="1" x14ac:dyDescent="0.2">
      <c r="A51" s="13"/>
      <c r="B51" s="13"/>
      <c r="C51" s="46" t="s">
        <v>52</v>
      </c>
      <c r="D51" s="15">
        <v>30000</v>
      </c>
    </row>
    <row r="52" spans="1:5" ht="24.75" hidden="1" customHeight="1" x14ac:dyDescent="0.2">
      <c r="A52" s="13"/>
      <c r="B52" s="13"/>
      <c r="C52" s="46" t="s">
        <v>51</v>
      </c>
      <c r="D52" s="15">
        <v>10000</v>
      </c>
    </row>
    <row r="53" spans="1:5" x14ac:dyDescent="0.2">
      <c r="A53" s="16" t="s">
        <v>24</v>
      </c>
      <c r="B53" s="16" t="s">
        <v>24</v>
      </c>
      <c r="C53" s="33" t="s">
        <v>25</v>
      </c>
      <c r="D53" s="17">
        <f>D36+D48</f>
        <v>1933979</v>
      </c>
      <c r="E53">
        <v>1</v>
      </c>
    </row>
    <row r="54" spans="1:5" x14ac:dyDescent="0.2">
      <c r="A54" s="16" t="s">
        <v>24</v>
      </c>
      <c r="B54" s="16" t="s">
        <v>24</v>
      </c>
      <c r="C54" s="33" t="s">
        <v>26</v>
      </c>
      <c r="D54" s="17">
        <f>D53</f>
        <v>1933979</v>
      </c>
      <c r="E54">
        <v>1</v>
      </c>
    </row>
    <row r="55" spans="1:5" x14ac:dyDescent="0.2">
      <c r="A55" s="16" t="s">
        <v>24</v>
      </c>
      <c r="B55" s="16" t="s">
        <v>24</v>
      </c>
      <c r="C55" s="33" t="s">
        <v>27</v>
      </c>
      <c r="D55" s="17">
        <v>0</v>
      </c>
      <c r="E55">
        <v>1</v>
      </c>
    </row>
  </sheetData>
  <autoFilter ref="A1:E30">
    <filterColumn colId="2" showButton="0"/>
    <filterColumn colId="4">
      <customFilters>
        <customFilter operator="notEqual" val=" "/>
      </customFilters>
    </filterColumn>
  </autoFilter>
  <mergeCells count="12">
    <mergeCell ref="B10:C10"/>
    <mergeCell ref="B11:C11"/>
    <mergeCell ref="A12:D12"/>
    <mergeCell ref="A25:D25"/>
    <mergeCell ref="B26:C26"/>
    <mergeCell ref="A35:D35"/>
    <mergeCell ref="C1:D1"/>
    <mergeCell ref="C2:D2"/>
    <mergeCell ref="C3:D3"/>
    <mergeCell ref="A5:D5"/>
    <mergeCell ref="A6:D6"/>
    <mergeCell ref="A7:D7"/>
  </mergeCells>
  <pageMargins left="0.59055118110236227" right="0.59055118110236227" top="0.39370078740157483" bottom="0.39370078740157483" header="0" footer="0"/>
  <pageSetup paperSize="9" scale="60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5"/>
  <sheetViews>
    <sheetView topLeftCell="A29" workbookViewId="0">
      <selection activeCell="E48" sqref="E48"/>
    </sheetView>
  </sheetViews>
  <sheetFormatPr defaultRowHeight="12.75" x14ac:dyDescent="0.2"/>
  <cols>
    <col min="1" max="2" width="20.7109375" customWidth="1"/>
    <col min="3" max="3" width="100.7109375" customWidth="1"/>
    <col min="4" max="4" width="20.7109375" customWidth="1"/>
  </cols>
  <sheetData>
    <row r="1" spans="1:5" x14ac:dyDescent="0.2">
      <c r="A1" s="2"/>
      <c r="C1" s="61" t="s">
        <v>55</v>
      </c>
      <c r="D1" s="62"/>
      <c r="E1">
        <v>1</v>
      </c>
    </row>
    <row r="2" spans="1:5" ht="23.25" customHeight="1" x14ac:dyDescent="0.2">
      <c r="C2" s="63" t="s">
        <v>56</v>
      </c>
      <c r="D2" s="64"/>
      <c r="E2">
        <v>1</v>
      </c>
    </row>
    <row r="3" spans="1:5" ht="25.5" customHeight="1" x14ac:dyDescent="0.2">
      <c r="C3" s="61"/>
      <c r="D3" s="62"/>
      <c r="E3">
        <v>1</v>
      </c>
    </row>
    <row r="4" spans="1:5" ht="25.5" customHeight="1" x14ac:dyDescent="0.2">
      <c r="C4" s="18" t="s">
        <v>42</v>
      </c>
      <c r="D4" s="2"/>
      <c r="E4">
        <v>1</v>
      </c>
    </row>
    <row r="5" spans="1:5" x14ac:dyDescent="0.2">
      <c r="A5" s="65" t="s">
        <v>0</v>
      </c>
      <c r="B5" s="57"/>
      <c r="C5" s="57"/>
      <c r="D5" s="57"/>
      <c r="E5">
        <v>1</v>
      </c>
    </row>
    <row r="6" spans="1:5" x14ac:dyDescent="0.2">
      <c r="A6" s="66" t="s">
        <v>1</v>
      </c>
      <c r="B6" s="57"/>
      <c r="C6" s="57"/>
      <c r="D6" s="57"/>
      <c r="E6">
        <v>1</v>
      </c>
    </row>
    <row r="7" spans="1:5" x14ac:dyDescent="0.2">
      <c r="A7" s="57" t="s">
        <v>2</v>
      </c>
      <c r="B7" s="57"/>
      <c r="C7" s="57"/>
      <c r="D7" s="57"/>
      <c r="E7">
        <v>1</v>
      </c>
    </row>
    <row r="8" spans="1:5" ht="21.95" customHeight="1" x14ac:dyDescent="0.25">
      <c r="A8" s="3" t="s">
        <v>3</v>
      </c>
      <c r="E8">
        <v>1</v>
      </c>
    </row>
    <row r="9" spans="1:5" x14ac:dyDescent="0.2">
      <c r="D9" s="1" t="s">
        <v>4</v>
      </c>
      <c r="E9">
        <v>1</v>
      </c>
    </row>
    <row r="10" spans="1:5" ht="38.25" customHeight="1" x14ac:dyDescent="0.2">
      <c r="A10" s="5" t="s">
        <v>5</v>
      </c>
      <c r="B10" s="67" t="s">
        <v>6</v>
      </c>
      <c r="C10" s="68"/>
      <c r="D10" s="6" t="s">
        <v>7</v>
      </c>
      <c r="E10">
        <v>1</v>
      </c>
    </row>
    <row r="11" spans="1:5" x14ac:dyDescent="0.2">
      <c r="A11" s="4">
        <v>1</v>
      </c>
      <c r="B11" s="67">
        <v>2</v>
      </c>
      <c r="C11" s="68"/>
      <c r="D11" s="7">
        <v>3</v>
      </c>
      <c r="E11">
        <v>1</v>
      </c>
    </row>
    <row r="12" spans="1:5" x14ac:dyDescent="0.2">
      <c r="A12" s="69" t="s">
        <v>8</v>
      </c>
      <c r="B12" s="70"/>
      <c r="C12" s="70"/>
      <c r="D12" s="71"/>
      <c r="E12">
        <v>1</v>
      </c>
    </row>
    <row r="13" spans="1:5" ht="25.5" hidden="1" customHeight="1" x14ac:dyDescent="0.2">
      <c r="A13" s="19" t="s">
        <v>35</v>
      </c>
      <c r="B13" s="20" t="s">
        <v>36</v>
      </c>
      <c r="C13" s="21"/>
      <c r="D13" s="22">
        <v>12709200</v>
      </c>
    </row>
    <row r="14" spans="1:5" ht="12.75" hidden="1" customHeight="1" x14ac:dyDescent="0.2">
      <c r="A14" s="48">
        <v>99000000000</v>
      </c>
      <c r="B14" s="24" t="s">
        <v>38</v>
      </c>
      <c r="C14" s="25"/>
      <c r="D14" s="26">
        <v>12709200</v>
      </c>
    </row>
    <row r="15" spans="1:5" ht="25.5" hidden="1" customHeight="1" x14ac:dyDescent="0.2">
      <c r="A15" s="19" t="s">
        <v>39</v>
      </c>
      <c r="B15" s="20" t="s">
        <v>40</v>
      </c>
      <c r="C15" s="21"/>
      <c r="D15" s="22">
        <v>36173100</v>
      </c>
    </row>
    <row r="16" spans="1:5" ht="12.75" hidden="1" customHeight="1" x14ac:dyDescent="0.2">
      <c r="A16" s="23" t="s">
        <v>37</v>
      </c>
      <c r="B16" s="24" t="s">
        <v>38</v>
      </c>
      <c r="C16" s="25"/>
      <c r="D16" s="26">
        <v>36173100</v>
      </c>
    </row>
    <row r="17" spans="1:5" ht="12.75" hidden="1" customHeight="1" x14ac:dyDescent="0.2">
      <c r="A17" s="19" t="s">
        <v>9</v>
      </c>
      <c r="B17" s="20" t="s">
        <v>10</v>
      </c>
      <c r="C17" s="21"/>
      <c r="D17" s="22">
        <v>1455910</v>
      </c>
    </row>
    <row r="18" spans="1:5" ht="12.75" hidden="1" customHeight="1" x14ac:dyDescent="0.2">
      <c r="A18" s="23" t="s">
        <v>11</v>
      </c>
      <c r="B18" s="24" t="s">
        <v>12</v>
      </c>
      <c r="C18" s="25"/>
      <c r="D18" s="26">
        <v>1455910</v>
      </c>
    </row>
    <row r="19" spans="1:5" ht="12.75" hidden="1" customHeight="1" x14ac:dyDescent="0.2">
      <c r="A19" s="19" t="s">
        <v>13</v>
      </c>
      <c r="B19" s="20" t="s">
        <v>14</v>
      </c>
      <c r="C19" s="21"/>
      <c r="D19" s="22">
        <v>148440</v>
      </c>
    </row>
    <row r="20" spans="1:5" ht="12.75" hidden="1" customHeight="1" x14ac:dyDescent="0.2">
      <c r="A20" s="27" t="s">
        <v>11</v>
      </c>
      <c r="B20" s="28" t="s">
        <v>12</v>
      </c>
      <c r="C20" s="29"/>
      <c r="D20" s="30">
        <v>148440</v>
      </c>
    </row>
    <row r="21" spans="1:5" ht="12.75" hidden="1" customHeight="1" x14ac:dyDescent="0.2">
      <c r="A21" s="19" t="s">
        <v>15</v>
      </c>
      <c r="B21" s="31" t="s">
        <v>16</v>
      </c>
      <c r="C21" s="32"/>
      <c r="D21" s="12">
        <f>D22+D23+D24</f>
        <v>2610373</v>
      </c>
    </row>
    <row r="22" spans="1:5" ht="25.5" hidden="1" customHeight="1" x14ac:dyDescent="0.2">
      <c r="A22" s="23" t="s">
        <v>17</v>
      </c>
      <c r="B22" s="24" t="s">
        <v>18</v>
      </c>
      <c r="C22" s="25"/>
      <c r="D22" s="26">
        <f>954558+1264482</f>
        <v>2219040</v>
      </c>
    </row>
    <row r="23" spans="1:5" ht="12.75" hidden="1" customHeight="1" x14ac:dyDescent="0.2">
      <c r="A23" s="23" t="s">
        <v>19</v>
      </c>
      <c r="B23" s="24" t="s">
        <v>20</v>
      </c>
      <c r="C23" s="25"/>
      <c r="D23" s="26">
        <f>460690-22810-124000</f>
        <v>313880</v>
      </c>
    </row>
    <row r="24" spans="1:5" ht="12.75" hidden="1" customHeight="1" x14ac:dyDescent="0.2">
      <c r="A24" s="23" t="s">
        <v>21</v>
      </c>
      <c r="B24" s="24" t="s">
        <v>22</v>
      </c>
      <c r="C24" s="25"/>
      <c r="D24" s="26">
        <v>77453</v>
      </c>
    </row>
    <row r="25" spans="1:5" hidden="1" x14ac:dyDescent="0.2">
      <c r="A25" s="58" t="s">
        <v>23</v>
      </c>
      <c r="B25" s="58"/>
      <c r="C25" s="59"/>
      <c r="D25" s="59"/>
    </row>
    <row r="26" spans="1:5" x14ac:dyDescent="0.2">
      <c r="A26" s="51">
        <v>41053500</v>
      </c>
      <c r="B26" s="72" t="s">
        <v>50</v>
      </c>
      <c r="C26" s="72"/>
      <c r="D26" s="12">
        <v>1000000</v>
      </c>
      <c r="E26">
        <v>1</v>
      </c>
    </row>
    <row r="27" spans="1:5" x14ac:dyDescent="0.2">
      <c r="A27" s="27" t="s">
        <v>11</v>
      </c>
      <c r="B27" s="28" t="s">
        <v>12</v>
      </c>
      <c r="C27" s="29"/>
      <c r="D27" s="30">
        <v>1000000</v>
      </c>
      <c r="E27">
        <v>1</v>
      </c>
    </row>
    <row r="28" spans="1:5" x14ac:dyDescent="0.2">
      <c r="A28" s="17" t="s">
        <v>24</v>
      </c>
      <c r="B28" s="33" t="s">
        <v>25</v>
      </c>
      <c r="C28" s="34"/>
      <c r="D28" s="17">
        <f>D13+D15+D17+D19+D21+D26</f>
        <v>54097023</v>
      </c>
      <c r="E28">
        <v>1</v>
      </c>
    </row>
    <row r="29" spans="1:5" x14ac:dyDescent="0.2">
      <c r="A29" s="35" t="s">
        <v>24</v>
      </c>
      <c r="B29" s="36" t="s">
        <v>26</v>
      </c>
      <c r="C29" s="37"/>
      <c r="D29" s="35">
        <f>D28-D26</f>
        <v>53097023</v>
      </c>
      <c r="E29">
        <v>1</v>
      </c>
    </row>
    <row r="30" spans="1:5" x14ac:dyDescent="0.2">
      <c r="A30" s="35" t="s">
        <v>24</v>
      </c>
      <c r="B30" s="36" t="s">
        <v>27</v>
      </c>
      <c r="C30" s="37"/>
      <c r="D30" s="35">
        <f>D26</f>
        <v>1000000</v>
      </c>
      <c r="E30">
        <v>1</v>
      </c>
    </row>
    <row r="31" spans="1:5" x14ac:dyDescent="0.2">
      <c r="A31" s="8"/>
      <c r="B31" s="8"/>
      <c r="C31" s="8"/>
      <c r="D31" s="8"/>
    </row>
    <row r="32" spans="1:5" ht="15" x14ac:dyDescent="0.25">
      <c r="A32" s="38" t="s">
        <v>28</v>
      </c>
      <c r="B32" s="39"/>
      <c r="C32" s="39"/>
      <c r="D32" s="40" t="s">
        <v>4</v>
      </c>
      <c r="E32">
        <v>1</v>
      </c>
    </row>
    <row r="33" spans="1:5" ht="63.75" x14ac:dyDescent="0.2">
      <c r="A33" s="9" t="s">
        <v>29</v>
      </c>
      <c r="B33" s="9" t="s">
        <v>30</v>
      </c>
      <c r="C33" s="9">
        <v>0</v>
      </c>
      <c r="D33" s="9" t="s">
        <v>7</v>
      </c>
      <c r="E33">
        <v>1</v>
      </c>
    </row>
    <row r="34" spans="1:5" x14ac:dyDescent="0.2">
      <c r="A34" s="41">
        <v>1</v>
      </c>
      <c r="B34" s="41">
        <v>2</v>
      </c>
      <c r="C34" s="41">
        <v>3</v>
      </c>
      <c r="D34" s="41">
        <v>4</v>
      </c>
      <c r="E34" s="43">
        <v>1</v>
      </c>
    </row>
    <row r="35" spans="1:5" x14ac:dyDescent="0.2">
      <c r="A35" s="60" t="s">
        <v>41</v>
      </c>
      <c r="B35" s="60"/>
      <c r="C35" s="60"/>
      <c r="D35" s="60"/>
      <c r="E35">
        <v>1</v>
      </c>
    </row>
    <row r="36" spans="1:5" x14ac:dyDescent="0.2">
      <c r="A36" s="10" t="s">
        <v>31</v>
      </c>
      <c r="B36" s="10" t="s">
        <v>32</v>
      </c>
      <c r="C36" s="11" t="s">
        <v>16</v>
      </c>
      <c r="D36" s="12">
        <f>D37+D39+D42+D45</f>
        <v>1883979</v>
      </c>
    </row>
    <row r="37" spans="1:5" x14ac:dyDescent="0.2">
      <c r="A37" s="13">
        <v>31000000000</v>
      </c>
      <c r="B37" s="13" t="s">
        <v>32</v>
      </c>
      <c r="C37" s="11" t="s">
        <v>12</v>
      </c>
      <c r="D37" s="42">
        <v>10890</v>
      </c>
    </row>
    <row r="38" spans="1:5" ht="25.5" x14ac:dyDescent="0.2">
      <c r="A38" s="13"/>
      <c r="B38" s="13"/>
      <c r="C38" s="14" t="s">
        <v>43</v>
      </c>
      <c r="D38" s="44">
        <v>10890</v>
      </c>
    </row>
    <row r="39" spans="1:5" x14ac:dyDescent="0.2">
      <c r="A39" s="13" t="s">
        <v>33</v>
      </c>
      <c r="B39" s="13" t="s">
        <v>32</v>
      </c>
      <c r="C39" s="11" t="s">
        <v>34</v>
      </c>
      <c r="D39" s="47">
        <v>209025</v>
      </c>
    </row>
    <row r="40" spans="1:5" x14ac:dyDescent="0.2">
      <c r="A40" s="13"/>
      <c r="B40" s="13"/>
      <c r="C40" s="45" t="s">
        <v>47</v>
      </c>
      <c r="D40" s="15">
        <v>96000</v>
      </c>
    </row>
    <row r="41" spans="1:5" ht="25.5" x14ac:dyDescent="0.2">
      <c r="A41" s="13"/>
      <c r="B41" s="13"/>
      <c r="C41" s="46" t="s">
        <v>44</v>
      </c>
      <c r="D41" s="15">
        <f>102272+10753</f>
        <v>113025</v>
      </c>
    </row>
    <row r="42" spans="1:5" x14ac:dyDescent="0.2">
      <c r="A42" s="13" t="s">
        <v>17</v>
      </c>
      <c r="B42" s="13" t="s">
        <v>32</v>
      </c>
      <c r="C42" s="11" t="s">
        <v>18</v>
      </c>
      <c r="D42" s="47">
        <v>1358767</v>
      </c>
    </row>
    <row r="43" spans="1:5" x14ac:dyDescent="0.2">
      <c r="A43" s="13"/>
      <c r="B43" s="13"/>
      <c r="C43" s="46" t="s">
        <v>46</v>
      </c>
      <c r="D43" s="15">
        <v>897255</v>
      </c>
    </row>
    <row r="44" spans="1:5" x14ac:dyDescent="0.2">
      <c r="A44" s="13"/>
      <c r="B44" s="13"/>
      <c r="C44" s="46" t="s">
        <v>45</v>
      </c>
      <c r="D44" s="15">
        <v>461512</v>
      </c>
    </row>
    <row r="45" spans="1:5" x14ac:dyDescent="0.2">
      <c r="A45" s="13" t="s">
        <v>21</v>
      </c>
      <c r="B45" s="13" t="s">
        <v>32</v>
      </c>
      <c r="C45" s="11" t="s">
        <v>22</v>
      </c>
      <c r="D45" s="47">
        <f>D46+D47</f>
        <v>305297</v>
      </c>
      <c r="E45">
        <v>1</v>
      </c>
    </row>
    <row r="46" spans="1:5" ht="24.75" customHeight="1" x14ac:dyDescent="0.2">
      <c r="A46" s="13"/>
      <c r="B46" s="13"/>
      <c r="C46" s="46" t="s">
        <v>54</v>
      </c>
      <c r="D46" s="15">
        <v>299497</v>
      </c>
    </row>
    <row r="47" spans="1:5" ht="24.75" customHeight="1" x14ac:dyDescent="0.2">
      <c r="A47" s="13"/>
      <c r="B47" s="13"/>
      <c r="C47" s="46" t="s">
        <v>53</v>
      </c>
      <c r="D47" s="15">
        <v>5800</v>
      </c>
      <c r="E47">
        <v>1</v>
      </c>
    </row>
    <row r="48" spans="1:5" ht="24.75" customHeight="1" x14ac:dyDescent="0.2">
      <c r="A48" s="10">
        <v>3719800</v>
      </c>
      <c r="B48" s="50">
        <v>9800</v>
      </c>
      <c r="C48" s="11" t="s">
        <v>48</v>
      </c>
      <c r="D48" s="12">
        <v>50000</v>
      </c>
    </row>
    <row r="49" spans="1:5" ht="24.75" customHeight="1" x14ac:dyDescent="0.2">
      <c r="A49" s="49">
        <v>99000000000</v>
      </c>
      <c r="B49" s="49">
        <v>9800</v>
      </c>
      <c r="C49" s="11" t="s">
        <v>38</v>
      </c>
      <c r="D49" s="15">
        <v>50000</v>
      </c>
    </row>
    <row r="50" spans="1:5" ht="24.75" customHeight="1" x14ac:dyDescent="0.2">
      <c r="A50" s="13"/>
      <c r="B50" s="13"/>
      <c r="C50" s="46" t="s">
        <v>49</v>
      </c>
      <c r="D50" s="15">
        <v>10000</v>
      </c>
    </row>
    <row r="51" spans="1:5" ht="24.75" customHeight="1" x14ac:dyDescent="0.2">
      <c r="A51" s="13"/>
      <c r="B51" s="13"/>
      <c r="C51" s="46" t="s">
        <v>52</v>
      </c>
      <c r="D51" s="15">
        <v>30000</v>
      </c>
    </row>
    <row r="52" spans="1:5" ht="24.75" customHeight="1" x14ac:dyDescent="0.2">
      <c r="A52" s="13"/>
      <c r="B52" s="13"/>
      <c r="C52" s="46" t="s">
        <v>51</v>
      </c>
      <c r="D52" s="15">
        <v>10000</v>
      </c>
      <c r="E52">
        <v>1</v>
      </c>
    </row>
    <row r="53" spans="1:5" x14ac:dyDescent="0.2">
      <c r="A53" s="16" t="s">
        <v>24</v>
      </c>
      <c r="B53" s="16" t="s">
        <v>24</v>
      </c>
      <c r="C53" s="33" t="s">
        <v>25</v>
      </c>
      <c r="D53" s="17">
        <f>D36+D48</f>
        <v>1933979</v>
      </c>
      <c r="E53">
        <v>1</v>
      </c>
    </row>
    <row r="54" spans="1:5" x14ac:dyDescent="0.2">
      <c r="A54" s="16" t="s">
        <v>24</v>
      </c>
      <c r="B54" s="16" t="s">
        <v>24</v>
      </c>
      <c r="C54" s="33" t="s">
        <v>26</v>
      </c>
      <c r="D54" s="17">
        <f>D53</f>
        <v>1933979</v>
      </c>
      <c r="E54">
        <v>1</v>
      </c>
    </row>
    <row r="55" spans="1:5" x14ac:dyDescent="0.2">
      <c r="A55" s="16" t="s">
        <v>24</v>
      </c>
      <c r="B55" s="16" t="s">
        <v>24</v>
      </c>
      <c r="C55" s="33" t="s">
        <v>27</v>
      </c>
      <c r="D55" s="17">
        <v>0</v>
      </c>
      <c r="E55">
        <v>1</v>
      </c>
    </row>
  </sheetData>
  <autoFilter ref="A1:E30">
    <filterColumn colId="2" showButton="0"/>
    <filterColumn colId="4">
      <customFilters>
        <customFilter operator="notEqual" val=" "/>
      </customFilters>
    </filterColumn>
  </autoFilter>
  <mergeCells count="12">
    <mergeCell ref="A7:D7"/>
    <mergeCell ref="A25:D25"/>
    <mergeCell ref="A35:D35"/>
    <mergeCell ref="C1:D1"/>
    <mergeCell ref="C2:D2"/>
    <mergeCell ref="C3:D3"/>
    <mergeCell ref="A5:D5"/>
    <mergeCell ref="A6:D6"/>
    <mergeCell ref="B10:C10"/>
    <mergeCell ref="B11:C11"/>
    <mergeCell ref="A12:D12"/>
    <mergeCell ref="B26:C26"/>
  </mergeCells>
  <pageMargins left="0.59055118110236227" right="0.59055118110236227" top="0.39370078740157483" bottom="0.39370078740157483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2021-05-12T05:21:02Z</cp:lastPrinted>
  <dcterms:created xsi:type="dcterms:W3CDTF">2020-12-27T09:20:44Z</dcterms:created>
  <dcterms:modified xsi:type="dcterms:W3CDTF">2021-05-12T05:21:04Z</dcterms:modified>
</cp:coreProperties>
</file>