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K56" i="1"/>
  <c r="J57" i="1"/>
  <c r="J56" i="1"/>
  <c r="L51" i="1" l="1"/>
  <c r="K32" i="1"/>
  <c r="J32" i="1"/>
  <c r="K31" i="1"/>
  <c r="J31" i="1"/>
  <c r="L22" i="1"/>
  <c r="L21" i="1"/>
  <c r="L19" i="1"/>
  <c r="K52" i="1" l="1"/>
  <c r="J52" i="1"/>
  <c r="J58" i="1" s="1"/>
  <c r="L58" i="1" l="1"/>
  <c r="L20" i="1"/>
  <c r="L47" i="1" l="1"/>
  <c r="K46" i="1" l="1"/>
  <c r="K48" i="1"/>
  <c r="L55" i="1"/>
  <c r="L54" i="1"/>
  <c r="L53" i="1"/>
  <c r="L52" i="1"/>
  <c r="L50" i="1"/>
  <c r="L45" i="1"/>
  <c r="L44" i="1"/>
  <c r="L43" i="1"/>
  <c r="L42" i="1"/>
  <c r="L41" i="1"/>
  <c r="L40" i="1"/>
  <c r="L39" i="1"/>
  <c r="L29" i="1"/>
  <c r="L28" i="1"/>
  <c r="L27" i="1"/>
  <c r="L26" i="1"/>
  <c r="L25" i="1"/>
  <c r="L24" i="1"/>
  <c r="L18" i="1"/>
  <c r="L17" i="1"/>
  <c r="L16" i="1"/>
  <c r="K30" i="1"/>
  <c r="L31" i="1" l="1"/>
  <c r="L56" i="1" l="1"/>
  <c r="J46" i="1" l="1"/>
  <c r="L46" i="1" s="1"/>
  <c r="J30" i="1"/>
  <c r="L30" i="1" s="1"/>
  <c r="J48" i="1"/>
  <c r="L48" i="1" s="1"/>
  <c r="L32" i="1"/>
  <c r="L57" i="1" l="1"/>
</calcChain>
</file>

<file path=xl/sharedStrings.xml><?xml version="1.0" encoding="utf-8"?>
<sst xmlns="http://schemas.openxmlformats.org/spreadsheetml/2006/main" count="67" uniqueCount="53">
  <si>
    <t>1. Показники міжбюджетних трансфертів з інших бюджетів</t>
  </si>
  <si>
    <t>(грн)</t>
  </si>
  <si>
    <t>Код Класифікації доходу бюджету/            Код бюджету</t>
  </si>
  <si>
    <t>Найменування трансферту/                                                                                          Найменування бюджету-надавача міжбюджетного                                       трансферту</t>
  </si>
  <si>
    <t>І. Трансферти до загального фонду бюджету</t>
  </si>
  <si>
    <t>Освітня субвенція з державного бюджету місцевим бюджетам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</si>
  <si>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</si>
  <si>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</si>
  <si>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</si>
  <si>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</si>
  <si>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</si>
  <si>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</si>
  <si>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        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</si>
  <si>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</si>
  <si>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</si>
  <si>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</si>
  <si>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</si>
  <si>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районний бюджет Білгород-Дністровського району</t>
  </si>
  <si>
    <t>Інша субвенція /на надання соціальних гарантій фізичним особам, які надають соціальні послуги громадянам похилого віку, особам з інвалідністю,хворим які не здатні до самообслуговування і портебують сторонньої допомоги</t>
  </si>
  <si>
    <t>Інша субвенція/на компенсацію виплат з оплати послуг звязку окремим категоріям громадян</t>
  </si>
  <si>
    <t>Інша субвенція /на утримання районної ради ветеранів</t>
  </si>
  <si>
    <t>Інша субвенція/на компенсацію виплат на пільговий проїзд автомобвльним транспортом окремим категоріям громадян</t>
  </si>
  <si>
    <t>Інша субвенція/на компенсацію виплат на пільговий проїзд залізничним транспортом окремим категоріям громадян</t>
  </si>
  <si>
    <t>Інша субвенція /на утримання КЗ "Обєднаний трудовий архів територіальних громад Білгород-Дністровського району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</si>
  <si>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</si>
  <si>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</si>
  <si>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15305200000</t>
  </si>
  <si>
    <t>сільський бюджет Старокозацької сільської ради</t>
  </si>
  <si>
    <t>15515000000</t>
  </si>
  <si>
    <t xml:space="preserve">Субвенція з місцевого бюджету на виконання інвестиційних проектів </t>
  </si>
  <si>
    <t>обласний бюджет Одеської області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</si>
  <si>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</si>
  <si>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</si>
  <si>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 xml:space="preserve">Інша субвенція/ Програма цивільного захисту техногенної та пожежної безпеки Білгород-Дністровського району на 2018-2021 року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</si>
  <si>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</si>
  <si>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% виконання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</si>
  <si>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</si>
  <si>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Виконання плану "Міжбюджетні трансферти за   2021 рік"</t>
  </si>
  <si>
    <t>План на                 2021 рік</t>
  </si>
  <si>
    <t>Виконано за    2021  рік</t>
  </si>
  <si>
    <t>Субвенція з місцевого бюджету на закупівлю опорними закладами охорони здоров`я послуг щодо проектування та встановлення кисневих станцій за рахунок відповідної субвенції з державного бюджету</t>
  </si>
  <si>
    <t>Інші субвенції з місцевого бюджету ( від Маразліївської ОТГ)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</si>
  <si>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</si>
  <si>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Інша субвенція на утримання ( за спожиті енергоносії) КНП «Центр первинної медико-санітарної допомоги» 144900 грн,                                                                            на виготовлення експертного висновку по доступності закладів та приміщень охорони здоров’я для осіб з інвалідністю 64800 грн.;                                                                                                                      
- на фінансування програми «Здоров’я населення»  394000 грн;                                                                                            -на фінансування Програми профілактики ВІЛ-інфекції/СНІДу  у сумі 10000 грн.</t>
  </si>
  <si>
    <t>План на 2021 рік</t>
  </si>
  <si>
    <t>Виконано за  2021 рік</t>
  </si>
  <si>
    <t>Шабівської сільської ради</t>
  </si>
  <si>
    <t>Додаток  4</t>
  </si>
  <si>
    <t>Секретарь сільської ради</t>
  </si>
  <si>
    <t>Сергій ЧЕРНОКУЛЬСЬКИЙ</t>
  </si>
  <si>
    <t xml:space="preserve">до рішення </t>
  </si>
  <si>
    <t xml:space="preserve"> від 30 червня  2022 року</t>
  </si>
  <si>
    <t>№ 2/1026 -УІІІ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</si>
</sst>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/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" fontId="1" fillId="0" borderId="3" xfId="0" applyNumberFormat="1" applyFont="1" applyBorder="1"/>
    <xf numFmtId="1" fontId="3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164" fontId="3" fillId="0" borderId="3" xfId="0" applyNumberFormat="1" applyFont="1" applyBorder="1"/>
    <xf numFmtId="0" fontId="1" fillId="0" borderId="3" xfId="0" applyFont="1" applyBorder="1" applyAlignment="1">
      <alignment horizontal="center"/>
    </xf>
    <xf numFmtId="1" fontId="3" fillId="0" borderId="3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/>
    <xf numFmtId="0" fontId="0" fillId="0" borderId="0" xfId="0" applyAlignment="1"/>
    <xf numFmtId="0" fontId="1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4" fillId="0" borderId="3" xfId="0" applyFont="1" applyBorder="1" applyAlignment="1">
      <alignment horizontal="center"/>
    </xf>
    <xf numFmtId="0" fontId="3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1"/>
  <sheetViews>
    <sheetView tabSelected="1" view="pageBreakPreview" topLeftCell="A4" zoomScaleNormal="100" zoomScaleSheetLayoutView="100" workbookViewId="0">
      <selection activeCell="J6" sqref="J6"/>
    </sheetView>
  </sheetViews>
  <sheetFormatPr defaultRowHeight="15" x14ac:dyDescent="0.25"/>
  <cols>
    <col min="2" max="2" width="21.140625" customWidth="1"/>
    <col min="5" max="5" width="2.42578125" customWidth="1"/>
    <col min="9" max="9" width="37.85546875" customWidth="1"/>
    <col min="10" max="10" width="13.7109375" customWidth="1"/>
    <col min="11" max="11" width="14.7109375" customWidth="1"/>
    <col min="12" max="12" width="14" customWidth="1"/>
  </cols>
  <sheetData>
    <row r="1" spans="2:12" ht="18.75" x14ac:dyDescent="0.3">
      <c r="I1" s="1"/>
      <c r="J1" s="12" t="s">
        <v>47</v>
      </c>
      <c r="K1" s="33"/>
      <c r="L1" s="33"/>
    </row>
    <row r="2" spans="2:12" ht="18.75" x14ac:dyDescent="0.3">
      <c r="I2" s="1"/>
      <c r="J2" s="12" t="s">
        <v>50</v>
      </c>
      <c r="K2" s="12"/>
      <c r="L2" s="33"/>
    </row>
    <row r="3" spans="2:12" ht="18.75" x14ac:dyDescent="0.3">
      <c r="I3" s="1"/>
      <c r="J3" s="12" t="s">
        <v>46</v>
      </c>
      <c r="K3" s="12"/>
      <c r="L3" s="33"/>
    </row>
    <row r="4" spans="2:12" ht="18.75" x14ac:dyDescent="0.3">
      <c r="I4" s="1"/>
      <c r="J4" s="12" t="s">
        <v>51</v>
      </c>
      <c r="K4" s="12"/>
      <c r="L4" s="33"/>
    </row>
    <row r="5" spans="2:12" ht="15.75" x14ac:dyDescent="0.25">
      <c r="J5" s="1" t="s">
        <v>52</v>
      </c>
      <c r="K5" s="1"/>
    </row>
    <row r="6" spans="2:12" ht="18.75" x14ac:dyDescent="0.3">
      <c r="C6" s="89" t="s">
        <v>37</v>
      </c>
      <c r="D6" s="89"/>
      <c r="E6" s="89"/>
      <c r="F6" s="89"/>
      <c r="G6" s="89"/>
      <c r="H6" s="89"/>
      <c r="I6" s="89"/>
    </row>
    <row r="7" spans="2:12" ht="15.75" hidden="1" x14ac:dyDescent="0.25">
      <c r="C7" s="93"/>
      <c r="D7" s="93"/>
      <c r="E7" s="93"/>
      <c r="F7" s="93"/>
      <c r="G7" s="93"/>
      <c r="H7" s="93"/>
      <c r="I7" s="93"/>
    </row>
    <row r="8" spans="2:12" ht="15.75" hidden="1" x14ac:dyDescent="0.25">
      <c r="C8" s="94"/>
      <c r="D8" s="94"/>
      <c r="E8" s="94"/>
      <c r="F8" s="94"/>
      <c r="G8" s="94"/>
      <c r="H8" s="94"/>
      <c r="I8" s="94"/>
    </row>
    <row r="10" spans="2:12" ht="18.75" x14ac:dyDescent="0.3">
      <c r="B10" s="90" t="s">
        <v>0</v>
      </c>
      <c r="C10" s="90"/>
      <c r="D10" s="90"/>
      <c r="E10" s="90"/>
      <c r="F10" s="90"/>
      <c r="G10" s="90"/>
      <c r="H10" s="90"/>
      <c r="I10" s="90"/>
      <c r="J10" s="90"/>
    </row>
    <row r="11" spans="2:12" ht="18.75" x14ac:dyDescent="0.25">
      <c r="B11" s="2"/>
      <c r="C11" s="2"/>
      <c r="D11" s="2"/>
      <c r="E11" s="2"/>
      <c r="F11" s="2"/>
      <c r="G11" s="2"/>
      <c r="H11" s="2"/>
      <c r="I11" s="2"/>
      <c r="J11" s="3"/>
      <c r="L11" s="7" t="s">
        <v>1</v>
      </c>
    </row>
    <row r="12" spans="2:12" x14ac:dyDescent="0.25">
      <c r="B12" s="91" t="s">
        <v>2</v>
      </c>
      <c r="C12" s="91" t="s">
        <v>3</v>
      </c>
      <c r="D12" s="91"/>
      <c r="E12" s="91"/>
      <c r="F12" s="91"/>
      <c r="G12" s="91"/>
      <c r="H12" s="91"/>
      <c r="I12" s="91"/>
      <c r="J12" s="92" t="s">
        <v>38</v>
      </c>
      <c r="K12" s="34" t="s">
        <v>39</v>
      </c>
      <c r="L12" s="35" t="s">
        <v>35</v>
      </c>
    </row>
    <row r="13" spans="2:12" ht="56.25" customHeight="1" x14ac:dyDescent="0.25">
      <c r="B13" s="35"/>
      <c r="C13" s="35"/>
      <c r="D13" s="35"/>
      <c r="E13" s="35"/>
      <c r="F13" s="35"/>
      <c r="G13" s="35"/>
      <c r="H13" s="35"/>
      <c r="I13" s="35"/>
      <c r="J13" s="34"/>
      <c r="K13" s="34"/>
      <c r="L13" s="35"/>
    </row>
    <row r="14" spans="2:12" ht="18.75" x14ac:dyDescent="0.3">
      <c r="B14" s="4">
        <v>1</v>
      </c>
      <c r="C14" s="49">
        <v>2</v>
      </c>
      <c r="D14" s="101"/>
      <c r="E14" s="101"/>
      <c r="F14" s="101"/>
      <c r="G14" s="101"/>
      <c r="H14" s="101"/>
      <c r="I14" s="101"/>
      <c r="J14" s="4">
        <v>3</v>
      </c>
      <c r="K14" s="22">
        <v>4</v>
      </c>
      <c r="L14" s="22">
        <v>5</v>
      </c>
    </row>
    <row r="15" spans="2:12" ht="18.75" x14ac:dyDescent="0.3">
      <c r="B15" s="36" t="s">
        <v>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2:12" ht="18.75" x14ac:dyDescent="0.3">
      <c r="B16" s="23">
        <v>41033900</v>
      </c>
      <c r="C16" s="102" t="s">
        <v>5</v>
      </c>
      <c r="D16" s="103"/>
      <c r="E16" s="103"/>
      <c r="F16" s="103"/>
      <c r="G16" s="103"/>
      <c r="H16" s="103"/>
      <c r="I16" s="104"/>
      <c r="J16" s="24">
        <v>50189700</v>
      </c>
      <c r="K16" s="10">
        <v>50189700</v>
      </c>
      <c r="L16" s="10">
        <f>K16/J16*100</f>
        <v>100</v>
      </c>
    </row>
    <row r="17" spans="2:12" ht="56.25" customHeight="1" x14ac:dyDescent="0.3">
      <c r="B17" s="14" t="s">
        <v>25</v>
      </c>
      <c r="C17" s="52" t="s">
        <v>24</v>
      </c>
      <c r="D17" s="105"/>
      <c r="E17" s="105"/>
      <c r="F17" s="105"/>
      <c r="G17" s="105"/>
      <c r="H17" s="105"/>
      <c r="I17" s="106"/>
      <c r="J17" s="10">
        <v>400560</v>
      </c>
      <c r="K17" s="10">
        <v>400533</v>
      </c>
      <c r="L17" s="30">
        <f t="shared" ref="L17:L22" si="0">K17/J17*100</f>
        <v>99.993259436788492</v>
      </c>
    </row>
    <row r="18" spans="2:12" ht="62.25" customHeight="1" x14ac:dyDescent="0.3">
      <c r="B18" s="20">
        <v>41051400</v>
      </c>
      <c r="C18" s="52" t="s">
        <v>34</v>
      </c>
      <c r="D18" s="105"/>
      <c r="E18" s="105"/>
      <c r="F18" s="105"/>
      <c r="G18" s="105"/>
      <c r="H18" s="105"/>
      <c r="I18" s="106"/>
      <c r="J18" s="10">
        <v>922457</v>
      </c>
      <c r="K18" s="10">
        <v>910141</v>
      </c>
      <c r="L18" s="28">
        <f t="shared" si="0"/>
        <v>98.664870015621318</v>
      </c>
    </row>
    <row r="19" spans="2:12" ht="62.25" customHeight="1" x14ac:dyDescent="0.3">
      <c r="B19" s="32">
        <v>41051700</v>
      </c>
      <c r="C19" s="95" t="s">
        <v>42</v>
      </c>
      <c r="D19" s="96"/>
      <c r="E19" s="96"/>
      <c r="F19" s="96"/>
      <c r="G19" s="96"/>
      <c r="H19" s="96"/>
      <c r="I19" s="97"/>
      <c r="J19" s="10">
        <v>187834</v>
      </c>
      <c r="K19" s="10">
        <v>61510</v>
      </c>
      <c r="L19" s="28">
        <f t="shared" si="0"/>
        <v>32.747000010647696</v>
      </c>
    </row>
    <row r="20" spans="2:12" ht="76.5" customHeight="1" x14ac:dyDescent="0.3">
      <c r="B20" s="29">
        <v>41053500</v>
      </c>
      <c r="C20" s="52" t="s">
        <v>36</v>
      </c>
      <c r="D20" s="105"/>
      <c r="E20" s="105"/>
      <c r="F20" s="105"/>
      <c r="G20" s="105"/>
      <c r="H20" s="105"/>
      <c r="I20" s="106"/>
      <c r="J20" s="10">
        <v>566000</v>
      </c>
      <c r="K20" s="10">
        <v>566000</v>
      </c>
      <c r="L20" s="30">
        <f t="shared" si="0"/>
        <v>100</v>
      </c>
    </row>
    <row r="21" spans="2:12" ht="27.75" customHeight="1" x14ac:dyDescent="0.3">
      <c r="B21" s="32">
        <v>41053900</v>
      </c>
      <c r="C21" s="95" t="s">
        <v>41</v>
      </c>
      <c r="D21" s="96"/>
      <c r="E21" s="96"/>
      <c r="F21" s="96"/>
      <c r="G21" s="96"/>
      <c r="H21" s="96"/>
      <c r="I21" s="97"/>
      <c r="J21" s="10">
        <v>50000</v>
      </c>
      <c r="K21" s="10">
        <v>50000</v>
      </c>
      <c r="L21" s="30">
        <f t="shared" si="0"/>
        <v>100</v>
      </c>
    </row>
    <row r="22" spans="2:12" ht="59.25" customHeight="1" x14ac:dyDescent="0.3">
      <c r="B22" s="32">
        <v>41057400</v>
      </c>
      <c r="C22" s="95" t="s">
        <v>40</v>
      </c>
      <c r="D22" s="96"/>
      <c r="E22" s="96"/>
      <c r="F22" s="96"/>
      <c r="G22" s="96"/>
      <c r="H22" s="96"/>
      <c r="I22" s="97"/>
      <c r="J22" s="10">
        <v>765300</v>
      </c>
      <c r="K22" s="10"/>
      <c r="L22" s="30">
        <f t="shared" si="0"/>
        <v>0</v>
      </c>
    </row>
    <row r="23" spans="2:12" ht="18.75" x14ac:dyDescent="0.3">
      <c r="B23" s="36" t="s">
        <v>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2:12" ht="21" customHeight="1" x14ac:dyDescent="0.3">
      <c r="B24" s="13">
        <v>41053400</v>
      </c>
      <c r="C24" s="52" t="s">
        <v>29</v>
      </c>
      <c r="D24" s="105"/>
      <c r="E24" s="105"/>
      <c r="F24" s="105"/>
      <c r="G24" s="105"/>
      <c r="H24" s="105"/>
      <c r="I24" s="106"/>
      <c r="J24" s="10">
        <v>1375374</v>
      </c>
      <c r="K24" s="10">
        <v>1375359</v>
      </c>
      <c r="L24" s="28">
        <f t="shared" ref="L24:L32" si="1">K24/J24*100</f>
        <v>99.998909387555685</v>
      </c>
    </row>
    <row r="25" spans="2:12" ht="18.75" hidden="1" x14ac:dyDescent="0.3">
      <c r="B25" s="10"/>
      <c r="C25" s="98"/>
      <c r="D25" s="99"/>
      <c r="E25" s="99"/>
      <c r="F25" s="99"/>
      <c r="G25" s="99"/>
      <c r="H25" s="99"/>
      <c r="I25" s="100"/>
      <c r="J25" s="10"/>
      <c r="K25" s="10"/>
      <c r="L25" s="10" t="e">
        <f t="shared" si="1"/>
        <v>#DIV/0!</v>
      </c>
    </row>
    <row r="26" spans="2:12" ht="18.75" hidden="1" x14ac:dyDescent="0.3">
      <c r="B26" s="10"/>
      <c r="C26" s="98"/>
      <c r="D26" s="99"/>
      <c r="E26" s="99"/>
      <c r="F26" s="99"/>
      <c r="G26" s="99"/>
      <c r="H26" s="99"/>
      <c r="I26" s="100"/>
      <c r="J26" s="10"/>
      <c r="K26" s="10"/>
      <c r="L26" s="10" t="e">
        <f t="shared" si="1"/>
        <v>#DIV/0!</v>
      </c>
    </row>
    <row r="27" spans="2:12" ht="18.75" hidden="1" x14ac:dyDescent="0.3">
      <c r="B27" s="10"/>
      <c r="C27" s="98"/>
      <c r="D27" s="99"/>
      <c r="E27" s="99"/>
      <c r="F27" s="99"/>
      <c r="G27" s="99"/>
      <c r="H27" s="99"/>
      <c r="I27" s="100"/>
      <c r="J27" s="10"/>
      <c r="K27" s="10"/>
      <c r="L27" s="10" t="e">
        <f t="shared" si="1"/>
        <v>#DIV/0!</v>
      </c>
    </row>
    <row r="28" spans="2:12" ht="18.75" hidden="1" x14ac:dyDescent="0.3">
      <c r="B28" s="10"/>
      <c r="C28" s="98"/>
      <c r="D28" s="99"/>
      <c r="E28" s="99"/>
      <c r="F28" s="99"/>
      <c r="G28" s="99"/>
      <c r="H28" s="99"/>
      <c r="I28" s="100"/>
      <c r="J28" s="10"/>
      <c r="K28" s="10"/>
      <c r="L28" s="10" t="e">
        <f t="shared" si="1"/>
        <v>#DIV/0!</v>
      </c>
    </row>
    <row r="29" spans="2:12" ht="36.75" customHeight="1" x14ac:dyDescent="0.3">
      <c r="B29" s="19">
        <v>41053600</v>
      </c>
      <c r="C29" s="95" t="s">
        <v>32</v>
      </c>
      <c r="D29" s="96"/>
      <c r="E29" s="96"/>
      <c r="F29" s="96"/>
      <c r="G29" s="96"/>
      <c r="H29" s="96"/>
      <c r="I29" s="97"/>
      <c r="J29" s="10">
        <v>4105553</v>
      </c>
      <c r="K29" s="10">
        <v>4021025</v>
      </c>
      <c r="L29" s="28">
        <f t="shared" si="1"/>
        <v>97.941129976887396</v>
      </c>
    </row>
    <row r="30" spans="2:12" ht="18.75" x14ac:dyDescent="0.3">
      <c r="B30" s="5" t="s">
        <v>7</v>
      </c>
      <c r="C30" s="55" t="s">
        <v>8</v>
      </c>
      <c r="D30" s="56"/>
      <c r="E30" s="56"/>
      <c r="F30" s="56"/>
      <c r="G30" s="56"/>
      <c r="H30" s="56"/>
      <c r="I30" s="57"/>
      <c r="J30" s="15">
        <f>J16+J17+J18+J20+J24+J29</f>
        <v>57559644</v>
      </c>
      <c r="K30" s="15">
        <f>K16+K17+K18+K20+K24+K29</f>
        <v>57462758</v>
      </c>
      <c r="L30" s="28">
        <f t="shared" si="1"/>
        <v>99.831677207732554</v>
      </c>
    </row>
    <row r="31" spans="2:12" ht="18.75" x14ac:dyDescent="0.3">
      <c r="B31" s="5" t="s">
        <v>7</v>
      </c>
      <c r="C31" s="55" t="s">
        <v>9</v>
      </c>
      <c r="D31" s="56"/>
      <c r="E31" s="56"/>
      <c r="F31" s="56"/>
      <c r="G31" s="56"/>
      <c r="H31" s="56"/>
      <c r="I31" s="57"/>
      <c r="J31" s="15">
        <f>J16+J17+J18+J20+J19+J21+J22</f>
        <v>53081851</v>
      </c>
      <c r="K31" s="15">
        <f>K16+K17+K18+K20+K19+K21+K22</f>
        <v>52177884</v>
      </c>
      <c r="L31" s="28">
        <f t="shared" si="1"/>
        <v>98.297031880067635</v>
      </c>
    </row>
    <row r="32" spans="2:12" ht="18.75" x14ac:dyDescent="0.3">
      <c r="B32" s="5" t="s">
        <v>7</v>
      </c>
      <c r="C32" s="55" t="s">
        <v>10</v>
      </c>
      <c r="D32" s="56"/>
      <c r="E32" s="56"/>
      <c r="F32" s="56"/>
      <c r="G32" s="56"/>
      <c r="H32" s="56"/>
      <c r="I32" s="57"/>
      <c r="J32" s="17">
        <f>J24+J29</f>
        <v>5480927</v>
      </c>
      <c r="K32" s="17">
        <f>K24+K29</f>
        <v>5396384</v>
      </c>
      <c r="L32" s="28">
        <f t="shared" si="1"/>
        <v>98.457505454825437</v>
      </c>
    </row>
    <row r="33" spans="2:12" ht="18.75" x14ac:dyDescent="0.3">
      <c r="B33" s="1"/>
      <c r="C33" s="1"/>
      <c r="D33" s="1"/>
      <c r="E33" s="1"/>
      <c r="G33" s="1"/>
      <c r="H33" s="1"/>
      <c r="I33" s="1"/>
      <c r="J33" s="1"/>
      <c r="K33" s="12"/>
      <c r="L33" s="12"/>
    </row>
    <row r="34" spans="2:12" ht="18.75" x14ac:dyDescent="0.3">
      <c r="B34" s="43" t="s">
        <v>11</v>
      </c>
      <c r="C34" s="43"/>
      <c r="D34" s="43"/>
      <c r="E34" s="43"/>
      <c r="F34" s="43"/>
      <c r="G34" s="43"/>
      <c r="H34" s="43"/>
      <c r="I34" s="43"/>
      <c r="J34" s="43"/>
      <c r="K34" s="12"/>
      <c r="L34" s="12"/>
    </row>
    <row r="35" spans="2:12" ht="18.75" x14ac:dyDescent="0.3">
      <c r="B35" s="6"/>
      <c r="C35" s="44"/>
      <c r="D35" s="45"/>
      <c r="E35" s="45"/>
      <c r="F35" s="44"/>
      <c r="G35" s="45"/>
      <c r="H35" s="45"/>
      <c r="I35" s="45"/>
      <c r="J35" s="7"/>
      <c r="K35" s="12"/>
      <c r="L35" s="7" t="s">
        <v>1</v>
      </c>
    </row>
    <row r="36" spans="2:12" ht="131.25" x14ac:dyDescent="0.3">
      <c r="B36" s="8" t="s">
        <v>12</v>
      </c>
      <c r="C36" s="35" t="s">
        <v>13</v>
      </c>
      <c r="D36" s="46"/>
      <c r="E36" s="46"/>
      <c r="F36" s="47" t="s">
        <v>14</v>
      </c>
      <c r="G36" s="48"/>
      <c r="H36" s="48"/>
      <c r="I36" s="48"/>
      <c r="J36" s="25" t="s">
        <v>44</v>
      </c>
      <c r="K36" s="25" t="s">
        <v>45</v>
      </c>
      <c r="L36" s="25" t="s">
        <v>35</v>
      </c>
    </row>
    <row r="37" spans="2:12" ht="18.75" x14ac:dyDescent="0.3">
      <c r="B37" s="4">
        <v>1</v>
      </c>
      <c r="C37" s="49">
        <v>2</v>
      </c>
      <c r="D37" s="50"/>
      <c r="E37" s="50"/>
      <c r="F37" s="49">
        <v>3</v>
      </c>
      <c r="G37" s="50"/>
      <c r="H37" s="50"/>
      <c r="I37" s="50"/>
      <c r="J37" s="31">
        <v>4</v>
      </c>
      <c r="K37" s="31">
        <v>5</v>
      </c>
      <c r="L37" s="21">
        <v>6</v>
      </c>
    </row>
    <row r="38" spans="2:12" ht="18.75" x14ac:dyDescent="0.3">
      <c r="B38" s="36" t="s">
        <v>15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2:12" ht="110.25" customHeight="1" x14ac:dyDescent="0.3">
      <c r="B39" s="9"/>
      <c r="C39" s="51">
        <v>9770</v>
      </c>
      <c r="D39" s="38"/>
      <c r="E39" s="39"/>
      <c r="F39" s="52" t="s">
        <v>18</v>
      </c>
      <c r="G39" s="53"/>
      <c r="H39" s="53"/>
      <c r="I39" s="54"/>
      <c r="J39" s="10">
        <v>220500</v>
      </c>
      <c r="K39" s="10">
        <v>186500</v>
      </c>
      <c r="L39" s="28">
        <f t="shared" ref="L39:L48" si="2">K39/J39*100</f>
        <v>84.580498866213148</v>
      </c>
    </row>
    <row r="40" spans="2:12" ht="56.25" customHeight="1" x14ac:dyDescent="0.3">
      <c r="B40" s="9"/>
      <c r="C40" s="51">
        <v>9770</v>
      </c>
      <c r="D40" s="38"/>
      <c r="E40" s="39"/>
      <c r="F40" s="60" t="s">
        <v>23</v>
      </c>
      <c r="G40" s="61"/>
      <c r="H40" s="61"/>
      <c r="I40" s="62"/>
      <c r="J40" s="10">
        <v>80400</v>
      </c>
      <c r="K40" s="10">
        <v>80400</v>
      </c>
      <c r="L40" s="28">
        <f t="shared" si="2"/>
        <v>100</v>
      </c>
    </row>
    <row r="41" spans="2:12" ht="36.75" customHeight="1" x14ac:dyDescent="0.3">
      <c r="B41" s="9"/>
      <c r="C41" s="51">
        <v>9770</v>
      </c>
      <c r="D41" s="58"/>
      <c r="E41" s="59"/>
      <c r="F41" s="40" t="s">
        <v>20</v>
      </c>
      <c r="G41" s="41"/>
      <c r="H41" s="41"/>
      <c r="I41" s="42"/>
      <c r="J41" s="10">
        <v>9900</v>
      </c>
      <c r="K41" s="10">
        <v>9900</v>
      </c>
      <c r="L41" s="28">
        <f t="shared" si="2"/>
        <v>100</v>
      </c>
    </row>
    <row r="42" spans="2:12" ht="57.75" customHeight="1" x14ac:dyDescent="0.3">
      <c r="B42" s="9"/>
      <c r="C42" s="51">
        <v>9770</v>
      </c>
      <c r="D42" s="58"/>
      <c r="E42" s="59"/>
      <c r="F42" s="40" t="s">
        <v>19</v>
      </c>
      <c r="G42" s="41"/>
      <c r="H42" s="41"/>
      <c r="I42" s="42"/>
      <c r="J42" s="10">
        <v>6000</v>
      </c>
      <c r="K42" s="10">
        <v>6000</v>
      </c>
      <c r="L42" s="28">
        <f t="shared" si="2"/>
        <v>100</v>
      </c>
    </row>
    <row r="43" spans="2:12" ht="57" customHeight="1" x14ac:dyDescent="0.3">
      <c r="B43" s="9"/>
      <c r="C43" s="51">
        <v>9770</v>
      </c>
      <c r="D43" s="58"/>
      <c r="E43" s="59"/>
      <c r="F43" s="40" t="s">
        <v>21</v>
      </c>
      <c r="G43" s="41"/>
      <c r="H43" s="41"/>
      <c r="I43" s="42"/>
      <c r="J43" s="10">
        <v>180500</v>
      </c>
      <c r="K43" s="10">
        <v>180500</v>
      </c>
      <c r="L43" s="28">
        <f t="shared" si="2"/>
        <v>100</v>
      </c>
    </row>
    <row r="44" spans="2:12" ht="58.5" customHeight="1" x14ac:dyDescent="0.3">
      <c r="B44" s="9"/>
      <c r="C44" s="37">
        <v>9770</v>
      </c>
      <c r="D44" s="38"/>
      <c r="E44" s="39"/>
      <c r="F44" s="40" t="s">
        <v>22</v>
      </c>
      <c r="G44" s="41"/>
      <c r="H44" s="41"/>
      <c r="I44" s="42"/>
      <c r="J44" s="10">
        <v>20000</v>
      </c>
      <c r="K44" s="10">
        <v>20000</v>
      </c>
      <c r="L44" s="28">
        <f t="shared" si="2"/>
        <v>100</v>
      </c>
    </row>
    <row r="45" spans="2:12" ht="58.5" customHeight="1" x14ac:dyDescent="0.3">
      <c r="B45" s="9"/>
      <c r="C45" s="37">
        <v>9770</v>
      </c>
      <c r="D45" s="38"/>
      <c r="E45" s="39"/>
      <c r="F45" s="40" t="s">
        <v>33</v>
      </c>
      <c r="G45" s="41"/>
      <c r="H45" s="41"/>
      <c r="I45" s="42"/>
      <c r="J45" s="10">
        <v>40000</v>
      </c>
      <c r="K45" s="10">
        <v>40000</v>
      </c>
      <c r="L45" s="28">
        <f t="shared" si="2"/>
        <v>100</v>
      </c>
    </row>
    <row r="46" spans="2:12" ht="29.25" customHeight="1" x14ac:dyDescent="0.3">
      <c r="B46" s="14" t="s">
        <v>26</v>
      </c>
      <c r="C46" s="84"/>
      <c r="D46" s="85"/>
      <c r="E46" s="86"/>
      <c r="F46" s="79" t="s">
        <v>17</v>
      </c>
      <c r="G46" s="80"/>
      <c r="H46" s="80"/>
      <c r="I46" s="81"/>
      <c r="J46" s="15">
        <f>J39+J40+J41+J42+J43+J44+J45</f>
        <v>557300</v>
      </c>
      <c r="K46" s="15">
        <f>K39+K40+K41+K42+K43+K44+K45</f>
        <v>523300</v>
      </c>
      <c r="L46" s="28">
        <f t="shared" si="2"/>
        <v>93.899156648124887</v>
      </c>
    </row>
    <row r="47" spans="2:12" ht="192" customHeight="1" x14ac:dyDescent="0.3">
      <c r="B47" s="14"/>
      <c r="C47" s="51">
        <v>9770</v>
      </c>
      <c r="D47" s="38"/>
      <c r="E47" s="39"/>
      <c r="F47" s="52" t="s">
        <v>43</v>
      </c>
      <c r="G47" s="87"/>
      <c r="H47" s="87"/>
      <c r="I47" s="88"/>
      <c r="J47" s="10">
        <v>643800</v>
      </c>
      <c r="K47" s="10">
        <v>613700</v>
      </c>
      <c r="L47" s="28">
        <f>(K47/J47)*100</f>
        <v>95.324634979807399</v>
      </c>
    </row>
    <row r="48" spans="2:12" ht="24" customHeight="1" x14ac:dyDescent="0.3">
      <c r="B48" s="14" t="s">
        <v>28</v>
      </c>
      <c r="C48" s="51"/>
      <c r="D48" s="38"/>
      <c r="E48" s="39"/>
      <c r="F48" s="79" t="s">
        <v>27</v>
      </c>
      <c r="G48" s="80"/>
      <c r="H48" s="80"/>
      <c r="I48" s="81"/>
      <c r="J48" s="15">
        <f>J47</f>
        <v>643800</v>
      </c>
      <c r="K48" s="15">
        <f>K47</f>
        <v>613700</v>
      </c>
      <c r="L48" s="28">
        <f t="shared" si="2"/>
        <v>95.324634979807399</v>
      </c>
    </row>
    <row r="49" spans="2:12" ht="18.75" x14ac:dyDescent="0.3">
      <c r="B49" s="36" t="s">
        <v>16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2:12" ht="37.5" customHeight="1" x14ac:dyDescent="0.3">
      <c r="B50" s="26">
        <v>15100000000</v>
      </c>
      <c r="C50" s="69">
        <v>9750</v>
      </c>
      <c r="D50" s="70"/>
      <c r="E50" s="71"/>
      <c r="F50" s="74" t="s">
        <v>31</v>
      </c>
      <c r="G50" s="75"/>
      <c r="H50" s="75"/>
      <c r="I50" s="76"/>
      <c r="J50" s="27">
        <v>200000</v>
      </c>
      <c r="K50" s="10">
        <v>200000</v>
      </c>
      <c r="L50" s="10">
        <f t="shared" ref="L50:L58" si="3">K50/J50*100</f>
        <v>100</v>
      </c>
    </row>
    <row r="51" spans="2:12" ht="37.5" customHeight="1" x14ac:dyDescent="0.3">
      <c r="B51" s="26">
        <v>15100000000</v>
      </c>
      <c r="C51" s="69">
        <v>9750</v>
      </c>
      <c r="D51" s="70"/>
      <c r="E51" s="71"/>
      <c r="F51" s="74" t="s">
        <v>31</v>
      </c>
      <c r="G51" s="75"/>
      <c r="H51" s="75"/>
      <c r="I51" s="76"/>
      <c r="J51" s="27">
        <v>42084</v>
      </c>
      <c r="K51" s="10">
        <v>42084</v>
      </c>
      <c r="L51" s="10">
        <f t="shared" si="3"/>
        <v>100</v>
      </c>
    </row>
    <row r="52" spans="2:12" ht="18.75" x14ac:dyDescent="0.3">
      <c r="B52" s="11"/>
      <c r="C52" s="63"/>
      <c r="D52" s="64"/>
      <c r="E52" s="65"/>
      <c r="F52" s="66" t="s">
        <v>30</v>
      </c>
      <c r="G52" s="67"/>
      <c r="H52" s="67"/>
      <c r="I52" s="68"/>
      <c r="J52" s="16">
        <f>J50+J51</f>
        <v>242084</v>
      </c>
      <c r="K52" s="16">
        <f>K50+K51</f>
        <v>242084</v>
      </c>
      <c r="L52" s="28">
        <f t="shared" si="3"/>
        <v>100</v>
      </c>
    </row>
    <row r="53" spans="2:12" ht="18.75" hidden="1" x14ac:dyDescent="0.3">
      <c r="B53" s="11"/>
      <c r="C53" s="63"/>
      <c r="D53" s="64"/>
      <c r="E53" s="65"/>
      <c r="F53" s="63"/>
      <c r="G53" s="64"/>
      <c r="H53" s="64"/>
      <c r="I53" s="65"/>
      <c r="J53" s="4"/>
      <c r="K53" s="22"/>
      <c r="L53" s="10" t="e">
        <f t="shared" si="3"/>
        <v>#DIV/0!</v>
      </c>
    </row>
    <row r="54" spans="2:12" ht="18.75" hidden="1" x14ac:dyDescent="0.3">
      <c r="B54" s="11"/>
      <c r="C54" s="63"/>
      <c r="D54" s="64"/>
      <c r="E54" s="65"/>
      <c r="F54" s="63"/>
      <c r="G54" s="64"/>
      <c r="H54" s="64"/>
      <c r="I54" s="65"/>
      <c r="J54" s="4"/>
      <c r="K54" s="22"/>
      <c r="L54" s="10" t="e">
        <f t="shared" si="3"/>
        <v>#DIV/0!</v>
      </c>
    </row>
    <row r="55" spans="2:12" ht="18.75" hidden="1" x14ac:dyDescent="0.3">
      <c r="B55" s="11"/>
      <c r="C55" s="63"/>
      <c r="D55" s="64"/>
      <c r="E55" s="65"/>
      <c r="F55" s="63"/>
      <c r="G55" s="64"/>
      <c r="H55" s="64"/>
      <c r="I55" s="65"/>
      <c r="J55" s="4"/>
      <c r="K55" s="22"/>
      <c r="L55" s="10" t="e">
        <f t="shared" si="3"/>
        <v>#DIV/0!</v>
      </c>
    </row>
    <row r="56" spans="2:12" ht="18.75" x14ac:dyDescent="0.3">
      <c r="B56" s="4" t="s">
        <v>7</v>
      </c>
      <c r="C56" s="51" t="s">
        <v>7</v>
      </c>
      <c r="D56" s="72"/>
      <c r="E56" s="73"/>
      <c r="F56" s="79" t="s">
        <v>8</v>
      </c>
      <c r="G56" s="80"/>
      <c r="H56" s="80"/>
      <c r="I56" s="81"/>
      <c r="J56" s="16">
        <f>J39+J40+J41+J42+J43+J44+J47+J50+J45</f>
        <v>1401100</v>
      </c>
      <c r="K56" s="16">
        <f>K39+K40+K41+K42+K43+K44+K47+K50+K45</f>
        <v>1337000</v>
      </c>
      <c r="L56" s="28">
        <f t="shared" si="3"/>
        <v>95.425023196060238</v>
      </c>
    </row>
    <row r="57" spans="2:12" ht="18.75" x14ac:dyDescent="0.3">
      <c r="B57" s="4" t="s">
        <v>7</v>
      </c>
      <c r="C57" s="51" t="s">
        <v>7</v>
      </c>
      <c r="D57" s="72"/>
      <c r="E57" s="73"/>
      <c r="F57" s="63" t="s">
        <v>9</v>
      </c>
      <c r="G57" s="64"/>
      <c r="H57" s="64"/>
      <c r="I57" s="65"/>
      <c r="J57" s="18">
        <f>J46+J48</f>
        <v>1201100</v>
      </c>
      <c r="K57" s="18">
        <f>K46+K48</f>
        <v>1137000</v>
      </c>
      <c r="L57" s="28">
        <f t="shared" si="3"/>
        <v>94.663225376737998</v>
      </c>
    </row>
    <row r="58" spans="2:12" ht="18.75" x14ac:dyDescent="0.3">
      <c r="B58" s="4" t="s">
        <v>7</v>
      </c>
      <c r="C58" s="51" t="s">
        <v>7</v>
      </c>
      <c r="D58" s="72"/>
      <c r="E58" s="73"/>
      <c r="F58" s="63" t="s">
        <v>10</v>
      </c>
      <c r="G58" s="64"/>
      <c r="H58" s="64"/>
      <c r="I58" s="65"/>
      <c r="J58" s="18">
        <f>J52</f>
        <v>242084</v>
      </c>
      <c r="K58" s="18">
        <v>241557</v>
      </c>
      <c r="L58" s="28">
        <f t="shared" si="3"/>
        <v>99.782306967829342</v>
      </c>
    </row>
    <row r="59" spans="2:12" ht="18.75" x14ac:dyDescent="0.3">
      <c r="B59" s="12"/>
      <c r="C59" s="12"/>
      <c r="D59" s="12"/>
      <c r="E59" s="12"/>
      <c r="F59" s="12"/>
      <c r="G59" s="12"/>
      <c r="H59" s="12"/>
      <c r="I59" s="12"/>
      <c r="J59" s="12"/>
    </row>
    <row r="60" spans="2:12" ht="18.75" customHeight="1" x14ac:dyDescent="0.3">
      <c r="B60" s="83" t="s">
        <v>48</v>
      </c>
      <c r="C60" s="83"/>
      <c r="D60" s="83"/>
      <c r="E60" s="83"/>
      <c r="F60" s="83"/>
      <c r="G60" s="83"/>
      <c r="H60" s="83"/>
      <c r="I60" s="12"/>
      <c r="J60" s="82" t="s">
        <v>49</v>
      </c>
      <c r="K60" s="82"/>
      <c r="L60" s="82"/>
    </row>
    <row r="61" spans="2:12" ht="18.75" x14ac:dyDescent="0.3">
      <c r="B61" s="77"/>
      <c r="C61" s="78"/>
      <c r="D61" s="78"/>
      <c r="E61" s="12"/>
      <c r="F61" s="12"/>
      <c r="G61" s="12"/>
      <c r="H61" s="12"/>
      <c r="I61" s="77"/>
      <c r="J61" s="78"/>
    </row>
  </sheetData>
  <mergeCells count="79">
    <mergeCell ref="C29:I29"/>
    <mergeCell ref="C28:I28"/>
    <mergeCell ref="C14:I14"/>
    <mergeCell ref="C16:I16"/>
    <mergeCell ref="C17:I17"/>
    <mergeCell ref="C18:I18"/>
    <mergeCell ref="C20:I20"/>
    <mergeCell ref="C24:I24"/>
    <mergeCell ref="C25:I25"/>
    <mergeCell ref="C26:I26"/>
    <mergeCell ref="C27:I27"/>
    <mergeCell ref="C19:I19"/>
    <mergeCell ref="C21:I21"/>
    <mergeCell ref="C22:I22"/>
    <mergeCell ref="C6:I6"/>
    <mergeCell ref="B10:J10"/>
    <mergeCell ref="B12:B13"/>
    <mergeCell ref="C12:I13"/>
    <mergeCell ref="J12:J13"/>
    <mergeCell ref="C7:I7"/>
    <mergeCell ref="C8:I8"/>
    <mergeCell ref="C48:E48"/>
    <mergeCell ref="F48:I48"/>
    <mergeCell ref="C46:E46"/>
    <mergeCell ref="F46:I46"/>
    <mergeCell ref="C47:E47"/>
    <mergeCell ref="F47:I47"/>
    <mergeCell ref="B61:D61"/>
    <mergeCell ref="I61:J61"/>
    <mergeCell ref="C55:E55"/>
    <mergeCell ref="F55:I55"/>
    <mergeCell ref="C56:E56"/>
    <mergeCell ref="F56:I56"/>
    <mergeCell ref="C57:E57"/>
    <mergeCell ref="F57:I57"/>
    <mergeCell ref="J60:L60"/>
    <mergeCell ref="B60:H60"/>
    <mergeCell ref="B49:L49"/>
    <mergeCell ref="C52:E52"/>
    <mergeCell ref="F52:I52"/>
    <mergeCell ref="C50:E50"/>
    <mergeCell ref="C58:E58"/>
    <mergeCell ref="F58:I58"/>
    <mergeCell ref="C53:E53"/>
    <mergeCell ref="F53:I53"/>
    <mergeCell ref="C54:E54"/>
    <mergeCell ref="F54:I54"/>
    <mergeCell ref="F50:I50"/>
    <mergeCell ref="C51:E51"/>
    <mergeCell ref="F51:I51"/>
    <mergeCell ref="C43:E43"/>
    <mergeCell ref="F43:I43"/>
    <mergeCell ref="C40:E40"/>
    <mergeCell ref="F40:I40"/>
    <mergeCell ref="F41:I41"/>
    <mergeCell ref="C42:E42"/>
    <mergeCell ref="F42:I42"/>
    <mergeCell ref="C41:E41"/>
    <mergeCell ref="C39:E39"/>
    <mergeCell ref="F39:I39"/>
    <mergeCell ref="C30:I30"/>
    <mergeCell ref="C31:I31"/>
    <mergeCell ref="C32:I32"/>
    <mergeCell ref="K12:K13"/>
    <mergeCell ref="L12:L13"/>
    <mergeCell ref="B15:L15"/>
    <mergeCell ref="B23:L23"/>
    <mergeCell ref="C45:E45"/>
    <mergeCell ref="F45:I45"/>
    <mergeCell ref="C44:E44"/>
    <mergeCell ref="F44:I44"/>
    <mergeCell ref="B34:J34"/>
    <mergeCell ref="C35:E35"/>
    <mergeCell ref="F35:I35"/>
    <mergeCell ref="C36:E36"/>
    <mergeCell ref="F36:I36"/>
    <mergeCell ref="C37:E37"/>
    <mergeCell ref="F37:I37"/>
    <mergeCell ref="B38:L38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2022-07-04T09:38:42Z</dcterms:modified>
</cp:coreProperties>
</file>