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МАЙЯ\Desktop\наступна сесія\рішення\№1786\"/>
    </mc:Choice>
  </mc:AlternateContent>
  <xr:revisionPtr revIDLastSave="0" documentId="13_ncr:1_{ABD66A44-F838-45F9-9BBA-FE612463E827}" xr6:coauthVersionLast="47" xr6:coauthVersionMax="47" xr10:uidLastSave="{00000000-0000-0000-0000-000000000000}"/>
  <bookViews>
    <workbookView xWindow="-108" yWindow="-108" windowWidth="23256" windowHeight="12456" xr2:uid="{00000000-000D-0000-FFFF-FFFF00000000}"/>
  </bookViews>
  <sheets>
    <sheet name="Лист1" sheetId="1" r:id="rId1"/>
  </sheets>
  <definedNames>
    <definedName name="_xlnm.Print_Area" localSheetId="0">Лист1!$A$1:$I$37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4" i="1" l="1"/>
  <c r="H24" i="1"/>
  <c r="G24" i="1"/>
  <c r="I36" i="1" l="1"/>
  <c r="H36" i="1"/>
  <c r="G36" i="1"/>
  <c r="I34" i="1"/>
  <c r="H34" i="1"/>
  <c r="G34" i="1"/>
  <c r="I32" i="1"/>
  <c r="H32" i="1"/>
  <c r="G32" i="1"/>
  <c r="I28" i="1"/>
  <c r="H28" i="1"/>
  <c r="G28" i="1"/>
  <c r="I26" i="1"/>
  <c r="H26" i="1"/>
  <c r="G26" i="1"/>
  <c r="I22" i="1"/>
  <c r="H22" i="1"/>
  <c r="G22" i="1"/>
  <c r="I20" i="1"/>
  <c r="H20" i="1"/>
  <c r="G20" i="1"/>
  <c r="I18" i="1"/>
  <c r="H18" i="1"/>
  <c r="G18" i="1"/>
  <c r="I15" i="1"/>
  <c r="H15" i="1"/>
  <c r="G15" i="1"/>
  <c r="I12" i="1"/>
  <c r="H12" i="1"/>
  <c r="G12" i="1"/>
  <c r="I8" i="1"/>
  <c r="H8" i="1"/>
  <c r="G8" i="1"/>
  <c r="H37" i="1" l="1"/>
  <c r="I37" i="1"/>
  <c r="G37" i="1"/>
  <c r="G47" i="1" l="1"/>
</calcChain>
</file>

<file path=xl/sharedStrings.xml><?xml version="1.0" encoding="utf-8"?>
<sst xmlns="http://schemas.openxmlformats.org/spreadsheetml/2006/main" count="116" uniqueCount="59">
  <si>
    <t>№ з/п</t>
  </si>
  <si>
    <t>Назва напряму діяльності (пріоритетні завдання)</t>
  </si>
  <si>
    <t>Перелік заходів програми</t>
  </si>
  <si>
    <t>Термін виконання заходу</t>
  </si>
  <si>
    <t>Виконавці</t>
  </si>
  <si>
    <t>Джерела фінансування</t>
  </si>
  <si>
    <t>Формування громадянської позиції та підвищення рівня компетентностей молоді, у тому числі громадянських, розширення участі молоді у суспільному житті та зміцнення соціальної згуртованості</t>
  </si>
  <si>
    <t>2027-2029 роки</t>
  </si>
  <si>
    <t>Відділ молоді та спорту Жмеринської міської ради</t>
  </si>
  <si>
    <t>Місцевий бюджет</t>
  </si>
  <si>
    <t>1.2. Здійснення заходів (акцій, молодіжних обмінів, тренінгів, конкурсів, форумів, наметових таборів, зборів-походів, експедицій тощо) задля реінтеграції молоді, адаптації і соціалізації в українському суспільному просторі, поширення толерантності і солідарності, запобігання стереотипам, протидії ненависті та дискримінації за будь-якими ознаками, забезпечення створення рівних умов для різних груп молоді, передусім для молоді з інвалідністю, мобільності та соціальної згуртованості, підтримки волонтерства. Розвиток стійкості, безпечного середовища та психоемоційного благополуччя молоді, шляхом забезпечення безбар’єрного та інклюзивного середовища для всіх категорій молоді, створення умов для безпечного та інклюзивного розвитку молоді.</t>
  </si>
  <si>
    <t>Всього за 1 розділом</t>
  </si>
  <si>
    <t>Активізація залучення молоді до процесів ухвалення рішень та адвокацї молодіжних ініціатив</t>
  </si>
  <si>
    <t>2.2. Організація та проведення місцевих (участь у міжнародних, всеукраїнських, регіональних та обласних заходах) акцій, тренінгів, семінарів, стратегічних сесій, конкурсів, засідань за круглим столом, дебатів, конференцій, форумів, зборів, нарад, стажувань, зустрічей та інших заходів з метою створення умов для активної участі молоді в суспільному житті громади, формуванні, реалізації та моніторингу молодіжної політики, розвитку громадянської освіти, лідерських компетентностей і культури демократичного врядування, ознайомлення молоді з діяльністю органів державної влади та місцевого самоврядування, забезпечення її доступу до процесів ухвалення рішень на місцевому рівні, підтримки діяльності молодіжних рад, органів учнівського та студентського самоврядування, молодіжних і дитячих громадських організацій, розвитку волонтерства та інших форм громадської активності, сприяння соціальній інтеграції, адаптації та реінтеграції молоді, професійній орієнтації, кар'єрному розвитку, формуванню підприємницьких компетентностей, підтримці молодіжного підприємництва, зайнятості та працевлаштування молоді, а також розвитку співпраці, обміну досвідом і реалізації спільних молодіжних ініціатив.</t>
  </si>
  <si>
    <t>2.3. Надання консультативної підтримки та здійснення заходів, спрямованих на інформування молоді щодо наявних можливостей реалізації власного потенціалу, підвищення рівня активності та прояву активної громадянської позиції.</t>
  </si>
  <si>
    <t>Формування у молоді свідомого та відповідаль-ного ставлення до власного здоров’я, сприяння гармонійному психічному розвитку, збереженню репродуктивного здоров’я, культури безпеки життєдіяльності, запобігання виникненню соціально небезпечних захворювань та різних форм залежності, формування відповідального ставлення до власного ментального здоров’я</t>
  </si>
  <si>
    <t>3.1. Проведення та участь у міжнародних, всеукраїнських, регіональних та обласних акціях, іграх (в т. ч. комп'ютерних), конкурсах, засіданнях за круглим столом, дебатах, семінарах  (тренінгах), конференціях, форумах, фестивалях, трудових, військово-спортивних, оздоровчих та інших таборах з метою підвищення рівня здоров’я молоді, популяризації та утвердження здорового і безпечного способу життя та культури здоров'я серед молоді, формування внутрішньої культури їх взаємин у сім’ї та соціальному середовищі; репродуктивного здоров’я молоді, підвищення якості ментального здоров’я та турботи про нього.</t>
  </si>
  <si>
    <t>3.2. Проведення (участь у міжнародних, всеукраїнських, регіональних та обласних заходах) семінарів, тренінгів, форумів, змагань, спортивних ігор, ліг, турнірів, наметових таборів, байдаркових сплавів; популяризація альтернативних форм відпочинку дітей та молоді; сприяння і  популяризація розважальних, іфнормаційних, культурологічних, освітніх  змістовних заходів з психоемоційного розвантаження молоді та посилення ментального здоров’я.</t>
  </si>
  <si>
    <t>Всього за 3 розділом</t>
  </si>
  <si>
    <t>4.2. Здійснення опитування, соціальних досліджень на теми інтересів, цінностей та потреб молоді і пріоритетів молодіжної політики, в тому числі висвітлення інформаційних матеріалів щодо потреб молоді громади.</t>
  </si>
  <si>
    <t>Всього за 4 розділом</t>
  </si>
  <si>
    <t>Всього за 5 розділом</t>
  </si>
  <si>
    <t>Створення умов для всебічного розвитку, самореалізації та підтримки молоді, сприяння розвитку молодіжних ініціатив, лідерства, волонтерства та громадянської активності</t>
  </si>
  <si>
    <t>6.1. Здійснення заходів з відзначення, нагородження, преміювання та інших форм заохочення молоді за особисті досягнення у навчальній, науковій, громадській, волонтерській, творчій, культурно-мистецькій, спортивній, професійній, підприємницькій та інших сферах діяльності, активну участь у житті громади, реалізацію суспільно корисних ініціатив, вагомий внесок у розвиток Жмеринської міської територіальної громади, утвердження української національної та громадянської ідентичності, з нагоди державних свят, пам’ятних дат, професійних свят, відзначення міжнародних та всеукраїнських днів, а також інших визначних подій і заходів місцевого значення.</t>
  </si>
  <si>
    <t>Всього за 6 розділом</t>
  </si>
  <si>
    <t>Забезпечення міжнародного молодіжного співробітництва</t>
  </si>
  <si>
    <t>Всього за 7 розділом</t>
  </si>
  <si>
    <t>Всього за 8 розділом</t>
  </si>
  <si>
    <t>Створення умов для реалізації молодіжних ініціатив та проведення заходів на базі молодіжного простору «Your Space»</t>
  </si>
  <si>
    <t>Всього за 9 розділом</t>
  </si>
  <si>
    <t>Формування української національної і громадянської ідентичності та ціннісних орієнтирів. Духовно-моральне виховання.</t>
  </si>
  <si>
    <t>10.1. Проведення (участь у міжнародних, всеукраїнських, регіональних та обласних заходах) ігор, конкурсів, акцій, фестивалів, форумів, конференцій, семінарів, тренінгів, круглих столів, дебатів, змагань, марафонів, походів, наметових таборів, концертів та інших форм роботи, розроблення і поширення інформаційних та візуальних матеріалів з метою формування української громадянської ідентичності на основі суспільно-державних (національних) цінностей — самобутності, волі, соборності та гідності, підвищення рівня знань про історію українського державотворення, видатних постатей і борців за незалежність України, утвердження національно-патріотичних цінностей, у тому числі шляхом проведення заходів, приурочених до державних свят та пам’ятних дат, із залученням учасників і ветеранів антитерористичної операції, операції Об’єднаних сил, ветеранів Збройних Сил України та інших захисників України.</t>
  </si>
  <si>
    <t>10.2. Проведення (участь у міжнародних, всеукраїнських, регіональних та обласних заходах) фестивалів, конкурсів, форумів, конференцій, круглих столів, дебатів, семінарів, тренінгів, майстер-класів, змагань, тематичних зустрічей, концертів, наметових таборів, зльотів, походів та інших форм роботи), розроблення та поширення інформаційних і візуальних матеріалів з метою формування ціннісних орієнтирів молоді, створення умов для її творчого, духовного та інтелектуального розвитку, підвищення ролі українських національних цінностей, символіки та атрибутів національної ідентичності, формування патріотичної свідомості, популяризації та збереження культурної спадщини, української мови, народних традицій і культурних цінностей, подолання мовно-культурної меншовартості, залучення молоді до суспільно значущої діяльності, а також популяризації національного аудіовізуального продукту національно-патріотичного, морально-духовного та науково-освітнього спрямування.</t>
  </si>
  <si>
    <t>10.3. Проведення місцевих заходів (акцій, наметових таборів, тренінгів, семінарів, змагань, конкурсів тощо) задля набуття молоддю практичних навичок, знань та вмінь, шляхом роз’яснення механізмів і особливостей їх застосування в умовах перебування в складних обставинах, екстремальних ситуаціях, нетипових природніх та психологічних умовах.</t>
  </si>
  <si>
    <t>Всього за 10 розділом</t>
  </si>
  <si>
    <t>Військово-патріотичне виховання. Спеціальна підготовка дітей та молоді та військово-професійна орієнтація</t>
  </si>
  <si>
    <t>11.1. Організація та проведення місцевих (участь у всеукраїнських, регіональних та обласних заходах) акцій, ігор, конкурсів, засідань за круглим столом, дебатів, семінарів, тренінгів, вишколів, конференцій, форумів, військово-спортивних ігор, змагань, таборів, зльотів, марафонів, походів, зборів-походів, фестивалів, концертів та інших заходів і проєктів з метою формування оборонної свідомості, патріотичного світогляду та активної громадянської позиції молоді, підвищення рівня її готовності до захисту незалежності та територіальної цілісності України, територіальної оборони і національного спротиву, популяризації військової служби та спеціальної державної служби, розвитку військово-прикладного і службово-прикладного спорту, військово-технічної творчості та інновацій, навчання з першої домедичної допомоги та військово-тактичної медицини, профілактики правопорушень і негативних явищ у молодіжному середовищі, формування здорового способу життя та підвищення престижу служіння Українській державі.</t>
  </si>
  <si>
    <t>Всього за 11 розділом</t>
  </si>
  <si>
    <t>Всього за 12 розділом</t>
  </si>
  <si>
    <t>Всього по Програмі:</t>
  </si>
  <si>
    <t>7.1. Інформування молоді щодо проведення та можливості участі у міжнародних, всеукраїнських, регіональних та обласних  культурно-мистецьких заходах, зокрема конкурсно -фестивальних, з метою забезпечення міжнародного молодіжного співробітництва.</t>
  </si>
  <si>
    <t>2.1. Проведення місцевих (участь у міжнародних, всеукраїнських, регіональних та обласних заходах), акцій, конкурсів, засідань за круглим столом, дебатів, семінарів, семінарів-тренінгів, тренінгів, конференцій, форумів та інших заходів з метою: навчання представників молодіжних консультативно-дорадчих органів, органів учнівського та студентського самоврядування щодо участі у процесах ухвалення рішень.</t>
  </si>
  <si>
    <t>Методичне та професійне забезпечення сфери</t>
  </si>
  <si>
    <t>4.1.Сприяння участі представників Жмеринської міської територіальної громади у міжнародних, всеукраїнських, регіональних та обласних заходах з питань реалізації молодіжної політики, розвитку молодіжної роботи, утвердження української національної та громадянської ідентичності, а також організація обміну досвідом і підвищення кваліфікації фахівців молодіжної сфери.</t>
  </si>
  <si>
    <t>Створення умов для розвитку матеріально-технічної бази установ і закладів, що забезпечують реалізацію молодіжної політики</t>
  </si>
  <si>
    <t>5.1. Сприяння функціонуванню мережі молодіжних центрів (осередків молодіжної громадської активності на базі бібліотек, клубів, центрів, будинків культури тощо) в громаді, із забезпеченням їх організаційної, методичної, інформаційної, ресурсної  підтримки.</t>
  </si>
  <si>
    <t>8.1. Оновлення, придбання та забезпечення матеріально-технічної бази, необхідної для реалізації заходів, проєктів та ініціатив у сфері молодіжної політики та утвердження української національної і громадянської ідентичності (в т.ч. оргтехніки, апаратури та іншого спорядження)</t>
  </si>
  <si>
    <t>9.1. Створення організаційних, методичних та ресурсних умов для реалізації молодіжних ініціатив і проведення заходів на базі молодіжного простору «Your Space».</t>
  </si>
  <si>
    <t>12.1. Придбання товарів, обладнання, інвентарю та інших матеріально-технічних засобів для забезпечення реалізації заходів у сфері утвердження української національної та громадянської ідентичності (в т.ч. туристичного  спорядження для проведення наметових таборів, походів, вишколів та інших форматів заходів), інвентарю (в т.ч. генераторів, зарядні станції тощо).</t>
  </si>
  <si>
    <t>Напрями діяльності та заходи програми Жмеринської міської територіальної громади з реалізації молодіжної політики та утвердження української національної громадянської ідентичності «Молодь України: покоління стійкості» на 2027–2029 роки</t>
  </si>
  <si>
    <t>Всього за 2 розділом</t>
  </si>
  <si>
    <t>1.1. Проведення місцевих (участь у міжнародних, всеукраїнських, регіональних та обласних заходах) акцій, ігор, конкурсів, засідань за круглим столом, дебатів, семінарів, семінарів-тренінгів, тренінгів, змагань, у тому числі комп’ютерних, зборів, конференцій, форумів, фестивалів, пленерів, наметових таборів, зльотів, марафонів, походів, концертів та інших заходів), та здійснення інших заходів з метою розвитку серед молоді громадянських компетентностей (у тому числі формування розуміння потреби у навчанні протягом життя, критичного мислення, готовності та вміння діяти самостійно, знати і відстоювати свої права, вміння швидко адаптуватися до нових умов, нести відповідальність за свої дії та власне життя, об’єктивно оцінювати і реагувати на нові виклики, приймати рішення, керувати емоціями, розв’язувати проблеми, висловлювати і логічно обґрунтовувати власну думку, розвиток медіаграмотності, лідерства, утвердження принципів доброчесності і антикорупційних принципів, посилення відповідального ставлення до навколишнього природнього середовища тощо), впровадження можливих форм роботи з молоддю за напрямками неформальної освіти.</t>
  </si>
  <si>
    <t xml:space="preserve">                                                                                                                                                                                                                                                                                         Додаток №2 до Програми 
                                                                                                                                                                                                                                                                                                                        Жмеринської міської територіальної громади
                                                                                                                                                                                                                                                                                                      з реалізації молодіжної політики та
                                                                                                                                                                                                                                                                                                           утвердження української національної              
                                                                                                                                                                                                                                                                                                                       громадянської ідентичності «Молодь України:
                                                                                                                                                                                                                                                                                                              покоління стійкості» на 2027–2029 роки
</t>
  </si>
  <si>
    <t>Орієнтовані обсяги фінансування,  грн на 2027 рік</t>
  </si>
  <si>
    <t>Орієнтовані обсяги фінансування,  грн на 2028 рік</t>
  </si>
  <si>
    <t xml:space="preserve">Орієнтовані обсяги фінансування,  грн на 2029 рік </t>
  </si>
  <si>
    <t>1.3.Забезпечення заходів державною символікою України, атрибутикою, брендованою, сувенірною та інформаційно-роздатковою продукцією з використанням айдентики Жмеринської міської територіальної громади з метою утвердження національної та громадянської ідентичності, виховання поваги до державних символів України та популяризації громади.</t>
  </si>
  <si>
    <t>Забезпечення матеріально-технічних умов для реалізації молодіжної політики.</t>
  </si>
  <si>
    <t>Матеріально-технічне забезпечення реалізації заходів у сфері утвердження української національної та громадянської ідентичності.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</si>
</sst>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1"/>
      <color theme="1"/>
      <name val="Times New Roman"/>
      <family val="1"/>
      <charset val="204"/>
    </font>
    <font>
      <sz val="14"/>
      <color theme="1"/>
      <name val="Times New Roman"/>
      <family val="1"/>
      <charset val="204"/>
    </font>
    <font>
      <b/>
      <sz val="14"/>
      <color theme="1"/>
      <name val="Times New Roman"/>
      <family val="1"/>
      <charset val="204"/>
    </font>
    <font>
      <b/>
      <sz val="11"/>
      <color theme="1"/>
      <name val="Calibri"/>
      <family val="2"/>
      <charset val="204"/>
      <scheme val="minor"/>
    </font>
    <font>
      <b/>
      <sz val="16"/>
      <color theme="1"/>
      <name val="Times New Roman"/>
      <family val="1"/>
      <charset val="204"/>
    </font>
    <font>
      <sz val="16"/>
      <color theme="1"/>
      <name val="Calibri"/>
      <family val="2"/>
      <charset val="204"/>
      <scheme val="minor"/>
    </font>
    <font>
      <sz val="14"/>
      <color rgb="FF000000"/>
      <name val="Times New Roman"/>
      <family val="1"/>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style="medium">
        <color indexed="64"/>
      </left>
      <right style="medium">
        <color indexed="64"/>
      </right>
      <top/>
      <bottom/>
      <diagonal/>
    </border>
  </borders>
  <cellStyleXfs count="1">
    <xf numFmtId="0" fontId="0" fillId="0" borderId="0"/>
  </cellStyleXfs>
  <cellXfs count="63">
    <xf numFmtId="0" fontId="0" fillId="0" borderId="0" xfId="0"/>
    <xf numFmtId="0" fontId="1" fillId="0" borderId="0" xfId="0" applyFont="1"/>
    <xf numFmtId="0" fontId="2" fillId="0" borderId="1" xfId="0" applyFont="1" applyBorder="1" applyAlignment="1">
      <alignment vertical="top"/>
    </xf>
    <xf numFmtId="0" fontId="2" fillId="0" borderId="1" xfId="0" applyFont="1" applyBorder="1" applyAlignment="1">
      <alignment vertical="top"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xf numFmtId="0" fontId="2" fillId="0" borderId="5" xfId="0" applyFont="1" applyBorder="1" applyAlignment="1">
      <alignment vertical="top"/>
    </xf>
    <xf numFmtId="0" fontId="2" fillId="0" borderId="0" xfId="0" applyFont="1"/>
    <xf numFmtId="0" fontId="2" fillId="0" borderId="1" xfId="0" applyFont="1" applyBorder="1" applyAlignment="1">
      <alignment horizontal="left" vertical="top" wrapText="1"/>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2" fillId="0" borderId="6" xfId="0" applyFont="1" applyBorder="1" applyAlignment="1">
      <alignment horizontal="left" vertical="top" wrapText="1"/>
    </xf>
    <xf numFmtId="0" fontId="2" fillId="0" borderId="1" xfId="0" applyFont="1" applyBorder="1" applyAlignment="1">
      <alignment horizontal="left" vertical="top"/>
    </xf>
    <xf numFmtId="0" fontId="2" fillId="0" borderId="0" xfId="0" applyFont="1" applyAlignment="1">
      <alignment horizontal="left" vertical="top"/>
    </xf>
    <xf numFmtId="0" fontId="3" fillId="0" borderId="1" xfId="0" applyFont="1" applyBorder="1" applyAlignment="1"/>
    <xf numFmtId="0" fontId="3" fillId="0" borderId="1" xfId="0" applyFont="1" applyBorder="1" applyAlignment="1">
      <alignment horizontal="left" vertical="top"/>
    </xf>
    <xf numFmtId="0" fontId="4" fillId="0" borderId="0" xfId="0" applyFont="1"/>
    <xf numFmtId="0" fontId="3" fillId="0" borderId="1" xfId="0" applyFont="1" applyBorder="1" applyAlignment="1">
      <alignment vertical="top"/>
    </xf>
    <xf numFmtId="0" fontId="6" fillId="0" borderId="0" xfId="0" applyFont="1"/>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5" fillId="0" borderId="1" xfId="0" applyFont="1" applyBorder="1" applyAlignment="1">
      <alignment horizontal="center" vertical="center"/>
    </xf>
    <xf numFmtId="0" fontId="2" fillId="0" borderId="0" xfId="0" applyFont="1" applyAlignment="1">
      <alignment horizontal="center" vertical="center" wrapText="1"/>
    </xf>
    <xf numFmtId="0" fontId="2" fillId="0" borderId="7" xfId="0" applyFont="1" applyBorder="1" applyAlignment="1">
      <alignment horizontal="center" vertical="top"/>
    </xf>
    <xf numFmtId="0" fontId="2" fillId="0" borderId="9" xfId="0" applyFont="1" applyBorder="1" applyAlignment="1">
      <alignment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3" fillId="0" borderId="1"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Fill="1" applyBorder="1" applyAlignment="1">
      <alignment horizontal="center" vertical="center"/>
    </xf>
    <xf numFmtId="0" fontId="7" fillId="0" borderId="0" xfId="0" applyFont="1" applyAlignment="1">
      <alignment vertical="top" wrapText="1"/>
    </xf>
    <xf numFmtId="0" fontId="2" fillId="0" borderId="0" xfId="0" applyFont="1" applyAlignment="1">
      <alignment vertical="center"/>
    </xf>
    <xf numFmtId="0" fontId="3" fillId="0" borderId="2" xfId="0" applyFont="1" applyBorder="1" applyAlignment="1">
      <alignment vertical="top"/>
    </xf>
    <xf numFmtId="0" fontId="3" fillId="0" borderId="3" xfId="0" applyFont="1" applyBorder="1" applyAlignment="1">
      <alignment vertical="top"/>
    </xf>
    <xf numFmtId="0" fontId="3" fillId="0" borderId="4" xfId="0" applyFont="1" applyBorder="1" applyAlignment="1">
      <alignment vertical="top"/>
    </xf>
    <xf numFmtId="0" fontId="1" fillId="0" borderId="0" xfId="0" applyFont="1" applyAlignment="1">
      <alignment horizontal="center" vertical="center"/>
    </xf>
    <xf numFmtId="0" fontId="2" fillId="0" borderId="6" xfId="0" applyFont="1" applyBorder="1" applyAlignment="1">
      <alignment horizontal="center" vertical="center"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3" fillId="0" borderId="2" xfId="0" applyFont="1" applyBorder="1" applyAlignment="1">
      <alignment horizontal="left" vertical="top"/>
    </xf>
    <xf numFmtId="0" fontId="3" fillId="0" borderId="4" xfId="0" applyFont="1" applyBorder="1" applyAlignment="1">
      <alignment horizontal="left" vertical="top"/>
    </xf>
    <xf numFmtId="0" fontId="5" fillId="0" borderId="1" xfId="0" applyFont="1" applyBorder="1" applyAlignment="1">
      <alignment horizontal="center" vertical="center" wrapText="1"/>
    </xf>
    <xf numFmtId="0" fontId="2" fillId="0" borderId="5" xfId="0" applyFont="1" applyBorder="1" applyAlignment="1">
      <alignment vertical="top" wrapText="1"/>
    </xf>
    <xf numFmtId="0" fontId="2" fillId="0" borderId="7" xfId="0" applyFont="1" applyBorder="1" applyAlignment="1">
      <alignment vertical="top" wrapText="1"/>
    </xf>
    <xf numFmtId="0" fontId="2" fillId="0" borderId="6" xfId="0" applyFont="1" applyBorder="1" applyAlignment="1">
      <alignment vertical="top" wrapText="1"/>
    </xf>
    <xf numFmtId="0" fontId="2" fillId="0" borderId="5" xfId="0" applyFont="1" applyBorder="1" applyAlignment="1">
      <alignment horizontal="center" vertical="top"/>
    </xf>
    <xf numFmtId="0" fontId="2" fillId="0" borderId="7" xfId="0" applyFont="1" applyBorder="1" applyAlignment="1">
      <alignment horizontal="center" vertical="top"/>
    </xf>
    <xf numFmtId="0" fontId="2" fillId="0" borderId="6" xfId="0" applyFont="1" applyBorder="1" applyAlignment="1">
      <alignment horizontal="center" vertical="top"/>
    </xf>
    <xf numFmtId="0" fontId="2" fillId="0" borderId="0" xfId="0" applyFont="1" applyBorder="1" applyAlignment="1">
      <alignment vertical="top" wrapText="1"/>
    </xf>
    <xf numFmtId="0" fontId="2" fillId="0" borderId="8" xfId="0" applyFont="1" applyBorder="1" applyAlignment="1">
      <alignment vertical="top" wrapText="1"/>
    </xf>
    <xf numFmtId="0" fontId="2" fillId="0" borderId="7"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xf>
    <xf numFmtId="0" fontId="2" fillId="0" borderId="6" xfId="0"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tabSelected="1" view="pageBreakPreview" topLeftCell="A7" zoomScale="60" zoomScaleNormal="45" workbookViewId="0">
      <selection sqref="A1:I1"/>
    </sheetView>
  </sheetViews>
  <sheetFormatPr defaultRowHeight="18" x14ac:dyDescent="0.35"/>
  <cols>
    <col min="1" max="1" width="7" style="8" customWidth="1"/>
    <col min="2" max="2" width="49.33203125" style="5" customWidth="1"/>
    <col min="3" max="3" width="106.33203125" style="14" customWidth="1"/>
    <col min="4" max="4" width="18.33203125" style="36" customWidth="1"/>
    <col min="5" max="5" width="17.77734375" style="8" customWidth="1"/>
    <col min="6" max="6" width="16.77734375" style="8" customWidth="1"/>
    <col min="7" max="7" width="19.88671875" style="23" customWidth="1"/>
    <col min="8" max="8" width="17" style="23" customWidth="1"/>
    <col min="9" max="9" width="18.33203125" style="23" customWidth="1"/>
  </cols>
  <sheetData>
    <row r="1" spans="1:9" ht="158.4" customHeight="1" x14ac:dyDescent="0.3">
      <c r="A1" s="58" t="s">
        <v>52</v>
      </c>
      <c r="B1" s="59"/>
      <c r="C1" s="59"/>
      <c r="D1" s="59"/>
      <c r="E1" s="59"/>
      <c r="F1" s="59"/>
      <c r="G1" s="59"/>
      <c r="H1" s="59"/>
      <c r="I1" s="60"/>
    </row>
    <row r="2" spans="1:9" s="1" customFormat="1" ht="55.8" customHeight="1" x14ac:dyDescent="0.25">
      <c r="A2" s="47" t="s">
        <v>49</v>
      </c>
      <c r="B2" s="47"/>
      <c r="C2" s="47"/>
      <c r="D2" s="47"/>
      <c r="E2" s="47"/>
      <c r="F2" s="47"/>
      <c r="G2" s="47"/>
      <c r="H2" s="47"/>
      <c r="I2" s="47"/>
    </row>
    <row r="3" spans="1:9" s="40" customFormat="1" ht="93" customHeight="1" x14ac:dyDescent="0.3">
      <c r="A3" s="20" t="s">
        <v>0</v>
      </c>
      <c r="B3" s="22" t="s">
        <v>1</v>
      </c>
      <c r="C3" s="25" t="s">
        <v>2</v>
      </c>
      <c r="D3" s="22" t="s">
        <v>3</v>
      </c>
      <c r="E3" s="22" t="s">
        <v>4</v>
      </c>
      <c r="F3" s="25" t="s">
        <v>5</v>
      </c>
      <c r="G3" s="22" t="s">
        <v>53</v>
      </c>
      <c r="H3" s="25" t="s">
        <v>54</v>
      </c>
      <c r="I3" s="22" t="s">
        <v>55</v>
      </c>
    </row>
    <row r="4" spans="1:9" x14ac:dyDescent="0.35">
      <c r="A4" s="31">
        <v>1</v>
      </c>
      <c r="B4" s="29">
        <v>2</v>
      </c>
      <c r="C4" s="29">
        <v>3</v>
      </c>
      <c r="D4" s="20">
        <v>4</v>
      </c>
      <c r="E4" s="31">
        <v>5</v>
      </c>
      <c r="F4" s="31">
        <v>6</v>
      </c>
      <c r="G4" s="20">
        <v>7</v>
      </c>
      <c r="H4" s="20">
        <v>8</v>
      </c>
      <c r="I4" s="20">
        <v>9</v>
      </c>
    </row>
    <row r="5" spans="1:9" ht="238.2" customHeight="1" x14ac:dyDescent="0.3">
      <c r="A5" s="61">
        <v>1</v>
      </c>
      <c r="B5" s="48" t="s">
        <v>6</v>
      </c>
      <c r="C5" s="9" t="s">
        <v>51</v>
      </c>
      <c r="D5" s="23" t="s">
        <v>7</v>
      </c>
      <c r="E5" s="22" t="s">
        <v>8</v>
      </c>
      <c r="F5" s="22" t="s">
        <v>9</v>
      </c>
      <c r="G5" s="23">
        <v>96000</v>
      </c>
      <c r="H5" s="20">
        <v>103200</v>
      </c>
      <c r="I5" s="20">
        <v>109289</v>
      </c>
    </row>
    <row r="6" spans="1:9" ht="166.2" customHeight="1" x14ac:dyDescent="0.3">
      <c r="A6" s="62"/>
      <c r="B6" s="49"/>
      <c r="C6" s="10" t="s">
        <v>10</v>
      </c>
      <c r="D6" s="20" t="s">
        <v>7</v>
      </c>
      <c r="E6" s="22" t="s">
        <v>8</v>
      </c>
      <c r="F6" s="22" t="s">
        <v>9</v>
      </c>
      <c r="G6" s="20">
        <v>93330</v>
      </c>
      <c r="H6" s="20">
        <v>100330</v>
      </c>
      <c r="I6" s="20">
        <v>106249</v>
      </c>
    </row>
    <row r="7" spans="1:9" ht="78.599999999999994" customHeight="1" x14ac:dyDescent="0.35">
      <c r="A7" s="6"/>
      <c r="B7" s="50"/>
      <c r="C7" s="9" t="s">
        <v>56</v>
      </c>
      <c r="D7" s="20" t="s">
        <v>7</v>
      </c>
      <c r="E7" s="28" t="s">
        <v>8</v>
      </c>
      <c r="F7" s="28" t="s">
        <v>9</v>
      </c>
      <c r="G7" s="20">
        <v>12050</v>
      </c>
      <c r="H7" s="20">
        <v>12954</v>
      </c>
      <c r="I7" s="20">
        <v>13718</v>
      </c>
    </row>
    <row r="8" spans="1:9" s="17" customFormat="1" ht="17.399999999999999" x14ac:dyDescent="0.3">
      <c r="A8" s="45" t="s">
        <v>11</v>
      </c>
      <c r="B8" s="46"/>
      <c r="C8" s="16"/>
      <c r="D8" s="21"/>
      <c r="E8" s="30"/>
      <c r="F8" s="30"/>
      <c r="G8" s="21">
        <f>G7+G6+G5</f>
        <v>201380</v>
      </c>
      <c r="H8" s="21">
        <f>H7+H6+H5</f>
        <v>216484</v>
      </c>
      <c r="I8" s="21">
        <f>I6+I5+I7</f>
        <v>229256</v>
      </c>
    </row>
    <row r="9" spans="1:9" ht="98.4" customHeight="1" x14ac:dyDescent="0.3">
      <c r="A9" s="51">
        <v>2</v>
      </c>
      <c r="B9" s="48" t="s">
        <v>12</v>
      </c>
      <c r="C9" s="9" t="s">
        <v>41</v>
      </c>
      <c r="D9" s="20" t="s">
        <v>7</v>
      </c>
      <c r="E9" s="22" t="s">
        <v>8</v>
      </c>
      <c r="F9" s="22" t="s">
        <v>9</v>
      </c>
      <c r="G9" s="20">
        <v>49000</v>
      </c>
      <c r="H9" s="20">
        <v>52675</v>
      </c>
      <c r="I9" s="20">
        <v>55783</v>
      </c>
    </row>
    <row r="10" spans="1:9" ht="234.6" customHeight="1" x14ac:dyDescent="0.3">
      <c r="A10" s="52"/>
      <c r="B10" s="49"/>
      <c r="C10" s="9" t="s">
        <v>13</v>
      </c>
      <c r="D10" s="23" t="s">
        <v>7</v>
      </c>
      <c r="E10" s="22" t="s">
        <v>8</v>
      </c>
      <c r="F10" s="22" t="s">
        <v>9</v>
      </c>
      <c r="G10" s="20">
        <v>44800</v>
      </c>
      <c r="H10" s="20">
        <v>48160</v>
      </c>
      <c r="I10" s="20">
        <v>51001</v>
      </c>
    </row>
    <row r="11" spans="1:9" ht="72" x14ac:dyDescent="0.3">
      <c r="A11" s="53"/>
      <c r="B11" s="50"/>
      <c r="C11" s="10" t="s">
        <v>14</v>
      </c>
      <c r="D11" s="20" t="s">
        <v>7</v>
      </c>
      <c r="E11" s="22" t="s">
        <v>8</v>
      </c>
      <c r="F11" s="22" t="s">
        <v>9</v>
      </c>
      <c r="G11" s="20">
        <v>2400</v>
      </c>
      <c r="H11" s="20">
        <v>2580</v>
      </c>
      <c r="I11" s="20">
        <v>2732</v>
      </c>
    </row>
    <row r="12" spans="1:9" x14ac:dyDescent="0.35">
      <c r="A12" s="45" t="s">
        <v>50</v>
      </c>
      <c r="B12" s="46"/>
      <c r="C12" s="13"/>
      <c r="D12" s="20"/>
      <c r="E12" s="31"/>
      <c r="F12" s="31"/>
      <c r="G12" s="21">
        <f>G11+G10+G9</f>
        <v>96200</v>
      </c>
      <c r="H12" s="21">
        <f>H11+H10+H9</f>
        <v>103415</v>
      </c>
      <c r="I12" s="21">
        <f>I11+I10+I9</f>
        <v>109516</v>
      </c>
    </row>
    <row r="13" spans="1:9" ht="135.6" customHeight="1" x14ac:dyDescent="0.3">
      <c r="A13" s="51">
        <v>3</v>
      </c>
      <c r="B13" s="48" t="s">
        <v>15</v>
      </c>
      <c r="C13" s="9" t="s">
        <v>16</v>
      </c>
      <c r="D13" s="23" t="s">
        <v>7</v>
      </c>
      <c r="E13" s="22" t="s">
        <v>8</v>
      </c>
      <c r="F13" s="22" t="s">
        <v>9</v>
      </c>
      <c r="G13" s="20">
        <v>81700</v>
      </c>
      <c r="H13" s="20">
        <v>87828</v>
      </c>
      <c r="I13" s="20">
        <v>93009</v>
      </c>
    </row>
    <row r="14" spans="1:9" ht="95.4" customHeight="1" x14ac:dyDescent="0.3">
      <c r="A14" s="53"/>
      <c r="B14" s="50"/>
      <c r="C14" s="10" t="s">
        <v>17</v>
      </c>
      <c r="D14" s="20" t="s">
        <v>7</v>
      </c>
      <c r="E14" s="22" t="s">
        <v>8</v>
      </c>
      <c r="F14" s="22" t="s">
        <v>9</v>
      </c>
      <c r="G14" s="20">
        <v>41700</v>
      </c>
      <c r="H14" s="20">
        <v>44828</v>
      </c>
      <c r="I14" s="20">
        <v>47472</v>
      </c>
    </row>
    <row r="15" spans="1:9" ht="17.399999999999999" x14ac:dyDescent="0.3">
      <c r="A15" s="15" t="s">
        <v>18</v>
      </c>
      <c r="B15" s="18"/>
      <c r="C15" s="15"/>
      <c r="D15" s="21"/>
      <c r="E15" s="21"/>
      <c r="F15" s="21"/>
      <c r="G15" s="21">
        <f>G14+G13</f>
        <v>123400</v>
      </c>
      <c r="H15" s="21">
        <f>H14+H13</f>
        <v>132656</v>
      </c>
      <c r="I15" s="21">
        <f>I14+I13</f>
        <v>140481</v>
      </c>
    </row>
    <row r="16" spans="1:9" ht="93" customHeight="1" x14ac:dyDescent="0.3">
      <c r="A16" s="56">
        <v>4</v>
      </c>
      <c r="B16" s="54" t="s">
        <v>42</v>
      </c>
      <c r="C16" s="12" t="s">
        <v>43</v>
      </c>
      <c r="D16" s="20" t="s">
        <v>7</v>
      </c>
      <c r="E16" s="41" t="s">
        <v>8</v>
      </c>
      <c r="F16" s="41" t="s">
        <v>9</v>
      </c>
      <c r="G16" s="32">
        <v>3500</v>
      </c>
      <c r="H16" s="32">
        <v>3763</v>
      </c>
      <c r="I16" s="32">
        <v>3984</v>
      </c>
    </row>
    <row r="17" spans="1:9" ht="60" customHeight="1" x14ac:dyDescent="0.3">
      <c r="A17" s="57"/>
      <c r="B17" s="55"/>
      <c r="C17" s="9" t="s">
        <v>19</v>
      </c>
      <c r="D17" s="23" t="s">
        <v>7</v>
      </c>
      <c r="E17" s="22" t="s">
        <v>8</v>
      </c>
      <c r="F17" s="22" t="s">
        <v>9</v>
      </c>
      <c r="G17" s="20">
        <v>0</v>
      </c>
      <c r="H17" s="20">
        <v>0</v>
      </c>
      <c r="I17" s="20">
        <v>0</v>
      </c>
    </row>
    <row r="18" spans="1:9" ht="17.399999999999999" x14ac:dyDescent="0.3">
      <c r="A18" s="15" t="s">
        <v>20</v>
      </c>
      <c r="B18" s="18"/>
      <c r="C18" s="15"/>
      <c r="D18" s="21"/>
      <c r="E18" s="21"/>
      <c r="F18" s="21"/>
      <c r="G18" s="21">
        <f>G16+G17</f>
        <v>3500</v>
      </c>
      <c r="H18" s="21">
        <f>H17+H16</f>
        <v>3763</v>
      </c>
      <c r="I18" s="21">
        <f>I17+I16</f>
        <v>3984</v>
      </c>
    </row>
    <row r="19" spans="1:9" ht="72" x14ac:dyDescent="0.3">
      <c r="A19" s="2">
        <v>5</v>
      </c>
      <c r="B19" s="3" t="s">
        <v>44</v>
      </c>
      <c r="C19" s="9" t="s">
        <v>45</v>
      </c>
      <c r="D19" s="20" t="s">
        <v>7</v>
      </c>
      <c r="E19" s="22" t="s">
        <v>8</v>
      </c>
      <c r="F19" s="22" t="s">
        <v>9</v>
      </c>
      <c r="G19" s="20">
        <v>0</v>
      </c>
      <c r="H19" s="20">
        <v>0</v>
      </c>
      <c r="I19" s="20">
        <v>0</v>
      </c>
    </row>
    <row r="20" spans="1:9" ht="17.399999999999999" x14ac:dyDescent="0.3">
      <c r="A20" s="15" t="s">
        <v>21</v>
      </c>
      <c r="B20" s="18"/>
      <c r="C20" s="15"/>
      <c r="D20" s="21"/>
      <c r="E20" s="21"/>
      <c r="F20" s="21"/>
      <c r="G20" s="21">
        <f>G19</f>
        <v>0</v>
      </c>
      <c r="H20" s="21">
        <f>H19</f>
        <v>0</v>
      </c>
      <c r="I20" s="21">
        <f>I19</f>
        <v>0</v>
      </c>
    </row>
    <row r="21" spans="1:9" ht="144" x14ac:dyDescent="0.3">
      <c r="A21" s="7">
        <v>6</v>
      </c>
      <c r="B21" s="4" t="s">
        <v>22</v>
      </c>
      <c r="C21" s="9" t="s">
        <v>23</v>
      </c>
      <c r="D21" s="23" t="s">
        <v>7</v>
      </c>
      <c r="E21" s="22" t="s">
        <v>8</v>
      </c>
      <c r="F21" s="22" t="s">
        <v>9</v>
      </c>
      <c r="G21" s="33">
        <v>282500</v>
      </c>
      <c r="H21" s="33">
        <v>303688</v>
      </c>
      <c r="I21" s="33">
        <v>321605</v>
      </c>
    </row>
    <row r="22" spans="1:9" ht="17.399999999999999" x14ac:dyDescent="0.3">
      <c r="A22" s="15" t="s">
        <v>24</v>
      </c>
      <c r="B22" s="18"/>
      <c r="C22" s="15"/>
      <c r="D22" s="21"/>
      <c r="E22" s="21"/>
      <c r="F22" s="21"/>
      <c r="G22" s="21">
        <f>G21</f>
        <v>282500</v>
      </c>
      <c r="H22" s="21">
        <f>H21</f>
        <v>303688</v>
      </c>
      <c r="I22" s="21">
        <f>I21</f>
        <v>321605</v>
      </c>
    </row>
    <row r="23" spans="1:9" ht="75" customHeight="1" x14ac:dyDescent="0.3">
      <c r="A23" s="26">
        <v>7</v>
      </c>
      <c r="B23" s="27" t="s">
        <v>25</v>
      </c>
      <c r="C23" s="11" t="s">
        <v>40</v>
      </c>
      <c r="D23" s="23" t="s">
        <v>7</v>
      </c>
      <c r="E23" s="22" t="s">
        <v>8</v>
      </c>
      <c r="F23" s="22" t="s">
        <v>9</v>
      </c>
      <c r="G23" s="32">
        <v>0</v>
      </c>
      <c r="H23" s="32">
        <v>0</v>
      </c>
      <c r="I23" s="32">
        <v>0</v>
      </c>
    </row>
    <row r="24" spans="1:9" ht="17.399999999999999" x14ac:dyDescent="0.3">
      <c r="A24" s="15" t="s">
        <v>26</v>
      </c>
      <c r="B24" s="18"/>
      <c r="C24" s="15"/>
      <c r="D24" s="21"/>
      <c r="E24" s="21"/>
      <c r="F24" s="21"/>
      <c r="G24" s="21">
        <f>G23</f>
        <v>0</v>
      </c>
      <c r="H24" s="21">
        <f>H23</f>
        <v>0</v>
      </c>
      <c r="I24" s="21">
        <f>I23</f>
        <v>0</v>
      </c>
    </row>
    <row r="25" spans="1:9" ht="72" x14ac:dyDescent="0.3">
      <c r="A25" s="2">
        <v>8</v>
      </c>
      <c r="B25" s="35" t="s">
        <v>57</v>
      </c>
      <c r="C25" s="3" t="s">
        <v>46</v>
      </c>
      <c r="D25" s="20" t="s">
        <v>7</v>
      </c>
      <c r="E25" s="22" t="s">
        <v>8</v>
      </c>
      <c r="F25" s="22" t="s">
        <v>9</v>
      </c>
      <c r="G25" s="20">
        <v>24400</v>
      </c>
      <c r="H25" s="20">
        <v>26230</v>
      </c>
      <c r="I25" s="20">
        <v>27778</v>
      </c>
    </row>
    <row r="26" spans="1:9" ht="17.399999999999999" x14ac:dyDescent="0.3">
      <c r="A26" s="15" t="s">
        <v>27</v>
      </c>
      <c r="B26" s="18"/>
      <c r="C26" s="15"/>
      <c r="D26" s="21"/>
      <c r="E26" s="21"/>
      <c r="F26" s="21"/>
      <c r="G26" s="21">
        <f>G25</f>
        <v>24400</v>
      </c>
      <c r="H26" s="21">
        <f>H25</f>
        <v>26230</v>
      </c>
      <c r="I26" s="21">
        <f>I25</f>
        <v>27778</v>
      </c>
    </row>
    <row r="27" spans="1:9" ht="72" x14ac:dyDescent="0.3">
      <c r="A27" s="2">
        <v>9</v>
      </c>
      <c r="B27" s="3" t="s">
        <v>28</v>
      </c>
      <c r="C27" s="9" t="s">
        <v>47</v>
      </c>
      <c r="D27" s="20" t="s">
        <v>7</v>
      </c>
      <c r="E27" s="22" t="s">
        <v>8</v>
      </c>
      <c r="F27" s="22" t="s">
        <v>9</v>
      </c>
      <c r="G27" s="20">
        <v>87000</v>
      </c>
      <c r="H27" s="20">
        <v>93525</v>
      </c>
      <c r="I27" s="20">
        <v>99043</v>
      </c>
    </row>
    <row r="28" spans="1:9" ht="17.399999999999999" x14ac:dyDescent="0.3">
      <c r="A28" s="15" t="s">
        <v>29</v>
      </c>
      <c r="B28" s="18"/>
      <c r="C28" s="15"/>
      <c r="D28" s="21"/>
      <c r="E28" s="21"/>
      <c r="F28" s="21"/>
      <c r="G28" s="21">
        <f>G27</f>
        <v>87000</v>
      </c>
      <c r="H28" s="21">
        <f>H27</f>
        <v>93525</v>
      </c>
      <c r="I28" s="21">
        <f>I27</f>
        <v>99043</v>
      </c>
    </row>
    <row r="29" spans="1:9" ht="198" x14ac:dyDescent="0.3">
      <c r="A29" s="51">
        <v>10</v>
      </c>
      <c r="B29" s="48" t="s">
        <v>30</v>
      </c>
      <c r="C29" s="9" t="s">
        <v>31</v>
      </c>
      <c r="D29" s="23" t="s">
        <v>7</v>
      </c>
      <c r="E29" s="22" t="s">
        <v>8</v>
      </c>
      <c r="F29" s="22" t="s">
        <v>9</v>
      </c>
      <c r="G29" s="20">
        <v>274050</v>
      </c>
      <c r="H29" s="20">
        <v>294604</v>
      </c>
      <c r="I29" s="20">
        <v>311985</v>
      </c>
    </row>
    <row r="30" spans="1:9" ht="216" x14ac:dyDescent="0.3">
      <c r="A30" s="52"/>
      <c r="B30" s="49"/>
      <c r="C30" s="9" t="s">
        <v>32</v>
      </c>
      <c r="D30" s="20" t="s">
        <v>7</v>
      </c>
      <c r="E30" s="22" t="s">
        <v>8</v>
      </c>
      <c r="F30" s="22" t="s">
        <v>9</v>
      </c>
      <c r="G30" s="20">
        <v>162250</v>
      </c>
      <c r="H30" s="20">
        <v>174419</v>
      </c>
      <c r="I30" s="20">
        <v>184709</v>
      </c>
    </row>
    <row r="31" spans="1:9" ht="72" x14ac:dyDescent="0.3">
      <c r="A31" s="53"/>
      <c r="B31" s="50"/>
      <c r="C31" s="10" t="s">
        <v>33</v>
      </c>
      <c r="D31" s="20" t="s">
        <v>7</v>
      </c>
      <c r="E31" s="22" t="s">
        <v>8</v>
      </c>
      <c r="F31" s="22" t="s">
        <v>9</v>
      </c>
      <c r="G31" s="20">
        <v>107500</v>
      </c>
      <c r="H31" s="20">
        <v>115563</v>
      </c>
      <c r="I31" s="20">
        <v>122381</v>
      </c>
    </row>
    <row r="32" spans="1:9" ht="18" customHeight="1" x14ac:dyDescent="0.3">
      <c r="A32" s="45" t="s">
        <v>34</v>
      </c>
      <c r="B32" s="46"/>
      <c r="C32" s="15"/>
      <c r="D32" s="21"/>
      <c r="E32" s="21"/>
      <c r="F32" s="21"/>
      <c r="G32" s="21">
        <f>G31+G30+G29</f>
        <v>543800</v>
      </c>
      <c r="H32" s="21">
        <f>H31+H30+H29</f>
        <v>584586</v>
      </c>
      <c r="I32" s="21">
        <f>I31+I30+I29</f>
        <v>619075</v>
      </c>
    </row>
    <row r="33" spans="1:9" ht="216" x14ac:dyDescent="0.3">
      <c r="A33" s="2">
        <v>11</v>
      </c>
      <c r="B33" s="3" t="s">
        <v>35</v>
      </c>
      <c r="C33" s="9" t="s">
        <v>36</v>
      </c>
      <c r="D33" s="20" t="s">
        <v>7</v>
      </c>
      <c r="E33" s="22" t="s">
        <v>8</v>
      </c>
      <c r="F33" s="22" t="s">
        <v>9</v>
      </c>
      <c r="G33" s="20">
        <v>151500</v>
      </c>
      <c r="H33" s="20">
        <v>162863</v>
      </c>
      <c r="I33" s="20">
        <v>172471</v>
      </c>
    </row>
    <row r="34" spans="1:9" ht="17.399999999999999" x14ac:dyDescent="0.3">
      <c r="A34" s="15" t="s">
        <v>37</v>
      </c>
      <c r="B34" s="18"/>
      <c r="C34" s="15"/>
      <c r="D34" s="21"/>
      <c r="E34" s="21"/>
      <c r="F34" s="21"/>
      <c r="G34" s="21">
        <f>G33</f>
        <v>151500</v>
      </c>
      <c r="H34" s="21">
        <f>H33</f>
        <v>162863</v>
      </c>
      <c r="I34" s="21">
        <f>I33</f>
        <v>172471</v>
      </c>
    </row>
    <row r="35" spans="1:9" ht="90" x14ac:dyDescent="0.3">
      <c r="A35" s="2">
        <v>12</v>
      </c>
      <c r="B35" s="3" t="s">
        <v>58</v>
      </c>
      <c r="C35" s="9" t="s">
        <v>48</v>
      </c>
      <c r="D35" s="20" t="s">
        <v>7</v>
      </c>
      <c r="E35" s="22" t="s">
        <v>8</v>
      </c>
      <c r="F35" s="22" t="s">
        <v>9</v>
      </c>
      <c r="G35" s="20">
        <v>99500</v>
      </c>
      <c r="H35" s="20">
        <v>106963</v>
      </c>
      <c r="I35" s="20">
        <v>113273</v>
      </c>
    </row>
    <row r="36" spans="1:9" ht="17.399999999999999" x14ac:dyDescent="0.3">
      <c r="A36" s="15" t="s">
        <v>38</v>
      </c>
      <c r="B36" s="37"/>
      <c r="C36" s="38"/>
      <c r="D36" s="38"/>
      <c r="E36" s="38"/>
      <c r="F36" s="39"/>
      <c r="G36" s="21">
        <f>G35</f>
        <v>99500</v>
      </c>
      <c r="H36" s="21">
        <f>H35</f>
        <v>106963</v>
      </c>
      <c r="I36" s="21">
        <f>I35</f>
        <v>113273</v>
      </c>
    </row>
    <row r="37" spans="1:9" s="19" customFormat="1" ht="36.6" customHeight="1" x14ac:dyDescent="0.4">
      <c r="A37" s="42" t="s">
        <v>39</v>
      </c>
      <c r="B37" s="43"/>
      <c r="C37" s="43"/>
      <c r="D37" s="43"/>
      <c r="E37" s="43"/>
      <c r="F37" s="44"/>
      <c r="G37" s="24">
        <f>G36+G34+G32+G28+G26+G24+G22+G20+G18+G15+G12+G8</f>
        <v>1613180</v>
      </c>
      <c r="H37" s="24">
        <f>H36+H34+H32+H28+H26+H24+H22+H18+H15+H12+H8-2</f>
        <v>1734171</v>
      </c>
      <c r="I37" s="34">
        <f>I36+I34+I32+I28+I26+I24+I22+I18+I15+I12+I8+2</f>
        <v>1836484</v>
      </c>
    </row>
    <row r="47" spans="1:9" x14ac:dyDescent="0.35">
      <c r="G47" s="23">
        <f>G37+H37+I37</f>
        <v>5183835</v>
      </c>
    </row>
  </sheetData>
  <mergeCells count="16">
    <mergeCell ref="A1:I1"/>
    <mergeCell ref="B5:B7"/>
    <mergeCell ref="A5:A6"/>
    <mergeCell ref="B9:B11"/>
    <mergeCell ref="A9:A11"/>
    <mergeCell ref="A37:F37"/>
    <mergeCell ref="A32:B32"/>
    <mergeCell ref="A8:B8"/>
    <mergeCell ref="A12:B12"/>
    <mergeCell ref="A2:I2"/>
    <mergeCell ref="B29:B31"/>
    <mergeCell ref="A29:A31"/>
    <mergeCell ref="B13:B14"/>
    <mergeCell ref="A13:A14"/>
    <mergeCell ref="B16:B17"/>
    <mergeCell ref="A16:A17"/>
  </mergeCells>
  <printOptions horizontalCentered="1" verticalCentered="1"/>
  <pageMargins left="0.11811023622047245" right="0.11811023622047245" top="0.15748031496062992" bottom="0.15748031496062992" header="0.11811023622047245" footer="0.11811023622047245"/>
  <pageSetup paperSize="9" scale="51" fitToWidth="0" orientation="landscape" verticalDpi="0" r:id="rId1"/>
  <rowBreaks count="2" manualBreakCount="2">
    <brk id="9" max="8" man="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Свободу попугаям!</dc:creator>
  <cp:lastModifiedBy>МАЙЯ</cp:lastModifiedBy>
  <cp:lastPrinted>2026-08-05T14:04:14Z</cp:lastPrinted>
  <dcterms:created xsi:type="dcterms:W3CDTF">2026-07-03T11:31:57Z</dcterms:created>
  <dcterms:modified xsi:type="dcterms:W3CDTF">2026-08-05T14:09:31Z</dcterms:modified>
</cp:coreProperties>
</file>