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-108" yWindow="-108" windowWidth="23256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E27" i="1"/>
  <c r="D27" i="1"/>
  <c r="D25" i="1" l="1"/>
  <c r="F25" i="1" l="1"/>
  <c r="E25" i="1"/>
  <c r="F37" i="1" l="1"/>
  <c r="F39" i="1"/>
  <c r="E39" i="1"/>
  <c r="D24" i="1"/>
  <c r="C38" i="1"/>
  <c r="F35" i="1"/>
  <c r="E35" i="1"/>
  <c r="E34" i="1" s="1"/>
  <c r="D35" i="1"/>
  <c r="D34" i="1" s="1"/>
  <c r="C35" i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E19" i="1" s="1"/>
  <c r="F20" i="1"/>
  <c r="E20" i="1"/>
  <c r="D19" i="1"/>
  <c r="C34" i="1" l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<sst xmlns="http://schemas.openxmlformats.org/spreadsheetml/2006/main" count="64" uniqueCount="53">
  <si>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</si>
  <si>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</si>
  <si>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</si>
  <si>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</si>
  <si>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</si>
  <si>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</si>
  <si>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</si>
  <si>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</si>
  <si>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</si>
  <si>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</si>
  <si>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</si>
  <si>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</si>
  <si>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</si>
  <si>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</si>
  <si>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</si>
  <si>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</si>
  <si>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</si>
  <si>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</si>
  <si>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</si>
  <si>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</si>
  <si>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</si>
  <si>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</si>
  <si>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</si>
  <si>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</si>
  <si>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</si>
  <si>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</si>
  <si>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</si>
  <si>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</si>
  <si>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</si>
  <si>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</si>
  <si>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</si>
  <si>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</si>
  <si>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</si>
  <si>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</si>
  <si>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</si>
  <si>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</si>
  <si>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</si>
  <si>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</si>
  <si>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</si>
  <si>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</si>
  <si>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</si>
  <si>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</si>
  <si>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</si>
  <si>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</si>
  <si>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</si>
  <si>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</si>
  <si>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</si>
  <si>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</si>
  <si>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</si>
  <si>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</si>
  <si>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</si>
  <si>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1</t>
  </si>
  <si>
    <t>від             08.2023 №    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</si>
</sst>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topLeftCell="A16" workbookViewId="0">
      <selection activeCell="F28" sqref="F28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42</v>
      </c>
    </row>
    <row r="3" spans="1:6" x14ac:dyDescent="0.3">
      <c r="D3" s="1" t="s">
        <v>52</v>
      </c>
    </row>
    <row r="5" spans="1:6" x14ac:dyDescent="0.3">
      <c r="D5" s="1" t="s">
        <v>47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48</v>
      </c>
    </row>
    <row r="9" spans="1:6" ht="25.5" customHeight="1" x14ac:dyDescent="0.3">
      <c r="A9" s="22" t="s">
        <v>45</v>
      </c>
      <c r="B9" s="18"/>
      <c r="C9" s="18"/>
      <c r="D9" s="18"/>
      <c r="E9" s="18"/>
      <c r="F9" s="18"/>
    </row>
    <row r="10" spans="1:6" x14ac:dyDescent="0.3">
      <c r="A10" s="16" t="s">
        <v>46</v>
      </c>
    </row>
    <row r="11" spans="1:6" x14ac:dyDescent="0.3">
      <c r="A11" s="1" t="s">
        <v>0</v>
      </c>
      <c r="F11" s="5" t="s">
        <v>1</v>
      </c>
    </row>
    <row r="12" spans="1:6" s="6" customFormat="1" ht="13.2" customHeight="1" x14ac:dyDescent="0.25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6</v>
      </c>
      <c r="F12" s="23"/>
    </row>
    <row r="13" spans="1:6" s="6" customFormat="1" ht="13.2" customHeight="1" x14ac:dyDescent="0.25">
      <c r="A13" s="23"/>
      <c r="B13" s="23"/>
      <c r="C13" s="23"/>
      <c r="D13" s="23"/>
      <c r="E13" s="23" t="s">
        <v>7</v>
      </c>
      <c r="F13" s="23" t="s">
        <v>8</v>
      </c>
    </row>
    <row r="14" spans="1:6" s="6" customFormat="1" ht="13.2" x14ac:dyDescent="0.25">
      <c r="A14" s="23"/>
      <c r="B14" s="23"/>
      <c r="C14" s="23"/>
      <c r="D14" s="23"/>
      <c r="E14" s="23"/>
      <c r="F14" s="23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2" customHeight="1" x14ac:dyDescent="0.25">
      <c r="A16" s="24" t="s">
        <v>50</v>
      </c>
      <c r="B16" s="24"/>
      <c r="C16" s="15">
        <f>-C18</f>
        <v>-224773697.56</v>
      </c>
      <c r="D16" s="15">
        <f t="shared" ref="D16:F16" si="0">-D18</f>
        <v>24580736.050000012</v>
      </c>
      <c r="E16" s="15">
        <f t="shared" si="0"/>
        <v>-249354433.61000001</v>
      </c>
      <c r="F16" s="15">
        <f t="shared" si="0"/>
        <v>-234680818.49000001</v>
      </c>
    </row>
    <row r="17" spans="1:6" ht="21" customHeight="1" x14ac:dyDescent="0.3">
      <c r="A17" s="19" t="s">
        <v>9</v>
      </c>
      <c r="B17" s="20"/>
      <c r="C17" s="20"/>
      <c r="D17" s="20"/>
      <c r="E17" s="20"/>
      <c r="F17" s="21"/>
    </row>
    <row r="18" spans="1:6" x14ac:dyDescent="0.3">
      <c r="A18" s="7" t="s">
        <v>10</v>
      </c>
      <c r="B18" s="8" t="s">
        <v>11</v>
      </c>
      <c r="C18" s="2">
        <f t="shared" ref="C18:C27" si="1">D18+E18</f>
        <v>224773697.56</v>
      </c>
      <c r="D18" s="2">
        <f>D19+D24</f>
        <v>-24580736.050000012</v>
      </c>
      <c r="E18" s="2">
        <f t="shared" ref="E18:F18" si="2">E19+E24</f>
        <v>249354433.61000001</v>
      </c>
      <c r="F18" s="2">
        <f t="shared" si="2"/>
        <v>234680818.49000001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31.2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224773697.56</v>
      </c>
      <c r="D24" s="2">
        <f>D25-D26+D27</f>
        <v>-24580736.050000012</v>
      </c>
      <c r="E24" s="2">
        <f t="shared" ref="E24:F24" si="6">E25-E26+E27</f>
        <v>249354433.61000001</v>
      </c>
      <c r="F24" s="2">
        <f t="shared" si="6"/>
        <v>234680818.49000001</v>
      </c>
    </row>
    <row r="25" spans="1:6" x14ac:dyDescent="0.3">
      <c r="A25" s="9" t="s">
        <v>24</v>
      </c>
      <c r="B25" s="10" t="s">
        <v>25</v>
      </c>
      <c r="C25" s="3">
        <f t="shared" si="1"/>
        <v>225773697.56</v>
      </c>
      <c r="D25" s="3">
        <f>1000000+52074553.81+85417400.29+46204.14+17845092+8172000+2298310+6700000+25089700</f>
        <v>198643260.24000001</v>
      </c>
      <c r="E25" s="3">
        <f>12000000+456822.2+1176805.44+13519343.69-22534.01</f>
        <v>27130437.319999997</v>
      </c>
      <c r="F25" s="3">
        <f>12000000+456822.2</f>
        <v>12456822.199999999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49</v>
      </c>
      <c r="C27" s="3">
        <f t="shared" si="1"/>
        <v>0</v>
      </c>
      <c r="D27" s="3">
        <f>-85417400.29-17852762-8172000-1640800-51672450-4575000-5901553-2353300-400000-52083800+7739069+106000</f>
        <v>-222223996.29000002</v>
      </c>
      <c r="E27" s="3">
        <f>85417400.29+17852762+8172000+1640800+51672450+4575000+5901553+2353300+400000+52083800-7739069-106000</f>
        <v>222223996.29000002</v>
      </c>
      <c r="F27" s="3">
        <f>85417400.29+17852762+8172000+1640800+51672450+4575000+5901553+2353300+400000+52083800-7739069-106000</f>
        <v>222223996.29000002</v>
      </c>
    </row>
    <row r="28" spans="1:6" x14ac:dyDescent="0.3">
      <c r="A28" s="11" t="s">
        <v>29</v>
      </c>
      <c r="B28" s="12" t="s">
        <v>28</v>
      </c>
      <c r="C28" s="4">
        <f>C18</f>
        <v>224773697.56</v>
      </c>
      <c r="D28" s="4">
        <f t="shared" ref="D28:F28" si="7">D18</f>
        <v>-24580736.050000012</v>
      </c>
      <c r="E28" s="4">
        <f t="shared" si="7"/>
        <v>249354433.61000001</v>
      </c>
      <c r="F28" s="4">
        <f t="shared" si="7"/>
        <v>234680818.49000001</v>
      </c>
    </row>
    <row r="29" spans="1:6" ht="21" customHeight="1" x14ac:dyDescent="0.3">
      <c r="A29" s="19" t="s">
        <v>30</v>
      </c>
      <c r="B29" s="20"/>
      <c r="C29" s="20"/>
      <c r="D29" s="20"/>
      <c r="E29" s="20"/>
      <c r="F29" s="21"/>
    </row>
    <row r="30" spans="1:6" ht="31.2" x14ac:dyDescent="0.3">
      <c r="A30" s="7" t="s">
        <v>31</v>
      </c>
      <c r="B30" s="8" t="s">
        <v>32</v>
      </c>
      <c r="C30" s="2">
        <f>D30+E30</f>
        <v>224773697.56</v>
      </c>
      <c r="D30" s="2">
        <f>D31+D36</f>
        <v>-24580736.050000012</v>
      </c>
      <c r="E30" s="2">
        <f t="shared" ref="E30:F30" si="8">E31+E36</f>
        <v>249354433.61000001</v>
      </c>
      <c r="F30" s="2">
        <f t="shared" si="8"/>
        <v>234680818.49000001</v>
      </c>
    </row>
    <row r="31" spans="1:6" ht="46.8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31.2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224773697.56</v>
      </c>
      <c r="D36" s="2">
        <f>D37-D38+D39</f>
        <v>-24580736.050000012</v>
      </c>
      <c r="E36" s="2">
        <f t="shared" ref="E36:F36" si="15">E37-E38+E39</f>
        <v>249354433.61000001</v>
      </c>
      <c r="F36" s="2">
        <f t="shared" si="15"/>
        <v>234680818.49000001</v>
      </c>
    </row>
    <row r="37" spans="1:6" x14ac:dyDescent="0.3">
      <c r="A37" s="9" t="s">
        <v>40</v>
      </c>
      <c r="B37" s="10" t="s">
        <v>25</v>
      </c>
      <c r="C37" s="3">
        <f t="shared" si="9"/>
        <v>225773697.56</v>
      </c>
      <c r="D37" s="3">
        <f>D25</f>
        <v>198643260.24000001</v>
      </c>
      <c r="E37" s="3">
        <f t="shared" ref="E37:F37" si="16">E25</f>
        <v>27130437.319999997</v>
      </c>
      <c r="F37" s="3">
        <f t="shared" si="16"/>
        <v>12456822.199999999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49</v>
      </c>
      <c r="C39" s="3">
        <f t="shared" si="9"/>
        <v>0</v>
      </c>
      <c r="D39" s="3">
        <f>D27</f>
        <v>-222223996.29000002</v>
      </c>
      <c r="E39" s="3">
        <f>E27</f>
        <v>222223996.29000002</v>
      </c>
      <c r="F39" s="3">
        <f>F27</f>
        <v>222223996.29000002</v>
      </c>
    </row>
    <row r="40" spans="1:6" x14ac:dyDescent="0.3">
      <c r="A40" s="11" t="s">
        <v>29</v>
      </c>
      <c r="B40" s="12" t="s">
        <v>28</v>
      </c>
      <c r="C40" s="2">
        <f>C30</f>
        <v>224773697.56</v>
      </c>
      <c r="D40" s="2">
        <f t="shared" ref="D40:F40" si="17">D30</f>
        <v>-24580736.050000012</v>
      </c>
      <c r="E40" s="2">
        <f t="shared" si="17"/>
        <v>249354433.61000001</v>
      </c>
      <c r="F40" s="2">
        <f t="shared" si="17"/>
        <v>234680818.49000001</v>
      </c>
    </row>
    <row r="42" spans="1:6" x14ac:dyDescent="0.3">
      <c r="A42" s="18" t="s">
        <v>44</v>
      </c>
      <c r="B42" s="18"/>
      <c r="C42" s="18"/>
      <c r="D42" s="18"/>
      <c r="E42" s="18"/>
      <c r="F42" s="18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2023-03-08T10:18:26Z</cp:lastPrinted>
  <dcterms:created xsi:type="dcterms:W3CDTF">2021-12-07T08:29:48Z</dcterms:created>
  <dcterms:modified xsi:type="dcterms:W3CDTF">2023-08-17T17:09:28Z</dcterms:modified>
</cp:coreProperties>
</file>