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BDF57CF-BC31-4122-81B5-1BC04CFE3E5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Area" localSheetId="1">'перелік заходів'!$A$1:$H$34</definedName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G29" i="2"/>
  <c r="G25" i="2" l="1"/>
  <c r="G16" i="2"/>
  <c r="G31" i="2" s="1"/>
  <c r="G18" i="1" l="1"/>
  <c r="G14" i="1"/>
  <c r="B13" i="1"/>
  <c r="G13" i="1" s="1"/>
  <c r="G16" i="1"/>
  <c r="G17" i="1"/>
  <c r="G15" i="1"/>
</calcChain>
</file>

<file path=xl/sharedStrings.xml><?xml version="1.0" encoding="utf-8"?>
<sst xmlns="http://schemas.openxmlformats.org/spreadsheetml/2006/main" count="109" uniqueCount="85">
  <si>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</si>
  <si>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</si>
  <si>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</si>
  <si>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</si>
  <si>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</si>
  <si>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</si>
  <si>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</si>
  <si>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</si>
  <si>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</si>
  <si>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</si>
  <si>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</si>
  <si>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</si>
  <si>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 xml:space="preserve">Обсяги фінансування (вартість), </t>
  </si>
  <si>
    <t>тис. грн, у тому числі: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</si>
  <si>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</si>
  <si>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</si>
  <si>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 xml:space="preserve">до  Порядку </t>
  </si>
  <si>
    <t>Придбання спецодягу і спецвзуття</t>
  </si>
  <si>
    <t>Капітальний ремонт покрівлі актового залу</t>
  </si>
  <si>
    <t>1.</t>
  </si>
  <si>
    <t>2.</t>
  </si>
  <si>
    <t>6.</t>
  </si>
  <si>
    <t>3.</t>
  </si>
  <si>
    <t>7.</t>
  </si>
  <si>
    <t>5.</t>
  </si>
  <si>
    <t>4.</t>
  </si>
  <si>
    <t>8.</t>
  </si>
  <si>
    <t>9.</t>
  </si>
  <si>
    <t>10.</t>
  </si>
  <si>
    <t>11.</t>
  </si>
  <si>
    <t>12.</t>
  </si>
  <si>
    <t>13.</t>
  </si>
  <si>
    <t>Разом</t>
  </si>
  <si>
    <t>Кошти обласного бюджету Одеської області (власні надходження ЧМФК ОНМУ)</t>
  </si>
  <si>
    <t>Фінансове управління Чорноморської міської ради, Чорноморський  морський фаховий коледж Одеського національного морського університету</t>
  </si>
  <si>
    <t>ДП "Морський торговельний порт "Чорноморськ"</t>
  </si>
  <si>
    <t>Чорноморський  морський фаховий коледж Одеського національного морського університету</t>
  </si>
  <si>
    <t xml:space="preserve">Перелік заходів і завдань </t>
  </si>
  <si>
    <t>Ресурсне забезпечення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</si>
  <si>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Чорноморському морському фаховому коледжі Одеського національного морського університету</t>
  </si>
  <si>
    <t>2023 рік</t>
  </si>
  <si>
    <t>Придбання комп'ютерів для учбових аудиторій</t>
  </si>
  <si>
    <t>Придбання ноутбуків для учбових аудиторій</t>
  </si>
  <si>
    <t>Придбання  багатофункціональних пристроїв</t>
  </si>
  <si>
    <t>Оплата комунальних послуг (послуг з теплопостачання)</t>
  </si>
  <si>
    <t>14.</t>
  </si>
  <si>
    <t>Підготовка кадрів у закладах професійно-технічної освіти (оснащення електромонтажної лабораторії)</t>
  </si>
  <si>
    <t>Підготовка кадрів у закладах професійно-технічної освіти (придбання спортивного інвентарю)</t>
  </si>
  <si>
    <t>Підготовка кадрів у закладах професійно-технічної освіти (оснащення лабораторії автонавантажувачів)</t>
  </si>
  <si>
    <t>Придбання та виготовлення класних журналів, залікових книжок</t>
  </si>
  <si>
    <t>15.</t>
  </si>
  <si>
    <t>Етапи виконання Програми</t>
  </si>
  <si>
    <t>Обсяг коштів, які пропонується залучити на виконання Програми</t>
  </si>
  <si>
    <t>Усього витрат на виконання Програми</t>
  </si>
  <si>
    <t xml:space="preserve"> 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громади, на 2023 рік</t>
  </si>
  <si>
    <t>Перелік заходів Програми</t>
  </si>
  <si>
    <t>Підвищення якості професійної підготовки студентів Чорноморського морського фахового коледжу Одеського національного морського університету, створення безпечних умов навчання та проживання в умовах воєнного стану</t>
  </si>
  <si>
    <t>Придбання системи та засобів оповіщення та інформування населення (придбання бездротової вуличної сирени)</t>
  </si>
  <si>
    <t>Послуги з встановлення системи та засобів оповіщення та інформування населення (встановлення бездротової вуличної сирени)</t>
  </si>
  <si>
    <t>Придбання матеріалів для ремонту тепломереж,  мереж водопостачання та водовідведення (матеріали для сантехнічних систем та систем опалення)</t>
  </si>
  <si>
    <t>Заходи із захисту приміщень (цілодобове спостереження)</t>
  </si>
  <si>
    <t xml:space="preserve">Придбання пально-мастильних матеріалів (талонів) для генератора </t>
  </si>
  <si>
    <t>16.</t>
  </si>
  <si>
    <t>Поточний ремонт та облаштування споруд цивільного захисту (укриття, бомбосховища тощо) за адресою: м. Чорноморськ, вул. Олександрійська, 17 ( встановлення системи відеоспостереження)</t>
  </si>
  <si>
    <t>17.</t>
  </si>
  <si>
    <t>Перевірка та випробування пожежних гідрантів, внутрішніх пожежних кранів та їх обладнання</t>
  </si>
  <si>
    <t>18.</t>
  </si>
  <si>
    <t>Придбання моніторів</t>
  </si>
  <si>
    <t>19.</t>
  </si>
  <si>
    <t>Фінансове управління Чорноморської міської ради, ДНЗ "Іллічівський професійний судноремонтний ліцей"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</si>
  <si>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ДНЗ "Іллічівський професійний судноремонтний ліцей", організація безпечного навчального процесу</t>
  </si>
  <si>
    <t>тис.грн</t>
  </si>
  <si>
    <t>Додаток 1 до рішення</t>
  </si>
  <si>
    <t>Чорноморської міської ради</t>
  </si>
  <si>
    <t>від_________2023 №______-VIII</t>
  </si>
  <si>
    <t>Додаток 2 до рішення</t>
  </si>
  <si>
    <t xml:space="preserve">Начальник фінансового управління </t>
  </si>
  <si>
    <t>Ольга ЯКОВЕНКО</t>
  </si>
  <si>
    <t>"Додаток 1 до Програми"</t>
  </si>
  <si>
    <t>"Додаток 2 до Програми"</t>
  </si>
  <si>
    <t xml:space="preserve">Відновлення майна, пошкодженого внаслідок збройної агресії Російської Федерації </t>
  </si>
  <si>
    <t>Капітальний ремонт (заміна вікон) в будівлях ДНЗ "Іллічівський професійний судноремонтний ліцей" за адресою: м. Чорноморськ,                                  сел. Олександрівка, вул. Перемоги, 93</t>
  </si>
  <si>
    <t>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громади, на 2023 рік</t>
  </si>
  <si>
    <t>Кошти небюджетних джерел (кошти ДП "Морський торговельний порт "Чорноморськ")</t>
  </si>
  <si>
    <t>І етап: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</si>
</sst>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topLeftCell="A4" zoomScaleNormal="100" zoomScaleSheetLayoutView="100" workbookViewId="0">
      <selection activeCell="B16" sqref="B16:F16"/>
    </sheetView>
  </sheetViews>
  <sheetFormatPr defaultRowHeight="14.4" x14ac:dyDescent="0.3"/>
  <cols>
    <col min="1" max="1" width="38.44140625" customWidth="1"/>
    <col min="2" max="2" width="14.44140625" customWidth="1"/>
    <col min="3" max="3" width="12.44140625" customWidth="1"/>
    <col min="4" max="4" width="11.88671875" customWidth="1"/>
    <col min="5" max="5" width="15.44140625" customWidth="1"/>
    <col min="6" max="6" width="15.33203125" customWidth="1"/>
    <col min="7" max="7" width="21.44140625" customWidth="1"/>
  </cols>
  <sheetData>
    <row r="1" spans="1:22" x14ac:dyDescent="0.3">
      <c r="F1" s="4" t="s">
        <v>72</v>
      </c>
      <c r="G1" s="4"/>
    </row>
    <row r="2" spans="1:22" x14ac:dyDescent="0.3">
      <c r="F2" s="4" t="s">
        <v>73</v>
      </c>
      <c r="G2" s="6"/>
    </row>
    <row r="3" spans="1:22" x14ac:dyDescent="0.3">
      <c r="F3" s="4" t="s">
        <v>74</v>
      </c>
      <c r="G3" s="4"/>
    </row>
    <row r="4" spans="1:22" x14ac:dyDescent="0.3">
      <c r="F4" s="28" t="s">
        <v>78</v>
      </c>
      <c r="G4" s="28"/>
    </row>
    <row r="5" spans="1:22" ht="14.25" customHeight="1" x14ac:dyDescent="0.3">
      <c r="F5" s="7"/>
      <c r="V5" s="6" t="s">
        <v>16</v>
      </c>
    </row>
    <row r="6" spans="1:22" ht="14.25" customHeight="1" x14ac:dyDescent="0.3">
      <c r="A6" s="31" t="s">
        <v>38</v>
      </c>
      <c r="B6" s="31"/>
      <c r="C6" s="31"/>
      <c r="D6" s="31"/>
      <c r="E6" s="31"/>
      <c r="F6" s="31"/>
      <c r="G6" s="31"/>
      <c r="V6" s="6"/>
    </row>
    <row r="7" spans="1:22" ht="51" customHeight="1" x14ac:dyDescent="0.3">
      <c r="A7" s="33" t="s">
        <v>54</v>
      </c>
      <c r="B7" s="33"/>
      <c r="C7" s="33"/>
      <c r="D7" s="33"/>
      <c r="E7" s="33"/>
      <c r="F7" s="33"/>
      <c r="G7" s="33"/>
    </row>
    <row r="8" spans="1:22" ht="7.5" customHeight="1" x14ac:dyDescent="0.3">
      <c r="A8" s="1"/>
    </row>
    <row r="9" spans="1:22" x14ac:dyDescent="0.3">
      <c r="G9" s="5" t="s">
        <v>71</v>
      </c>
    </row>
    <row r="10" spans="1:22" ht="30.15" customHeight="1" x14ac:dyDescent="0.3">
      <c r="A10" s="32" t="s">
        <v>52</v>
      </c>
      <c r="B10" s="34" t="s">
        <v>51</v>
      </c>
      <c r="C10" s="35"/>
      <c r="D10" s="35"/>
      <c r="E10" s="35"/>
      <c r="F10" s="36"/>
      <c r="G10" s="32" t="s">
        <v>53</v>
      </c>
    </row>
    <row r="11" spans="1:22" ht="15.6" x14ac:dyDescent="0.3">
      <c r="A11" s="32"/>
      <c r="B11" s="34" t="s">
        <v>0</v>
      </c>
      <c r="C11" s="35"/>
      <c r="D11" s="35"/>
      <c r="E11" s="35"/>
      <c r="F11" s="36"/>
      <c r="G11" s="32"/>
    </row>
    <row r="12" spans="1:22" ht="15.75" customHeight="1" x14ac:dyDescent="0.3">
      <c r="A12" s="32"/>
      <c r="B12" s="32" t="s">
        <v>40</v>
      </c>
      <c r="C12" s="32"/>
      <c r="D12" s="32"/>
      <c r="E12" s="32"/>
      <c r="F12" s="32"/>
      <c r="G12" s="32"/>
    </row>
    <row r="13" spans="1:22" ht="33" customHeight="1" x14ac:dyDescent="0.3">
      <c r="A13" s="2" t="s">
        <v>1</v>
      </c>
      <c r="B13" s="38">
        <f>B14+B15+B16+B17+B18</f>
        <v>2720</v>
      </c>
      <c r="C13" s="38"/>
      <c r="D13" s="38"/>
      <c r="E13" s="38"/>
      <c r="F13" s="38"/>
      <c r="G13" s="11">
        <f>B13</f>
        <v>2720</v>
      </c>
    </row>
    <row r="14" spans="1:22" ht="15.6" x14ac:dyDescent="0.3">
      <c r="A14" s="2" t="s">
        <v>2</v>
      </c>
      <c r="B14" s="37">
        <v>0</v>
      </c>
      <c r="C14" s="37"/>
      <c r="D14" s="37"/>
      <c r="E14" s="37"/>
      <c r="F14" s="37"/>
      <c r="G14" s="3">
        <f>B14</f>
        <v>0</v>
      </c>
    </row>
    <row r="15" spans="1:22" ht="21.75" customHeight="1" x14ac:dyDescent="0.3">
      <c r="A15" s="2" t="s">
        <v>3</v>
      </c>
      <c r="B15" s="37">
        <v>250</v>
      </c>
      <c r="C15" s="37"/>
      <c r="D15" s="37"/>
      <c r="E15" s="37"/>
      <c r="F15" s="37"/>
      <c r="G15" s="3">
        <f>B15</f>
        <v>250</v>
      </c>
    </row>
    <row r="16" spans="1:22" ht="45" customHeight="1" x14ac:dyDescent="0.3">
      <c r="A16" s="26" t="s">
        <v>7</v>
      </c>
      <c r="B16" s="38">
        <f>980+440+500+500</f>
        <v>2420</v>
      </c>
      <c r="C16" s="38"/>
      <c r="D16" s="38"/>
      <c r="E16" s="38"/>
      <c r="F16" s="38"/>
      <c r="G16" s="11">
        <f t="shared" ref="G16:G18" si="0">B16</f>
        <v>2420</v>
      </c>
    </row>
    <row r="17" spans="1:7" ht="21.15" customHeight="1" x14ac:dyDescent="0.3">
      <c r="A17" s="2" t="s">
        <v>5</v>
      </c>
      <c r="B17" s="37">
        <v>50</v>
      </c>
      <c r="C17" s="37"/>
      <c r="D17" s="37"/>
      <c r="E17" s="37"/>
      <c r="F17" s="37"/>
      <c r="G17" s="3">
        <f t="shared" si="0"/>
        <v>50</v>
      </c>
    </row>
    <row r="18" spans="1:7" ht="15.6" x14ac:dyDescent="0.3">
      <c r="A18" s="2" t="s">
        <v>6</v>
      </c>
      <c r="B18" s="37">
        <v>0</v>
      </c>
      <c r="C18" s="37"/>
      <c r="D18" s="37"/>
      <c r="E18" s="37"/>
      <c r="F18" s="37"/>
      <c r="G18" s="3">
        <f t="shared" si="0"/>
        <v>0</v>
      </c>
    </row>
    <row r="20" spans="1:7" ht="21.6" customHeight="1" x14ac:dyDescent="0.3">
      <c r="A20" s="29" t="s">
        <v>76</v>
      </c>
      <c r="B20" s="30"/>
      <c r="C20" s="4"/>
      <c r="D20" s="4"/>
      <c r="E20" s="4"/>
      <c r="F20" s="4"/>
      <c r="G20" s="22" t="s">
        <v>77</v>
      </c>
    </row>
    <row r="21" spans="1:7" x14ac:dyDescent="0.3">
      <c r="A21" s="4"/>
      <c r="B21" s="4"/>
      <c r="C21" s="4"/>
      <c r="D21" s="4"/>
      <c r="E21" s="4"/>
      <c r="F21" s="4"/>
      <c r="G21" s="4"/>
    </row>
    <row r="25" spans="1:7" ht="14.25" customHeight="1" x14ac:dyDescent="0.3"/>
  </sheetData>
  <mergeCells count="15">
    <mergeCell ref="F4:G4"/>
    <mergeCell ref="A20:B20"/>
    <mergeCell ref="A6:G6"/>
    <mergeCell ref="A10:A12"/>
    <mergeCell ref="G10:G12"/>
    <mergeCell ref="A7:G7"/>
    <mergeCell ref="B10:F10"/>
    <mergeCell ref="B11:F11"/>
    <mergeCell ref="B17:F17"/>
    <mergeCell ref="B18:F18"/>
    <mergeCell ref="B13:F13"/>
    <mergeCell ref="B12:F12"/>
    <mergeCell ref="B14:F14"/>
    <mergeCell ref="B15:F15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abSelected="1" view="pageBreakPreview" topLeftCell="A22" zoomScaleNormal="100" zoomScaleSheetLayoutView="100" workbookViewId="0">
      <selection activeCell="F11" sqref="F11"/>
    </sheetView>
  </sheetViews>
  <sheetFormatPr defaultRowHeight="14.4" x14ac:dyDescent="0.3"/>
  <cols>
    <col min="1" max="1" width="6" customWidth="1"/>
    <col min="2" max="2" width="26" customWidth="1"/>
    <col min="3" max="3" width="48.6640625" customWidth="1"/>
    <col min="4" max="4" width="11.6640625" customWidth="1"/>
    <col min="5" max="5" width="28" customWidth="1"/>
    <col min="6" max="6" width="27" customWidth="1"/>
    <col min="7" max="7" width="16" customWidth="1"/>
    <col min="8" max="8" width="22" customWidth="1"/>
  </cols>
  <sheetData>
    <row r="1" spans="1:8" x14ac:dyDescent="0.3">
      <c r="F1" s="4" t="s">
        <v>75</v>
      </c>
      <c r="G1" s="4"/>
    </row>
    <row r="2" spans="1:8" x14ac:dyDescent="0.3">
      <c r="F2" s="4" t="s">
        <v>73</v>
      </c>
      <c r="G2" s="6"/>
      <c r="H2" s="7"/>
    </row>
    <row r="3" spans="1:8" x14ac:dyDescent="0.3">
      <c r="F3" s="4" t="s">
        <v>74</v>
      </c>
      <c r="G3" s="4"/>
      <c r="H3" s="7"/>
    </row>
    <row r="4" spans="1:8" x14ac:dyDescent="0.3">
      <c r="F4" s="7" t="s">
        <v>79</v>
      </c>
      <c r="H4" s="7"/>
    </row>
    <row r="5" spans="1:8" x14ac:dyDescent="0.3">
      <c r="F5" s="7"/>
    </row>
    <row r="6" spans="1:8" ht="15" customHeight="1" x14ac:dyDescent="0.3">
      <c r="A6" s="39" t="s">
        <v>37</v>
      </c>
      <c r="B6" s="39"/>
      <c r="C6" s="39"/>
      <c r="D6" s="39"/>
      <c r="E6" s="39"/>
      <c r="F6" s="39"/>
      <c r="G6" s="39"/>
      <c r="H6" s="39"/>
    </row>
    <row r="7" spans="1:8" s="13" customFormat="1" ht="43.2" customHeight="1" x14ac:dyDescent="0.3">
      <c r="A7" s="40" t="s">
        <v>82</v>
      </c>
      <c r="B7" s="40"/>
      <c r="C7" s="40"/>
      <c r="D7" s="40"/>
      <c r="E7" s="40"/>
      <c r="F7" s="40"/>
      <c r="G7" s="40"/>
      <c r="H7" s="40"/>
    </row>
    <row r="8" spans="1:8" s="13" customFormat="1" ht="47.4" customHeight="1" x14ac:dyDescent="0.3">
      <c r="A8" s="41" t="s">
        <v>15</v>
      </c>
      <c r="B8" s="42" t="s">
        <v>8</v>
      </c>
      <c r="C8" s="42" t="s">
        <v>55</v>
      </c>
      <c r="D8" s="42" t="s">
        <v>9</v>
      </c>
      <c r="E8" s="42" t="s">
        <v>10</v>
      </c>
      <c r="F8" s="42" t="s">
        <v>11</v>
      </c>
      <c r="G8" s="24" t="s">
        <v>12</v>
      </c>
      <c r="H8" s="42" t="s">
        <v>14</v>
      </c>
    </row>
    <row r="9" spans="1:8" s="13" customFormat="1" ht="27.6" x14ac:dyDescent="0.3">
      <c r="A9" s="41"/>
      <c r="B9" s="42"/>
      <c r="C9" s="42"/>
      <c r="D9" s="42"/>
      <c r="E9" s="42"/>
      <c r="F9" s="42"/>
      <c r="G9" s="24" t="s">
        <v>13</v>
      </c>
      <c r="H9" s="42"/>
    </row>
    <row r="10" spans="1:8" s="13" customFormat="1" x14ac:dyDescent="0.3">
      <c r="A10" s="41"/>
      <c r="B10" s="42"/>
      <c r="C10" s="42"/>
      <c r="D10" s="42"/>
      <c r="E10" s="42"/>
      <c r="F10" s="42"/>
      <c r="G10" s="24" t="s">
        <v>84</v>
      </c>
      <c r="H10" s="42"/>
    </row>
    <row r="11" spans="1:8" s="13" customFormat="1" ht="67.5" customHeight="1" x14ac:dyDescent="0.3">
      <c r="A11" s="24" t="s">
        <v>19</v>
      </c>
      <c r="B11" s="42" t="s">
        <v>39</v>
      </c>
      <c r="C11" s="8" t="s">
        <v>17</v>
      </c>
      <c r="D11" s="24" t="s">
        <v>40</v>
      </c>
      <c r="E11" s="24" t="s">
        <v>35</v>
      </c>
      <c r="F11" s="24" t="s">
        <v>83</v>
      </c>
      <c r="G11" s="9">
        <v>50</v>
      </c>
      <c r="H11" s="42" t="s">
        <v>56</v>
      </c>
    </row>
    <row r="12" spans="1:8" s="13" customFormat="1" ht="55.2" x14ac:dyDescent="0.3">
      <c r="A12" s="14" t="s">
        <v>20</v>
      </c>
      <c r="B12" s="42"/>
      <c r="C12" s="8" t="s">
        <v>18</v>
      </c>
      <c r="D12" s="24" t="s">
        <v>40</v>
      </c>
      <c r="E12" s="24" t="s">
        <v>36</v>
      </c>
      <c r="F12" s="10" t="s">
        <v>33</v>
      </c>
      <c r="G12" s="12">
        <v>250</v>
      </c>
      <c r="H12" s="42"/>
    </row>
    <row r="13" spans="1:8" s="13" customFormat="1" ht="46.95" customHeight="1" x14ac:dyDescent="0.3">
      <c r="A13" s="14" t="s">
        <v>22</v>
      </c>
      <c r="B13" s="42"/>
      <c r="C13" s="17" t="s">
        <v>57</v>
      </c>
      <c r="D13" s="18" t="s">
        <v>40</v>
      </c>
      <c r="E13" s="44" t="s">
        <v>34</v>
      </c>
      <c r="F13" s="45" t="s">
        <v>4</v>
      </c>
      <c r="G13" s="19">
        <v>28</v>
      </c>
      <c r="H13" s="42"/>
    </row>
    <row r="14" spans="1:8" s="13" customFormat="1" ht="46.8" x14ac:dyDescent="0.3">
      <c r="A14" s="14" t="s">
        <v>25</v>
      </c>
      <c r="B14" s="42"/>
      <c r="C14" s="17" t="s">
        <v>58</v>
      </c>
      <c r="D14" s="18" t="s">
        <v>40</v>
      </c>
      <c r="E14" s="44"/>
      <c r="F14" s="45"/>
      <c r="G14" s="19">
        <v>13</v>
      </c>
      <c r="H14" s="42"/>
    </row>
    <row r="15" spans="1:8" s="13" customFormat="1" ht="46.8" x14ac:dyDescent="0.3">
      <c r="A15" s="14" t="s">
        <v>24</v>
      </c>
      <c r="B15" s="42"/>
      <c r="C15" s="17" t="s">
        <v>46</v>
      </c>
      <c r="D15" s="18" t="s">
        <v>40</v>
      </c>
      <c r="E15" s="44"/>
      <c r="F15" s="45"/>
      <c r="G15" s="19">
        <v>30</v>
      </c>
      <c r="H15" s="42"/>
    </row>
    <row r="16" spans="1:8" s="13" customFormat="1" ht="62.4" x14ac:dyDescent="0.3">
      <c r="A16" s="14" t="s">
        <v>21</v>
      </c>
      <c r="B16" s="42"/>
      <c r="C16" s="17" t="s">
        <v>59</v>
      </c>
      <c r="D16" s="18" t="s">
        <v>40</v>
      </c>
      <c r="E16" s="44"/>
      <c r="F16" s="45"/>
      <c r="G16" s="19">
        <f>50+40</f>
        <v>90</v>
      </c>
      <c r="H16" s="42"/>
    </row>
    <row r="17" spans="1:8" s="13" customFormat="1" ht="15.6" x14ac:dyDescent="0.3">
      <c r="A17" s="14" t="s">
        <v>23</v>
      </c>
      <c r="B17" s="42"/>
      <c r="C17" s="17" t="s">
        <v>41</v>
      </c>
      <c r="D17" s="18" t="s">
        <v>40</v>
      </c>
      <c r="E17" s="44"/>
      <c r="F17" s="45"/>
      <c r="G17" s="20">
        <v>120</v>
      </c>
      <c r="H17" s="42"/>
    </row>
    <row r="18" spans="1:8" s="13" customFormat="1" ht="15.6" x14ac:dyDescent="0.3">
      <c r="A18" s="14" t="s">
        <v>26</v>
      </c>
      <c r="B18" s="42"/>
      <c r="C18" s="17" t="s">
        <v>42</v>
      </c>
      <c r="D18" s="18" t="s">
        <v>40</v>
      </c>
      <c r="E18" s="44"/>
      <c r="F18" s="45"/>
      <c r="G18" s="20">
        <v>40</v>
      </c>
      <c r="H18" s="42"/>
    </row>
    <row r="19" spans="1:8" s="13" customFormat="1" ht="31.2" x14ac:dyDescent="0.3">
      <c r="A19" s="14" t="s">
        <v>27</v>
      </c>
      <c r="B19" s="42"/>
      <c r="C19" s="17" t="s">
        <v>60</v>
      </c>
      <c r="D19" s="18" t="s">
        <v>40</v>
      </c>
      <c r="E19" s="44"/>
      <c r="F19" s="45"/>
      <c r="G19" s="20">
        <v>10</v>
      </c>
      <c r="H19" s="42"/>
    </row>
    <row r="20" spans="1:8" s="13" customFormat="1" ht="46.8" x14ac:dyDescent="0.3">
      <c r="A20" s="14" t="s">
        <v>28</v>
      </c>
      <c r="B20" s="42"/>
      <c r="C20" s="17" t="s">
        <v>47</v>
      </c>
      <c r="D20" s="18" t="s">
        <v>40</v>
      </c>
      <c r="E20" s="44"/>
      <c r="F20" s="45"/>
      <c r="G20" s="20">
        <v>50</v>
      </c>
      <c r="H20" s="42"/>
    </row>
    <row r="21" spans="1:8" s="13" customFormat="1" ht="15.6" x14ac:dyDescent="0.3">
      <c r="A21" s="14" t="s">
        <v>29</v>
      </c>
      <c r="B21" s="42"/>
      <c r="C21" s="17" t="s">
        <v>43</v>
      </c>
      <c r="D21" s="18" t="s">
        <v>40</v>
      </c>
      <c r="E21" s="44"/>
      <c r="F21" s="45"/>
      <c r="G21" s="20">
        <v>80</v>
      </c>
      <c r="H21" s="42"/>
    </row>
    <row r="22" spans="1:8" s="13" customFormat="1" ht="46.8" x14ac:dyDescent="0.3">
      <c r="A22" s="14" t="s">
        <v>30</v>
      </c>
      <c r="B22" s="42"/>
      <c r="C22" s="17" t="s">
        <v>48</v>
      </c>
      <c r="D22" s="18" t="s">
        <v>40</v>
      </c>
      <c r="E22" s="44"/>
      <c r="F22" s="45"/>
      <c r="G22" s="20">
        <v>20</v>
      </c>
      <c r="H22" s="42"/>
    </row>
    <row r="23" spans="1:8" s="13" customFormat="1" ht="31.2" x14ac:dyDescent="0.3">
      <c r="A23" s="14" t="s">
        <v>31</v>
      </c>
      <c r="B23" s="42"/>
      <c r="C23" s="17" t="s">
        <v>49</v>
      </c>
      <c r="D23" s="18" t="s">
        <v>40</v>
      </c>
      <c r="E23" s="44"/>
      <c r="F23" s="45"/>
      <c r="G23" s="20">
        <v>30</v>
      </c>
      <c r="H23" s="42"/>
    </row>
    <row r="24" spans="1:8" s="13" customFormat="1" ht="31.2" x14ac:dyDescent="0.3">
      <c r="A24" s="14" t="s">
        <v>45</v>
      </c>
      <c r="B24" s="42"/>
      <c r="C24" s="17" t="s">
        <v>61</v>
      </c>
      <c r="D24" s="18" t="s">
        <v>40</v>
      </c>
      <c r="E24" s="44"/>
      <c r="F24" s="45"/>
      <c r="G24" s="20">
        <v>19</v>
      </c>
      <c r="H24" s="42"/>
    </row>
    <row r="25" spans="1:8" s="13" customFormat="1" ht="31.2" x14ac:dyDescent="0.3">
      <c r="A25" s="14" t="s">
        <v>50</v>
      </c>
      <c r="B25" s="42"/>
      <c r="C25" s="17" t="s">
        <v>44</v>
      </c>
      <c r="D25" s="18" t="s">
        <v>40</v>
      </c>
      <c r="E25" s="44"/>
      <c r="F25" s="45"/>
      <c r="G25" s="20">
        <f>200+350</f>
        <v>550</v>
      </c>
      <c r="H25" s="42"/>
    </row>
    <row r="26" spans="1:8" s="13" customFormat="1" ht="78" x14ac:dyDescent="0.3">
      <c r="A26" s="14" t="s">
        <v>62</v>
      </c>
      <c r="B26" s="42"/>
      <c r="C26" s="17" t="s">
        <v>63</v>
      </c>
      <c r="D26" s="18" t="s">
        <v>40</v>
      </c>
      <c r="E26" s="44"/>
      <c r="F26" s="45"/>
      <c r="G26" s="20">
        <v>250</v>
      </c>
      <c r="H26" s="42"/>
    </row>
    <row r="27" spans="1:8" ht="31.2" x14ac:dyDescent="0.3">
      <c r="A27" s="14" t="s">
        <v>64</v>
      </c>
      <c r="B27" s="42"/>
      <c r="C27" s="21" t="s">
        <v>65</v>
      </c>
      <c r="D27" s="18" t="s">
        <v>40</v>
      </c>
      <c r="E27" s="44"/>
      <c r="F27" s="45"/>
      <c r="G27" s="20">
        <v>50</v>
      </c>
      <c r="H27" s="42"/>
    </row>
    <row r="28" spans="1:8" ht="15.6" x14ac:dyDescent="0.3">
      <c r="A28" s="14" t="s">
        <v>66</v>
      </c>
      <c r="B28" s="42"/>
      <c r="C28" s="21" t="s">
        <v>67</v>
      </c>
      <c r="D28" s="18" t="s">
        <v>40</v>
      </c>
      <c r="E28" s="44"/>
      <c r="F28" s="45"/>
      <c r="G28" s="20">
        <v>40</v>
      </c>
      <c r="H28" s="42"/>
    </row>
    <row r="29" spans="1:8" ht="162.44999999999999" customHeight="1" x14ac:dyDescent="0.3">
      <c r="A29" s="14" t="s">
        <v>68</v>
      </c>
      <c r="B29" s="24" t="s">
        <v>70</v>
      </c>
      <c r="C29" s="21" t="s">
        <v>81</v>
      </c>
      <c r="D29" s="18" t="s">
        <v>40</v>
      </c>
      <c r="E29" s="18" t="s">
        <v>69</v>
      </c>
      <c r="F29" s="27" t="s">
        <v>4</v>
      </c>
      <c r="G29" s="25">
        <f>500+500</f>
        <v>1000</v>
      </c>
      <c r="H29" s="24" t="s">
        <v>80</v>
      </c>
    </row>
    <row r="30" spans="1:8" ht="15.6" x14ac:dyDescent="0.3">
      <c r="A30" s="14"/>
      <c r="B30" s="24"/>
      <c r="C30" s="21"/>
      <c r="D30" s="18"/>
      <c r="E30" s="18"/>
      <c r="F30" s="27"/>
      <c r="G30" s="20"/>
      <c r="H30" s="24"/>
    </row>
    <row r="31" spans="1:8" x14ac:dyDescent="0.3">
      <c r="A31" s="43" t="s">
        <v>32</v>
      </c>
      <c r="B31" s="43"/>
      <c r="C31" s="43"/>
      <c r="D31" s="43"/>
      <c r="E31" s="43"/>
      <c r="F31" s="43"/>
      <c r="G31" s="15">
        <f>SUM(G11:G29)</f>
        <v>2720</v>
      </c>
      <c r="H31" s="16"/>
    </row>
    <row r="33" spans="2:6" s="23" customFormat="1" ht="15.6" x14ac:dyDescent="0.3">
      <c r="B33" s="23" t="s">
        <v>76</v>
      </c>
      <c r="F33" s="23" t="s">
        <v>77</v>
      </c>
    </row>
  </sheetData>
  <mergeCells count="15">
    <mergeCell ref="A31:F31"/>
    <mergeCell ref="E13:E28"/>
    <mergeCell ref="F13:F28"/>
    <mergeCell ref="H11:H28"/>
    <mergeCell ref="B11:B25"/>
    <mergeCell ref="B26:B28"/>
    <mergeCell ref="A6:H6"/>
    <mergeCell ref="A7:H7"/>
    <mergeCell ref="A8:A10"/>
    <mergeCell ref="B8:B10"/>
    <mergeCell ref="C8:C10"/>
    <mergeCell ref="D8:D10"/>
    <mergeCell ref="E8:E10"/>
    <mergeCell ref="F8:F10"/>
    <mergeCell ref="H8:H10"/>
  </mergeCells>
  <pageMargins left="0.51181102362204722" right="0.31496062992125984" top="0.15748031496062992" bottom="0.15748031496062992" header="0.31496062992125984" footer="0.31496062992125984"/>
  <pageSetup paperSize="9" scale="7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ресурсне</vt:lpstr>
      <vt:lpstr>перелік заходів</vt:lpstr>
      <vt:lpstr>'перелік заходів'!Область_друку</vt:lpstr>
      <vt:lpstr>ресурсне!Область_друку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2023-11-23T08:27:25Z</dcterms:modified>
</cp:coreProperties>
</file>