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D8D80B91-943E-48B2-8D4F-173401CA9284}" xr6:coauthVersionLast="47" xr6:coauthVersionMax="47" xr10:uidLastSave="{00000000-0000-0000-0000-000000000000}"/>
  <bookViews>
    <workbookView xWindow="-108" yWindow="-108" windowWidth="23256" windowHeight="12576" xr2:uid="{00000000-000D-0000-FFFF-FFFF00000000}"/>
  </bookViews>
  <sheets>
    <sheet name="Дод. 1 ресурсне" sheetId="3" r:id="rId1"/>
    <sheet name="Дод.2перелік заходів"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B17" i="3"/>
  <c r="G16" i="2" l="1"/>
  <c r="G11" i="2" l="1"/>
  <c r="G9" i="2"/>
  <c r="G17" i="3"/>
  <c r="G14" i="3" s="1"/>
  <c r="B14" i="3" l="1"/>
  <c r="G12" i="2" l="1"/>
  <c r="G17" i="2" l="1"/>
  <c r="G13" i="2" l="1"/>
  <c r="G18" i="2" l="1"/>
</calcChain>
</file>

<file path=xl/sharedStrings.xml><?xml version="1.0" encoding="utf-8"?>
<sst xmlns="http://schemas.openxmlformats.org/spreadsheetml/2006/main" count="69" uniqueCount="48">
  <si>
    <t>Бюджет Чорноморської міської територіальної громади</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</si>
  <si>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</si>
  <si>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</si>
  <si>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</si>
  <si>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</si>
  <si>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</si>
  <si>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</si>
  <si>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r>
      <t xml:space="preserve"> </t>
    </r>
    <r>
      <rPr>
        <sz val="11"/>
        <color rgb="FF000000"/>
        <rFont val="Times New Roman"/>
        <family val="1"/>
        <charset val="204"/>
      </rPr>
      <t>№ з/п</t>
    </r>
  </si>
  <si>
    <t>1.</t>
  </si>
  <si>
    <t>Разом</t>
  </si>
  <si>
    <t xml:space="preserve">Перелік заходів і завдань </t>
  </si>
  <si>
    <t>Надання фінансової підтримки комунальним підприємствам Чорноморської міської ради Одеського району Одеської області</t>
  </si>
  <si>
    <t xml:space="preserve">Обсяги фінансування (вартість),
 тис. грн </t>
  </si>
  <si>
    <t>Управління комунальної власності та земельних відносин Чорноморської міської ради Одеського району Одеської області
Комунальне підприємство "Чорноморський аквапарк"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</si>
  <si>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"Міське управління житлово-комунального господарства" Чорноморської міської ради Одеського району Одеської області</t>
  </si>
  <si>
    <t>Міської цільової програми фінансової підтримки комунальних підприємств Чорноморської міської ради Одеського району Одеської області на 2023 рік</t>
  </si>
  <si>
    <t>2023 рік</t>
  </si>
  <si>
    <t>Управління комунальної власності та земельних відносин Чорноморської міської ради Одеського району Одеської області
Комунальне підприємство – фірма "Райдуга"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</si>
  <si>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Комунальне підприємство "Палац спорту "Юність" Чорноморської міської ради Одеського району Одеської області</t>
  </si>
  <si>
    <t xml:space="preserve">Надання поточних та капітальних трансфертів підприємствам (установам, організаціям) для покращення фінансового стану підприємства </t>
  </si>
  <si>
    <t>до рішення Чорноморської міської ради</t>
  </si>
  <si>
    <t>"Додаток 2 до Програми"</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</si>
  <si>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"Чорноморськводоканал"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</si>
  <si>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"Чорноморськтеплоенерго"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</si>
  <si>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Комунальне підприємство "Бюро технічної інвентаризації" Чорноморської міської ради Одеського району Одеської області</t>
  </si>
  <si>
    <t>в т.ч. на покриття витрат, пов'язаних із виконанням органами місцевого самоврядування  статті 20 Закону України "Про статус ветеранів війни, гарантії їх соціального захисту"</t>
  </si>
  <si>
    <t xml:space="preserve">Забезпечення раціонального використання і збереження комунального майна, розвитку матеріальної бази комунальних підприємств.
Ефективне і якісне виконання визначеної статутної діяльності комунальних підприємств.
Забезпечення беззбиткової діяльності  комунальних підприємств та своєчасне внесення передбачених законодавством платежів до бюджету та своєчасні розрахунки за комунальні послуги та енергоносії.
Створення соціальних гарантій  працівникам комунальних підприємств в частині своєчасної оплати праці.
Виконання органами місцевого самоврядування зобов'язань, визначених статтею 20 Закону України "Про статус ветеранів війни, гарантії їх соціального захисту" 
</t>
  </si>
  <si>
    <t xml:space="preserve">Начальник фінансового управління </t>
  </si>
  <si>
    <t>Ольга ЯКОВЕНКО</t>
  </si>
  <si>
    <t>Додаток 2</t>
  </si>
  <si>
    <t>"Додаток 1 до Програми"</t>
  </si>
  <si>
    <t>Ресурсне забезпечення</t>
  </si>
  <si>
    <t>тис.грн</t>
  </si>
  <si>
    <t>Обсяг коштів, які пропонується залучити на виконання програми</t>
  </si>
  <si>
    <t>Етапи виконання програми</t>
  </si>
  <si>
    <t>Усього витрат на виконання програми</t>
  </si>
  <si>
    <t>І</t>
  </si>
  <si>
    <t>Обсяг ресурсів, усього, у тому числі:</t>
  </si>
  <si>
    <t>державний бюджет</t>
  </si>
  <si>
    <t xml:space="preserve"> -</t>
  </si>
  <si>
    <t>обласний бюджет Одеської області</t>
  </si>
  <si>
    <t>бюджет Чорноморської міської територіальної громади</t>
  </si>
  <si>
    <t>кошти не бюджетних джерел</t>
  </si>
  <si>
    <t>-</t>
  </si>
  <si>
    <t>інші</t>
  </si>
  <si>
    <t>Додаток 1</t>
  </si>
  <si>
    <t>від 28.11.2023   № 488 - VIII</t>
  </si>
  <si>
    <t xml:space="preserve">                                                                                                      від 28.11.2023 № 488-VIII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</si>
</sst>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16" x14ac:knownFonts="1">
    <font>
      <sz val="11"/>
      <color theme="1"/>
      <name val="Calibri"/>
      <family val="2"/>
      <scheme val="minor"/>
    </font>
    <font>
      <sz val="12"/>
      <color rgb="FF000000"/>
      <name val="Times New Roman"/>
      <family val="1"/>
      <charset val="204"/>
    </font>
    <font>
      <b/>
      <sz val="12"/>
      <color theme="1"/>
      <name val="Times New Roman"/>
      <family val="1"/>
      <charset val="204"/>
    </font>
    <font>
      <sz val="11"/>
      <color theme="1"/>
      <name val="Times New Roman"/>
      <family val="1"/>
      <charset val="204"/>
    </font>
    <font>
      <sz val="8"/>
      <color rgb="FF000000"/>
      <name val="Times New Roman"/>
      <family val="1"/>
      <charset val="204"/>
    </font>
    <font>
      <sz val="11"/>
      <color rgb="FF000000"/>
      <name val="Times New Roman"/>
      <family val="1"/>
      <charset val="204"/>
    </font>
    <font>
      <b/>
      <sz val="11"/>
      <color theme="1"/>
      <name val="Times New Roman"/>
      <family val="1"/>
      <charset val="204"/>
    </font>
    <font>
      <sz val="9"/>
      <color theme="1"/>
      <name val="Times New Roman"/>
      <family val="1"/>
      <charset val="204"/>
    </font>
    <font>
      <i/>
      <sz val="11"/>
      <color rgb="FF000000"/>
      <name val="Times New Roman"/>
      <family val="1"/>
      <charset val="204"/>
    </font>
    <font>
      <i/>
      <sz val="11"/>
      <color theme="1"/>
      <name val="Times New Roman"/>
      <family val="1"/>
      <charset val="204"/>
    </font>
    <font>
      <sz val="10"/>
      <color theme="1"/>
      <name val="Times New Roman"/>
      <family val="1"/>
      <charset val="204"/>
    </font>
    <font>
      <sz val="9"/>
      <color theme="1"/>
      <name val="Calibri"/>
      <family val="2"/>
      <scheme val="minor"/>
    </font>
    <font>
      <b/>
      <sz val="12"/>
      <color rgb="FF000000"/>
      <name val="Times New Roman"/>
      <family val="1"/>
      <charset val="204"/>
    </font>
    <font>
      <sz val="10"/>
      <color rgb="FF000000"/>
      <name val="Times New Roman"/>
      <family val="1"/>
      <charset val="204"/>
    </font>
    <font>
      <i/>
      <sz val="12"/>
      <color rgb="FF000000"/>
      <name val="Times New Roman"/>
      <family val="1"/>
      <charset val="204"/>
    </font>
    <font>
      <i/>
      <sz val="11"/>
      <color theme="1"/>
      <name val="Calibri"/>
      <family val="2"/>
      <scheme val="minor"/>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3" fillId="0" borderId="0" xfId="0" applyFo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1" xfId="0" applyFont="1" applyBorder="1"/>
    <xf numFmtId="0" fontId="5" fillId="2" borderId="3" xfId="0" applyFont="1" applyFill="1" applyBorder="1" applyAlignment="1">
      <alignment horizontal="center" vertical="center" wrapText="1"/>
    </xf>
    <xf numFmtId="0" fontId="7" fillId="0" borderId="0" xfId="0" applyFont="1"/>
    <xf numFmtId="0" fontId="4" fillId="2" borderId="3" xfId="0" applyFont="1" applyFill="1" applyBorder="1" applyAlignment="1">
      <alignment horizontal="center" vertical="center" wrapText="1"/>
    </xf>
    <xf numFmtId="0" fontId="6" fillId="0" borderId="0" xfId="0" applyFont="1" applyAlignment="1">
      <alignment horizontal="left"/>
    </xf>
    <xf numFmtId="164" fontId="6" fillId="0" borderId="0" xfId="0" applyNumberFormat="1" applyFont="1" applyAlignment="1">
      <alignment horizontal="center"/>
    </xf>
    <xf numFmtId="0" fontId="6" fillId="0" borderId="0" xfId="0" applyFont="1"/>
    <xf numFmtId="165" fontId="5" fillId="2"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6" fillId="0" borderId="1" xfId="0" applyNumberFormat="1" applyFont="1" applyBorder="1" applyAlignment="1">
      <alignment horizontal="center"/>
    </xf>
    <xf numFmtId="0" fontId="8" fillId="2" borderId="1" xfId="0" applyFont="1" applyFill="1" applyBorder="1" applyAlignment="1">
      <alignment horizontal="center" vertical="top" wrapText="1"/>
    </xf>
    <xf numFmtId="165" fontId="8" fillId="2"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xf>
    <xf numFmtId="0" fontId="3" fillId="0" borderId="0" xfId="0" applyFont="1" applyAlignment="1">
      <alignment horizontal="left"/>
    </xf>
    <xf numFmtId="0" fontId="1" fillId="0" borderId="0" xfId="0" applyFont="1" applyAlignment="1">
      <alignment horizontal="left"/>
    </xf>
    <xf numFmtId="0" fontId="10" fillId="0" borderId="0" xfId="0" applyFont="1"/>
    <xf numFmtId="0" fontId="7"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justify" vertical="center"/>
    </xf>
    <xf numFmtId="0" fontId="11" fillId="0" borderId="0" xfId="0" applyFont="1"/>
    <xf numFmtId="0" fontId="7" fillId="0" borderId="0" xfId="0" applyFont="1" applyAlignment="1">
      <alignment horizontal="justify" vertical="center"/>
    </xf>
    <xf numFmtId="0" fontId="13" fillId="0" borderId="0" xfId="0" applyFont="1" applyAlignment="1">
      <alignment horizontal="center" vertical="center"/>
    </xf>
    <xf numFmtId="0" fontId="3" fillId="0" borderId="0" xfId="0" applyFont="1" applyAlignment="1">
      <alignment horizontal="right"/>
    </xf>
    <xf numFmtId="0" fontId="1" fillId="0" borderId="1" xfId="0" applyFont="1" applyBorder="1" applyAlignment="1">
      <alignment horizontal="justify" vertical="center" wrapText="1"/>
    </xf>
    <xf numFmtId="164" fontId="1" fillId="0" borderId="1" xfId="0" applyNumberFormat="1" applyFont="1" applyBorder="1" applyAlignment="1">
      <alignment horizontal="center" vertical="center" wrapText="1"/>
    </xf>
    <xf numFmtId="0" fontId="14" fillId="0" borderId="1" xfId="0" applyFont="1" applyBorder="1" applyAlignment="1">
      <alignment horizontal="justify" vertical="center" wrapText="1"/>
    </xf>
    <xf numFmtId="164" fontId="14" fillId="0" borderId="1" xfId="0" applyNumberFormat="1" applyFont="1" applyBorder="1" applyAlignment="1">
      <alignment horizontal="center" vertical="center" wrapText="1"/>
    </xf>
    <xf numFmtId="0" fontId="15" fillId="0" borderId="0" xfId="0" applyFont="1"/>
    <xf numFmtId="166" fontId="14" fillId="0" borderId="1" xfId="0" applyNumberFormat="1" applyFont="1" applyBorder="1" applyAlignment="1">
      <alignment horizontal="center" vertical="center" wrapText="1"/>
    </xf>
    <xf numFmtId="0" fontId="1" fillId="0" borderId="0" xfId="0" applyFont="1" applyAlignment="1">
      <alignment horizontal="justify" vertical="center" wrapText="1"/>
    </xf>
    <xf numFmtId="166" fontId="14" fillId="0" borderId="1" xfId="0" applyNumberFormat="1" applyFont="1" applyBorder="1" applyAlignment="1">
      <alignment horizontal="center" vertical="center" wrapText="1"/>
    </xf>
    <xf numFmtId="0" fontId="7" fillId="0" borderId="0" xfId="0" applyFont="1" applyAlignment="1">
      <alignment horizontal="left" vertical="center"/>
    </xf>
    <xf numFmtId="0" fontId="2" fillId="0" borderId="0" xfId="0" applyFont="1" applyAlignment="1">
      <alignment horizontal="center"/>
    </xf>
    <xf numFmtId="0" fontId="12"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4" fontId="1"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6" fillId="0" borderId="1" xfId="0" applyFont="1" applyBorder="1" applyAlignment="1">
      <alignment horizontal="left"/>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2"/>
  <sheetViews>
    <sheetView tabSelected="1" topLeftCell="A3" zoomScale="140" zoomScaleNormal="140" workbookViewId="0">
      <selection activeCell="A3" sqref="A3:G3"/>
    </sheetView>
  </sheetViews>
  <sheetFormatPr defaultRowHeight="14.4" x14ac:dyDescent="0.3"/>
  <cols>
    <col min="1" max="1" width="40.109375" customWidth="1"/>
    <col min="2" max="2" width="5.44140625" customWidth="1"/>
    <col min="3" max="3" width="4.109375" customWidth="1"/>
    <col min="4" max="4" width="2.5546875" customWidth="1"/>
    <col min="5" max="5" width="4.44140625" customWidth="1"/>
    <col min="6" max="6" width="4.88671875" customWidth="1"/>
    <col min="7" max="7" width="15.44140625" customWidth="1"/>
  </cols>
  <sheetData>
    <row r="1" spans="1:22" x14ac:dyDescent="0.3">
      <c r="C1" s="6" t="s">
        <v>45</v>
      </c>
    </row>
    <row r="2" spans="1:22" x14ac:dyDescent="0.3">
      <c r="C2" s="6" t="s">
        <v>20</v>
      </c>
    </row>
    <row r="3" spans="1:22" x14ac:dyDescent="0.3">
      <c r="A3" s="36" t="s">
        <v>47</v>
      </c>
      <c r="B3" s="36"/>
      <c r="C3" s="36"/>
      <c r="D3" s="36"/>
      <c r="E3" s="36"/>
      <c r="F3" s="36"/>
      <c r="G3" s="36"/>
    </row>
    <row r="4" spans="1:22" s="20" customFormat="1" ht="13.2" x14ac:dyDescent="0.25">
      <c r="C4" s="21" t="s">
        <v>30</v>
      </c>
      <c r="D4" s="22"/>
      <c r="E4" s="22"/>
    </row>
    <row r="5" spans="1:22" s="20" customFormat="1" ht="13.2" x14ac:dyDescent="0.25">
      <c r="V5" s="23"/>
    </row>
    <row r="6" spans="1:22" s="24" customFormat="1" ht="12" x14ac:dyDescent="0.25">
      <c r="V6" s="25"/>
    </row>
    <row r="7" spans="1:22" ht="15.6" x14ac:dyDescent="0.3">
      <c r="A7" s="37" t="s">
        <v>31</v>
      </c>
      <c r="B7" s="37"/>
      <c r="C7" s="37"/>
      <c r="D7" s="37"/>
      <c r="E7" s="37"/>
      <c r="F7" s="37"/>
      <c r="G7" s="37"/>
      <c r="V7" s="23"/>
    </row>
    <row r="8" spans="1:22" ht="47.4" customHeight="1" x14ac:dyDescent="0.3">
      <c r="A8" s="38" t="s">
        <v>15</v>
      </c>
      <c r="B8" s="38"/>
      <c r="C8" s="38"/>
      <c r="D8" s="38"/>
      <c r="E8" s="38"/>
      <c r="F8" s="38"/>
      <c r="G8" s="38"/>
    </row>
    <row r="9" spans="1:22" x14ac:dyDescent="0.3">
      <c r="A9" s="26"/>
    </row>
    <row r="10" spans="1:22" x14ac:dyDescent="0.3">
      <c r="G10" s="27" t="s">
        <v>32</v>
      </c>
    </row>
    <row r="11" spans="1:22" ht="15.6" x14ac:dyDescent="0.3">
      <c r="A11" s="39" t="s">
        <v>33</v>
      </c>
      <c r="B11" s="40" t="s">
        <v>34</v>
      </c>
      <c r="C11" s="41"/>
      <c r="D11" s="41"/>
      <c r="E11" s="41"/>
      <c r="F11" s="42"/>
      <c r="G11" s="39" t="s">
        <v>35</v>
      </c>
    </row>
    <row r="12" spans="1:22" ht="15.6" x14ac:dyDescent="0.3">
      <c r="A12" s="39"/>
      <c r="B12" s="40" t="s">
        <v>36</v>
      </c>
      <c r="C12" s="41"/>
      <c r="D12" s="41"/>
      <c r="E12" s="41"/>
      <c r="F12" s="42"/>
      <c r="G12" s="39"/>
    </row>
    <row r="13" spans="1:22" ht="15.75" customHeight="1" x14ac:dyDescent="0.3">
      <c r="A13" s="39"/>
      <c r="B13" s="39" t="s">
        <v>16</v>
      </c>
      <c r="C13" s="39"/>
      <c r="D13" s="39"/>
      <c r="E13" s="39"/>
      <c r="F13" s="39"/>
      <c r="G13" s="39"/>
    </row>
    <row r="14" spans="1:22" ht="15.6" x14ac:dyDescent="0.3">
      <c r="A14" s="28" t="s">
        <v>37</v>
      </c>
      <c r="B14" s="43">
        <f>B17</f>
        <v>62606.359999999993</v>
      </c>
      <c r="C14" s="43"/>
      <c r="D14" s="43"/>
      <c r="E14" s="43"/>
      <c r="F14" s="43"/>
      <c r="G14" s="29">
        <f>G17</f>
        <v>62606.359999999993</v>
      </c>
    </row>
    <row r="15" spans="1:22" s="32" customFormat="1" ht="15.6" x14ac:dyDescent="0.3">
      <c r="A15" s="30" t="s">
        <v>38</v>
      </c>
      <c r="B15" s="44" t="s">
        <v>39</v>
      </c>
      <c r="C15" s="44"/>
      <c r="D15" s="44"/>
      <c r="E15" s="44"/>
      <c r="F15" s="44"/>
      <c r="G15" s="31" t="s">
        <v>39</v>
      </c>
    </row>
    <row r="16" spans="1:22" s="32" customFormat="1" ht="15.6" x14ac:dyDescent="0.3">
      <c r="A16" s="30" t="s">
        <v>40</v>
      </c>
      <c r="B16" s="44"/>
      <c r="C16" s="44"/>
      <c r="D16" s="44"/>
      <c r="E16" s="44"/>
      <c r="F16" s="44"/>
      <c r="G16" s="31"/>
    </row>
    <row r="17" spans="1:7" s="32" customFormat="1" ht="31.2" x14ac:dyDescent="0.3">
      <c r="A17" s="30" t="s">
        <v>41</v>
      </c>
      <c r="B17" s="44">
        <f>2454+30877.26+12062.9+1439.3-930+300+800+16500.3-400+179.1+43.5+280-1000</f>
        <v>62606.359999999993</v>
      </c>
      <c r="C17" s="44"/>
      <c r="D17" s="44"/>
      <c r="E17" s="44"/>
      <c r="F17" s="44"/>
      <c r="G17" s="31">
        <f>B17</f>
        <v>62606.359999999993</v>
      </c>
    </row>
    <row r="18" spans="1:7" s="32" customFormat="1" ht="15.6" x14ac:dyDescent="0.3">
      <c r="A18" s="30" t="s">
        <v>42</v>
      </c>
      <c r="B18" s="35" t="s">
        <v>43</v>
      </c>
      <c r="C18" s="35"/>
      <c r="D18" s="35"/>
      <c r="E18" s="35"/>
      <c r="F18" s="35"/>
      <c r="G18" s="33"/>
    </row>
    <row r="19" spans="1:7" s="32" customFormat="1" ht="15.6" x14ac:dyDescent="0.3">
      <c r="A19" s="30" t="s">
        <v>44</v>
      </c>
      <c r="B19" s="35" t="s">
        <v>39</v>
      </c>
      <c r="C19" s="35"/>
      <c r="D19" s="35"/>
      <c r="E19" s="35"/>
      <c r="F19" s="35"/>
      <c r="G19" s="33" t="s">
        <v>39</v>
      </c>
    </row>
    <row r="21" spans="1:7" ht="15.6" x14ac:dyDescent="0.3">
      <c r="A21" s="34" t="s">
        <v>27</v>
      </c>
      <c r="B21" s="1"/>
      <c r="C21" s="1"/>
      <c r="D21" s="1"/>
      <c r="E21" s="1" t="s">
        <v>28</v>
      </c>
    </row>
    <row r="22" spans="1:7" x14ac:dyDescent="0.3">
      <c r="A22" s="1"/>
      <c r="B22" s="1"/>
      <c r="C22" s="1"/>
      <c r="D22" s="1"/>
      <c r="E22" s="1"/>
      <c r="F22" s="1"/>
      <c r="G22" s="1"/>
    </row>
  </sheetData>
  <mergeCells count="14">
    <mergeCell ref="B19:F19"/>
    <mergeCell ref="A3:G3"/>
    <mergeCell ref="A7:G7"/>
    <mergeCell ref="A8:G8"/>
    <mergeCell ref="A11:A13"/>
    <mergeCell ref="B11:F11"/>
    <mergeCell ref="G11:G13"/>
    <mergeCell ref="B12:F12"/>
    <mergeCell ref="B13:F13"/>
    <mergeCell ref="B14:F14"/>
    <mergeCell ref="B15:F15"/>
    <mergeCell ref="B16:F16"/>
    <mergeCell ref="B17:F17"/>
    <mergeCell ref="B18:F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
  <sheetViews>
    <sheetView view="pageBreakPreview" topLeftCell="D1" zoomScale="110" zoomScaleNormal="100" zoomScaleSheetLayoutView="110" workbookViewId="0">
      <selection activeCell="G3" sqref="G3"/>
    </sheetView>
  </sheetViews>
  <sheetFormatPr defaultRowHeight="14.4" x14ac:dyDescent="0.3"/>
  <cols>
    <col min="1" max="1" width="6" customWidth="1"/>
    <col min="2" max="2" width="21.109375" customWidth="1"/>
    <col min="3" max="3" width="25.5546875" customWidth="1"/>
    <col min="4" max="4" width="10.44140625" customWidth="1"/>
    <col min="5" max="5" width="58.109375" customWidth="1"/>
    <col min="6" max="6" width="21.44140625" customWidth="1"/>
    <col min="7" max="7" width="16" customWidth="1"/>
    <col min="8" max="8" width="30.5546875" customWidth="1"/>
  </cols>
  <sheetData>
    <row r="1" spans="1:8" x14ac:dyDescent="0.3">
      <c r="G1" s="6" t="s">
        <v>29</v>
      </c>
    </row>
    <row r="2" spans="1:8" x14ac:dyDescent="0.3">
      <c r="G2" s="6" t="s">
        <v>20</v>
      </c>
    </row>
    <row r="3" spans="1:8" x14ac:dyDescent="0.3">
      <c r="G3" s="6" t="s">
        <v>46</v>
      </c>
    </row>
    <row r="4" spans="1:8" x14ac:dyDescent="0.3">
      <c r="G4" s="6" t="s">
        <v>21</v>
      </c>
    </row>
    <row r="5" spans="1:8" ht="15" customHeight="1" x14ac:dyDescent="0.3">
      <c r="A5" s="45" t="s">
        <v>10</v>
      </c>
      <c r="B5" s="45"/>
      <c r="C5" s="45"/>
      <c r="D5" s="45"/>
      <c r="E5" s="45"/>
      <c r="F5" s="45"/>
      <c r="G5" s="45"/>
      <c r="H5" s="45"/>
    </row>
    <row r="6" spans="1:8" ht="16.2" customHeight="1" x14ac:dyDescent="0.3">
      <c r="A6" s="46" t="s">
        <v>15</v>
      </c>
      <c r="B6" s="46"/>
      <c r="C6" s="46"/>
      <c r="D6" s="46"/>
      <c r="E6" s="46"/>
      <c r="F6" s="46"/>
      <c r="G6" s="46"/>
      <c r="H6" s="46"/>
    </row>
    <row r="7" spans="1:8" ht="6.6" customHeight="1" x14ac:dyDescent="0.3">
      <c r="A7" s="1"/>
      <c r="B7" s="1"/>
      <c r="C7" s="1"/>
      <c r="D7" s="1"/>
      <c r="E7" s="1"/>
      <c r="F7" s="1"/>
      <c r="G7" s="1"/>
      <c r="H7" s="1"/>
    </row>
    <row r="8" spans="1:8" ht="64.5" customHeight="1" x14ac:dyDescent="0.3">
      <c r="A8" s="7" t="s">
        <v>7</v>
      </c>
      <c r="B8" s="5" t="s">
        <v>1</v>
      </c>
      <c r="C8" s="5" t="s">
        <v>2</v>
      </c>
      <c r="D8" s="5" t="s">
        <v>3</v>
      </c>
      <c r="E8" s="5" t="s">
        <v>4</v>
      </c>
      <c r="F8" s="5" t="s">
        <v>5</v>
      </c>
      <c r="G8" s="2" t="s">
        <v>12</v>
      </c>
      <c r="H8" s="5" t="s">
        <v>6</v>
      </c>
    </row>
    <row r="9" spans="1:8" ht="59.4" customHeight="1" x14ac:dyDescent="0.3">
      <c r="A9" s="48" t="s">
        <v>8</v>
      </c>
      <c r="B9" s="48" t="s">
        <v>11</v>
      </c>
      <c r="C9" s="51" t="s">
        <v>19</v>
      </c>
      <c r="D9" s="48" t="s">
        <v>16</v>
      </c>
      <c r="E9" s="2" t="s">
        <v>17</v>
      </c>
      <c r="F9" s="48" t="s">
        <v>0</v>
      </c>
      <c r="G9" s="11">
        <f>600+381.2+76+85.3+179.1</f>
        <v>1321.6</v>
      </c>
      <c r="H9" s="48" t="s">
        <v>26</v>
      </c>
    </row>
    <row r="10" spans="1:8" ht="41.4" x14ac:dyDescent="0.3">
      <c r="A10" s="49"/>
      <c r="B10" s="49"/>
      <c r="C10" s="52"/>
      <c r="D10" s="50"/>
      <c r="E10" s="15" t="s">
        <v>25</v>
      </c>
      <c r="F10" s="50"/>
      <c r="G10" s="16">
        <v>76</v>
      </c>
      <c r="H10" s="49"/>
    </row>
    <row r="11" spans="1:8" ht="63.75" customHeight="1" x14ac:dyDescent="0.3">
      <c r="A11" s="49"/>
      <c r="B11" s="49"/>
      <c r="C11" s="52"/>
      <c r="D11" s="2" t="s">
        <v>16</v>
      </c>
      <c r="E11" s="3" t="s">
        <v>13</v>
      </c>
      <c r="F11" s="2" t="s">
        <v>0</v>
      </c>
      <c r="G11" s="12">
        <f>186.5+43.5</f>
        <v>230</v>
      </c>
      <c r="H11" s="49"/>
    </row>
    <row r="12" spans="1:8" ht="55.2" x14ac:dyDescent="0.3">
      <c r="A12" s="49"/>
      <c r="B12" s="49"/>
      <c r="C12" s="52"/>
      <c r="D12" s="2" t="s">
        <v>16</v>
      </c>
      <c r="E12" s="2" t="s">
        <v>18</v>
      </c>
      <c r="F12" s="2" t="s">
        <v>0</v>
      </c>
      <c r="G12" s="12">
        <f>16850+550+300+800-300-400-52.4</f>
        <v>17747.599999999999</v>
      </c>
      <c r="H12" s="49"/>
    </row>
    <row r="13" spans="1:8" ht="67.650000000000006" customHeight="1" x14ac:dyDescent="0.3">
      <c r="A13" s="49"/>
      <c r="B13" s="49"/>
      <c r="C13" s="52"/>
      <c r="D13" s="2" t="s">
        <v>16</v>
      </c>
      <c r="E13" s="2" t="s">
        <v>24</v>
      </c>
      <c r="F13" s="2" t="s">
        <v>0</v>
      </c>
      <c r="G13" s="12">
        <f>1439.3-930-32.9</f>
        <v>476.4</v>
      </c>
      <c r="H13" s="49"/>
    </row>
    <row r="14" spans="1:8" ht="75.150000000000006" customHeight="1" x14ac:dyDescent="0.3">
      <c r="A14" s="49"/>
      <c r="B14" s="49"/>
      <c r="C14" s="52"/>
      <c r="D14" s="48" t="s">
        <v>16</v>
      </c>
      <c r="E14" s="2" t="s">
        <v>14</v>
      </c>
      <c r="F14" s="48" t="s">
        <v>0</v>
      </c>
      <c r="G14" s="13">
        <f>1667.5+2891.56+2000+20.4-300-1000</f>
        <v>5279.4599999999991</v>
      </c>
      <c r="H14" s="49"/>
    </row>
    <row r="15" spans="1:8" ht="41.4" x14ac:dyDescent="0.3">
      <c r="A15" s="49"/>
      <c r="B15" s="49"/>
      <c r="C15" s="52"/>
      <c r="D15" s="50"/>
      <c r="E15" s="15" t="s">
        <v>25</v>
      </c>
      <c r="F15" s="50"/>
      <c r="G15" s="17">
        <v>20.399999999999999</v>
      </c>
      <c r="H15" s="49"/>
    </row>
    <row r="16" spans="1:8" ht="62.1" customHeight="1" x14ac:dyDescent="0.3">
      <c r="A16" s="49"/>
      <c r="B16" s="49"/>
      <c r="C16" s="52"/>
      <c r="D16" s="2" t="s">
        <v>16</v>
      </c>
      <c r="E16" s="2" t="s">
        <v>22</v>
      </c>
      <c r="F16" s="2" t="s">
        <v>0</v>
      </c>
      <c r="G16" s="13">
        <f>9998.3+12062.9+15000+280</f>
        <v>37341.199999999997</v>
      </c>
      <c r="H16" s="49"/>
    </row>
    <row r="17" spans="1:8" ht="63" customHeight="1" x14ac:dyDescent="0.3">
      <c r="A17" s="50"/>
      <c r="B17" s="50"/>
      <c r="C17" s="53"/>
      <c r="D17" s="2" t="s">
        <v>16</v>
      </c>
      <c r="E17" s="2" t="s">
        <v>23</v>
      </c>
      <c r="F17" s="2" t="s">
        <v>0</v>
      </c>
      <c r="G17" s="12">
        <f>387.4+200-377.3</f>
        <v>210.09999999999997</v>
      </c>
      <c r="H17" s="50"/>
    </row>
    <row r="18" spans="1:8" x14ac:dyDescent="0.3">
      <c r="A18" s="47" t="s">
        <v>9</v>
      </c>
      <c r="B18" s="47"/>
      <c r="C18" s="47"/>
      <c r="D18" s="47"/>
      <c r="E18" s="47"/>
      <c r="F18" s="47"/>
      <c r="G18" s="14">
        <f>G9+G11+G12+G13+G14+G16+G17</f>
        <v>62606.359999999993</v>
      </c>
      <c r="H18" s="4"/>
    </row>
    <row r="19" spans="1:8" x14ac:dyDescent="0.3">
      <c r="A19" s="8"/>
      <c r="B19" s="8"/>
      <c r="C19" s="8"/>
      <c r="D19" s="8"/>
      <c r="E19" s="8"/>
      <c r="F19" s="8"/>
      <c r="G19" s="9"/>
      <c r="H19" s="10"/>
    </row>
    <row r="20" spans="1:8" ht="13.95" customHeight="1" x14ac:dyDescent="0.3">
      <c r="B20" s="18" t="s">
        <v>27</v>
      </c>
      <c r="C20" s="19"/>
      <c r="D20" s="19"/>
      <c r="F20" s="1" t="s">
        <v>28</v>
      </c>
    </row>
  </sheetData>
  <mergeCells count="11">
    <mergeCell ref="A5:H5"/>
    <mergeCell ref="A6:H6"/>
    <mergeCell ref="A18:F18"/>
    <mergeCell ref="A9:A17"/>
    <mergeCell ref="B9:B17"/>
    <mergeCell ref="C9:C17"/>
    <mergeCell ref="H9:H17"/>
    <mergeCell ref="D9:D10"/>
    <mergeCell ref="F9:F10"/>
    <mergeCell ref="D14:D15"/>
    <mergeCell ref="F14:F15"/>
  </mergeCells>
  <pageMargins left="0.19685039370078741" right="0.19685039370078741" top="0.39370078740157483" bottom="0.19685039370078741" header="0.19685039370078741" footer="0.19685039370078741"/>
  <pageSetup paperSize="9" scale="70"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Дод. 1 ресурсне</vt:lpstr>
      <vt:lpstr>Дод.2перелік заходів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2023-11-29T07:13:07Z</dcterms:modified>
</cp:coreProperties>
</file>