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activeTab="1"/>
  </bookViews>
  <sheets>
    <sheet name="Дод. 1 ресурсне" sheetId="3" r:id="rId1"/>
    <sheet name="Дод.2перелік заходів" sheetId="2" r:id="rId2"/>
  </sheets>
  <definedNames>
    <definedName name="_xlnm.Print_Area" localSheetId="1">'Дод.2перелік заходів'!$A$1:$H$24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B17" i="3"/>
  <c r="G18" i="2" l="1"/>
  <c r="G9" i="2" l="1"/>
  <c r="G11" i="2" l="1"/>
  <c r="G17" i="3"/>
  <c r="G14" i="3" s="1"/>
  <c r="B14" i="3" l="1"/>
  <c r="G12" i="2" l="1"/>
  <c r="G21" i="2" l="1"/>
  <c r="G13" i="2" l="1"/>
  <c r="G22" i="2" l="1"/>
</calcChain>
</file>

<file path=xl/sharedStrings.xml><?xml version="1.0" encoding="utf-8"?>
<sst xmlns="http://schemas.openxmlformats.org/spreadsheetml/2006/main" count="74" uniqueCount="54">
  <si>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</si>
  <si>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</si>
  <si>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</si>
  <si>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</si>
  <si>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</si>
  <si>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</si>
  <si>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</si>
  <si>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</si>
  <si>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</si>
  <si>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</si>
  <si>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</si>
  <si>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Надання фінансової підтримки комунальним підприємствам Чорноморської міської ради Одеського району Одеської області</t>
  </si>
  <si>
    <t xml:space="preserve">Обсяги фінансування (вартість),
 тис. грн </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</si>
  <si>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</si>
  <si>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</si>
  <si>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2023 рік</t>
  </si>
  <si>
    <t>2023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</si>
  <si>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</si>
  <si>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</si>
  <si>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до рішення Чорноморської міської ради</t>
  </si>
  <si>
    <t>"Додаток 2 до Програми"</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</si>
  <si>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</si>
  <si>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</si>
  <si>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"Бюро технічної інвентаризації" Чорноморської міської ради Одеського району Одеської області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</si>
  <si>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</si>
  <si>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від ___.___.2023   №  ____ - VIII</t>
  </si>
  <si>
    <t xml:space="preserve">Начальник фінансового управління </t>
  </si>
  <si>
    <t>Ольга ЯКОВЕНКО</t>
  </si>
  <si>
    <t>Додаток 2</t>
  </si>
  <si>
    <t>"Додаток 1 до Програми"</t>
  </si>
  <si>
    <t>Ресурсне забезпечення</t>
  </si>
  <si>
    <t>тис.грн</t>
  </si>
  <si>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</si>
  <si>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</si>
  <si>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</si>
  <si>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</si>
  <si>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</si>
  <si>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</si>
  <si>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 xml:space="preserve"> -</t>
  </si>
  <si>
    <t>обласний бюджет Одеської області</t>
  </si>
  <si>
    <t>бюджет Чорноморської міської територіальної громади</t>
  </si>
  <si>
    <t>кошти не бюджетних джерел</t>
  </si>
  <si>
    <t>-</t>
  </si>
  <si>
    <t>інші</t>
  </si>
  <si>
    <t>Додаток 1</t>
  </si>
  <si>
    <t xml:space="preserve">                                                                                                                  </t>
  </si>
  <si>
    <t>від ___.____.2023 № _____-VIII</t>
  </si>
  <si>
    <t>Надання поточних та капітальних трансфертів підприємствам (установам, організаціям) для покращення фінансового стану підприємства, поповнення статутного капіталу на оновлення основних засобів</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</si>
  <si>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</si>
  <si>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поточні трансферти</t>
  </si>
  <si>
    <t>капітальні трансферти на поповнення статутного капіталу на оновлення основних засобів</t>
  </si>
  <si>
    <t>в т.ч.:
поточні трансферти</t>
  </si>
  <si>
    <t xml:space="preserve">капітальні трансферти </t>
  </si>
  <si>
    <t xml:space="preserve">Забезпечення раціонального використання і збереження комунального майна, розвиток та оновлення матеріальної бази комунальних підприємств, які забезпечують життєдіяльність громади.
Своєчасність та оперативність усунення аварійних ситуацій на об'єктах житлового фонду, мережах водопостачання та водовідведення.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</si>
</sst>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17" x14ac:knownFonts="1">
    <font>
      <sz val="11"/>
      <color theme="1"/>
      <name val="Calibri"/>
      <family val="2"/>
      <scheme val="minor"/>
    </font>
    <font>
      <sz val="12"/>
      <color rgb="FF000000"/>
      <name val="Times New Roman"/>
      <family val="1"/>
      <charset val="204"/>
    </font>
    <font>
      <b/>
      <sz val="12"/>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sz val="9"/>
      <color theme="1"/>
      <name val="Times New Roman"/>
      <family val="1"/>
      <charset val="204"/>
    </font>
    <font>
      <i/>
      <sz val="11"/>
      <color rgb="FF000000"/>
      <name val="Times New Roman"/>
      <family val="1"/>
      <charset val="204"/>
    </font>
    <font>
      <i/>
      <sz val="11"/>
      <color theme="1"/>
      <name val="Times New Roman"/>
      <family val="1"/>
      <charset val="204"/>
    </font>
    <font>
      <sz val="10"/>
      <color theme="1"/>
      <name val="Times New Roman"/>
      <family val="1"/>
      <charset val="204"/>
    </font>
    <font>
      <sz val="9"/>
      <color theme="1"/>
      <name val="Calibri"/>
      <family val="2"/>
      <scheme val="minor"/>
    </font>
    <font>
      <b/>
      <sz val="12"/>
      <color rgb="FF000000"/>
      <name val="Times New Roman"/>
      <family val="1"/>
      <charset val="204"/>
    </font>
    <font>
      <sz val="10"/>
      <color rgb="FF000000"/>
      <name val="Times New Roman"/>
      <family val="1"/>
      <charset val="204"/>
    </font>
    <font>
      <i/>
      <sz val="12"/>
      <color rgb="FF000000"/>
      <name val="Times New Roman"/>
      <family val="1"/>
      <charset val="204"/>
    </font>
    <font>
      <i/>
      <sz val="11"/>
      <color theme="1"/>
      <name val="Calibri"/>
      <family val="2"/>
      <scheme val="minor"/>
    </font>
    <font>
      <sz val="12"/>
      <color theme="1"/>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3" fillId="0" borderId="0" xfId="0" applyFont="1"/>
    <xf numFmtId="0" fontId="5" fillId="2" borderId="1" xfId="0" applyFont="1" applyFill="1" applyBorder="1" applyAlignment="1">
      <alignment horizontal="center" vertical="center" wrapText="1"/>
    </xf>
    <xf numFmtId="0" fontId="6" fillId="0" borderId="1" xfId="0" applyFont="1" applyBorder="1"/>
    <xf numFmtId="0" fontId="5" fillId="2" borderId="3" xfId="0" applyFont="1" applyFill="1" applyBorder="1" applyAlignment="1">
      <alignment horizontal="center" vertical="center" wrapText="1"/>
    </xf>
    <xf numFmtId="0" fontId="7" fillId="0" borderId="0" xfId="0" applyFont="1"/>
    <xf numFmtId="0" fontId="4" fillId="2" borderId="3" xfId="0" applyFont="1" applyFill="1" applyBorder="1" applyAlignment="1">
      <alignment horizontal="center" vertical="center" wrapText="1"/>
    </xf>
    <xf numFmtId="0" fontId="6" fillId="0" borderId="0" xfId="0" applyFont="1" applyAlignment="1">
      <alignment horizontal="left"/>
    </xf>
    <xf numFmtId="164" fontId="6" fillId="0" borderId="0" xfId="0" applyNumberFormat="1" applyFont="1" applyAlignment="1">
      <alignment horizontal="center"/>
    </xf>
    <xf numFmtId="0" fontId="6" fillId="0" borderId="0" xfId="0" applyFont="1"/>
    <xf numFmtId="165"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6" fillId="0" borderId="1" xfId="0" applyNumberFormat="1" applyFont="1" applyBorder="1" applyAlignment="1">
      <alignment horizontal="center"/>
    </xf>
    <xf numFmtId="165" fontId="8" fillId="2"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xf>
    <xf numFmtId="0" fontId="3" fillId="0" borderId="0" xfId="0" applyFont="1" applyAlignment="1">
      <alignment horizontal="left"/>
    </xf>
    <xf numFmtId="0" fontId="1" fillId="0" borderId="0" xfId="0" applyFont="1" applyAlignment="1">
      <alignment horizontal="left"/>
    </xf>
    <xf numFmtId="0" fontId="10" fillId="0" borderId="0" xfId="0" applyFont="1"/>
    <xf numFmtId="0" fontId="7"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justify" vertical="center"/>
    </xf>
    <xf numFmtId="0" fontId="11" fillId="0" borderId="0" xfId="0" applyFont="1"/>
    <xf numFmtId="0" fontId="7" fillId="0" borderId="0" xfId="0" applyFont="1" applyAlignment="1">
      <alignment horizontal="justify" vertical="center"/>
    </xf>
    <xf numFmtId="0" fontId="13" fillId="0" borderId="0" xfId="0" applyFont="1" applyAlignment="1">
      <alignment horizontal="center" vertical="center"/>
    </xf>
    <xf numFmtId="0" fontId="3" fillId="0" borderId="0" xfId="0" applyFont="1" applyAlignment="1">
      <alignment horizontal="right"/>
    </xf>
    <xf numFmtId="0" fontId="1" fillId="0" borderId="1" xfId="0" applyFont="1" applyBorder="1" applyAlignment="1">
      <alignment horizontal="justify" vertical="center" wrapText="1"/>
    </xf>
    <xf numFmtId="164" fontId="1"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164" fontId="14" fillId="0" borderId="1" xfId="0" applyNumberFormat="1" applyFont="1" applyBorder="1" applyAlignment="1">
      <alignment horizontal="center" vertical="center" wrapText="1"/>
    </xf>
    <xf numFmtId="0" fontId="15" fillId="0" borderId="0" xfId="0" applyFont="1"/>
    <xf numFmtId="166" fontId="14" fillId="0" borderId="1" xfId="0" applyNumberFormat="1" applyFont="1" applyBorder="1" applyAlignment="1">
      <alignment horizontal="center" vertical="center" wrapText="1"/>
    </xf>
    <xf numFmtId="0" fontId="1" fillId="0" borderId="0" xfId="0" applyFont="1" applyAlignment="1">
      <alignment horizontal="justify" vertical="center" wrapText="1"/>
    </xf>
    <xf numFmtId="164" fontId="5" fillId="2" borderId="1" xfId="0" applyNumberFormat="1" applyFont="1" applyFill="1" applyBorder="1" applyAlignment="1">
      <alignment horizontal="center" vertical="center" wrapText="1"/>
    </xf>
    <xf numFmtId="0" fontId="16" fillId="0" borderId="0" xfId="0" applyFont="1"/>
    <xf numFmtId="0" fontId="7" fillId="0" borderId="0" xfId="0" applyFont="1" applyAlignment="1">
      <alignment vertical="center"/>
    </xf>
    <xf numFmtId="0" fontId="8" fillId="2" borderId="1"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6" fillId="0" borderId="0" xfId="0" applyFont="1" applyBorder="1"/>
    <xf numFmtId="164" fontId="6" fillId="0" borderId="0" xfId="0" applyNumberFormat="1" applyFont="1" applyBorder="1" applyAlignment="1">
      <alignment horizontal="center"/>
    </xf>
    <xf numFmtId="164" fontId="3" fillId="0" borderId="0" xfId="0" applyNumberFormat="1" applyFont="1" applyBorder="1" applyAlignment="1">
      <alignment horizontal="center"/>
    </xf>
    <xf numFmtId="0" fontId="2" fillId="0" borderId="0" xfId="0" applyFont="1" applyBorder="1"/>
    <xf numFmtId="166" fontId="14" fillId="0" borderId="1" xfId="0" applyNumberFormat="1" applyFont="1" applyBorder="1" applyAlignment="1">
      <alignment horizontal="center" vertical="center" wrapText="1"/>
    </xf>
    <xf numFmtId="0" fontId="2" fillId="0" borderId="0" xfId="0" applyFont="1" applyAlignment="1">
      <alignment horizontal="center"/>
    </xf>
    <xf numFmtId="0" fontId="1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4" fontId="1"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7"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6" fillId="0" borderId="1" xfId="0" applyFont="1" applyBorder="1" applyAlignment="1">
      <alignment horizontal="left"/>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workbookViewId="0">
      <selection activeCell="B18" sqref="B18:F18"/>
    </sheetView>
  </sheetViews>
  <sheetFormatPr defaultRowHeight="14.4" x14ac:dyDescent="0.3"/>
  <cols>
    <col min="1" max="1" width="40.109375" customWidth="1"/>
    <col min="2" max="2" width="5.44140625" customWidth="1"/>
    <col min="3" max="3" width="4.109375" customWidth="1"/>
    <col min="4" max="4" width="2.5546875" customWidth="1"/>
    <col min="5" max="5" width="4.44140625" customWidth="1"/>
    <col min="6" max="6" width="4.88671875" customWidth="1"/>
    <col min="7" max="7" width="15.44140625" customWidth="1"/>
  </cols>
  <sheetData>
    <row r="1" spans="1:22" x14ac:dyDescent="0.3">
      <c r="C1" s="5" t="s">
        <v>44</v>
      </c>
    </row>
    <row r="2" spans="1:22" x14ac:dyDescent="0.3">
      <c r="C2" s="5" t="s">
        <v>19</v>
      </c>
    </row>
    <row r="3" spans="1:22" x14ac:dyDescent="0.3">
      <c r="A3" s="34" t="s">
        <v>45</v>
      </c>
      <c r="B3" s="34"/>
      <c r="C3" s="51" t="s">
        <v>46</v>
      </c>
      <c r="D3" s="51"/>
      <c r="E3" s="51"/>
      <c r="F3" s="51"/>
      <c r="G3" s="51"/>
    </row>
    <row r="4" spans="1:22" s="17" customFormat="1" ht="13.2" x14ac:dyDescent="0.25">
      <c r="C4" s="18" t="s">
        <v>29</v>
      </c>
      <c r="D4" s="19"/>
      <c r="E4" s="19"/>
    </row>
    <row r="5" spans="1:22" s="17" customFormat="1" ht="13.2" x14ac:dyDescent="0.25">
      <c r="V5" s="20"/>
    </row>
    <row r="6" spans="1:22" s="21" customFormat="1" ht="12" x14ac:dyDescent="0.25">
      <c r="V6" s="22"/>
    </row>
    <row r="7" spans="1:22" ht="15.6" x14ac:dyDescent="0.3">
      <c r="A7" s="43" t="s">
        <v>30</v>
      </c>
      <c r="B7" s="43"/>
      <c r="C7" s="43"/>
      <c r="D7" s="43"/>
      <c r="E7" s="43"/>
      <c r="F7" s="43"/>
      <c r="G7" s="43"/>
      <c r="V7" s="20"/>
    </row>
    <row r="8" spans="1:22" ht="47.4" customHeight="1" x14ac:dyDescent="0.3">
      <c r="A8" s="44" t="s">
        <v>15</v>
      </c>
      <c r="B8" s="44"/>
      <c r="C8" s="44"/>
      <c r="D8" s="44"/>
      <c r="E8" s="44"/>
      <c r="F8" s="44"/>
      <c r="G8" s="44"/>
    </row>
    <row r="9" spans="1:22" x14ac:dyDescent="0.3">
      <c r="A9" s="23"/>
    </row>
    <row r="10" spans="1:22" x14ac:dyDescent="0.3">
      <c r="G10" s="24" t="s">
        <v>31</v>
      </c>
    </row>
    <row r="11" spans="1:22" ht="15.6" x14ac:dyDescent="0.3">
      <c r="A11" s="45" t="s">
        <v>32</v>
      </c>
      <c r="B11" s="46" t="s">
        <v>33</v>
      </c>
      <c r="C11" s="47"/>
      <c r="D11" s="47"/>
      <c r="E11" s="47"/>
      <c r="F11" s="48"/>
      <c r="G11" s="45" t="s">
        <v>34</v>
      </c>
    </row>
    <row r="12" spans="1:22" ht="15.6" x14ac:dyDescent="0.3">
      <c r="A12" s="45"/>
      <c r="B12" s="46" t="s">
        <v>35</v>
      </c>
      <c r="C12" s="47"/>
      <c r="D12" s="47"/>
      <c r="E12" s="47"/>
      <c r="F12" s="48"/>
      <c r="G12" s="45"/>
    </row>
    <row r="13" spans="1:22" ht="15.75" customHeight="1" x14ac:dyDescent="0.3">
      <c r="A13" s="45"/>
      <c r="B13" s="45" t="s">
        <v>16</v>
      </c>
      <c r="C13" s="45"/>
      <c r="D13" s="45"/>
      <c r="E13" s="45"/>
      <c r="F13" s="45"/>
      <c r="G13" s="45"/>
    </row>
    <row r="14" spans="1:22" ht="15.6" x14ac:dyDescent="0.3">
      <c r="A14" s="25" t="s">
        <v>36</v>
      </c>
      <c r="B14" s="49">
        <f>B17</f>
        <v>74657.459999999992</v>
      </c>
      <c r="C14" s="49"/>
      <c r="D14" s="49"/>
      <c r="E14" s="49"/>
      <c r="F14" s="49"/>
      <c r="G14" s="26">
        <f>G17</f>
        <v>74657.459999999992</v>
      </c>
    </row>
    <row r="15" spans="1:22" s="29" customFormat="1" ht="15.6" x14ac:dyDescent="0.3">
      <c r="A15" s="27" t="s">
        <v>37</v>
      </c>
      <c r="B15" s="50" t="s">
        <v>38</v>
      </c>
      <c r="C15" s="50"/>
      <c r="D15" s="50"/>
      <c r="E15" s="50"/>
      <c r="F15" s="50"/>
      <c r="G15" s="28" t="s">
        <v>38</v>
      </c>
    </row>
    <row r="16" spans="1:22" s="29" customFormat="1" ht="15.6" x14ac:dyDescent="0.3">
      <c r="A16" s="27" t="s">
        <v>39</v>
      </c>
      <c r="B16" s="50"/>
      <c r="C16" s="50"/>
      <c r="D16" s="50"/>
      <c r="E16" s="50"/>
      <c r="F16" s="50"/>
      <c r="G16" s="28"/>
    </row>
    <row r="17" spans="1:7" s="29" customFormat="1" ht="31.2" x14ac:dyDescent="0.3">
      <c r="A17" s="27" t="s">
        <v>40</v>
      </c>
      <c r="B17" s="50">
        <f>2454+30877.26+12062.9+1439.3-930+300+800+16500.3-400+179.1+43.5+280-1000+1930+217.55+9903.55</f>
        <v>74657.459999999992</v>
      </c>
      <c r="C17" s="50"/>
      <c r="D17" s="50"/>
      <c r="E17" s="50"/>
      <c r="F17" s="50"/>
      <c r="G17" s="28">
        <f>B17</f>
        <v>74657.459999999992</v>
      </c>
    </row>
    <row r="18" spans="1:7" s="29" customFormat="1" ht="15.6" x14ac:dyDescent="0.3">
      <c r="A18" s="27" t="s">
        <v>41</v>
      </c>
      <c r="B18" s="42" t="s">
        <v>42</v>
      </c>
      <c r="C18" s="42"/>
      <c r="D18" s="42"/>
      <c r="E18" s="42"/>
      <c r="F18" s="42"/>
      <c r="G18" s="30"/>
    </row>
    <row r="19" spans="1:7" s="29" customFormat="1" ht="15.6" x14ac:dyDescent="0.3">
      <c r="A19" s="27" t="s">
        <v>43</v>
      </c>
      <c r="B19" s="42" t="s">
        <v>38</v>
      </c>
      <c r="C19" s="42"/>
      <c r="D19" s="42"/>
      <c r="E19" s="42"/>
      <c r="F19" s="42"/>
      <c r="G19" s="30" t="s">
        <v>38</v>
      </c>
    </row>
    <row r="21" spans="1:7" ht="15.6" x14ac:dyDescent="0.3">
      <c r="A21" s="31" t="s">
        <v>26</v>
      </c>
      <c r="B21" s="1"/>
      <c r="C21" s="1"/>
      <c r="D21" s="1"/>
      <c r="E21" s="1" t="s">
        <v>27</v>
      </c>
    </row>
    <row r="22" spans="1:7" x14ac:dyDescent="0.3">
      <c r="A22" s="1"/>
      <c r="B22" s="1"/>
      <c r="C22" s="1"/>
      <c r="D22" s="1"/>
      <c r="E22" s="1"/>
      <c r="F22" s="1"/>
      <c r="G22" s="1"/>
    </row>
  </sheetData>
  <mergeCells count="14">
    <mergeCell ref="C3:G3"/>
    <mergeCell ref="B19:F19"/>
    <mergeCell ref="A7:G7"/>
    <mergeCell ref="A8:G8"/>
    <mergeCell ref="A11:A13"/>
    <mergeCell ref="B11:F11"/>
    <mergeCell ref="G11:G13"/>
    <mergeCell ref="B12:F12"/>
    <mergeCell ref="B13:F13"/>
    <mergeCell ref="B14:F14"/>
    <mergeCell ref="B15:F15"/>
    <mergeCell ref="B16:F16"/>
    <mergeCell ref="B17:F17"/>
    <mergeCell ref="B18:F18"/>
  </mergeCell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view="pageBreakPreview" topLeftCell="A7" zoomScaleNormal="100" zoomScaleSheetLayoutView="100" workbookViewId="0">
      <selection activeCell="C9" sqref="C9:C21"/>
    </sheetView>
  </sheetViews>
  <sheetFormatPr defaultRowHeight="14.4" x14ac:dyDescent="0.3"/>
  <cols>
    <col min="1" max="1" width="6" customWidth="1"/>
    <col min="2" max="2" width="21.109375" customWidth="1"/>
    <col min="3" max="3" width="25.5546875" customWidth="1"/>
    <col min="4" max="4" width="10.44140625" customWidth="1"/>
    <col min="5" max="5" width="58.109375" customWidth="1"/>
    <col min="6" max="6" width="21.44140625" customWidth="1"/>
    <col min="7" max="7" width="16" customWidth="1"/>
    <col min="8" max="8" width="30.5546875" customWidth="1"/>
  </cols>
  <sheetData>
    <row r="1" spans="1:8" x14ac:dyDescent="0.3">
      <c r="G1" s="5" t="s">
        <v>28</v>
      </c>
    </row>
    <row r="2" spans="1:8" x14ac:dyDescent="0.3">
      <c r="G2" s="5" t="s">
        <v>19</v>
      </c>
    </row>
    <row r="3" spans="1:8" x14ac:dyDescent="0.3">
      <c r="G3" s="5" t="s">
        <v>25</v>
      </c>
    </row>
    <row r="4" spans="1:8" x14ac:dyDescent="0.3">
      <c r="G4" s="5" t="s">
        <v>20</v>
      </c>
    </row>
    <row r="5" spans="1:8" ht="15" customHeight="1" x14ac:dyDescent="0.3">
      <c r="A5" s="52" t="s">
        <v>10</v>
      </c>
      <c r="B5" s="52"/>
      <c r="C5" s="52"/>
      <c r="D5" s="52"/>
      <c r="E5" s="52"/>
      <c r="F5" s="52"/>
      <c r="G5" s="52"/>
      <c r="H5" s="52"/>
    </row>
    <row r="6" spans="1:8" ht="16.2" customHeight="1" x14ac:dyDescent="0.3">
      <c r="A6" s="53" t="s">
        <v>15</v>
      </c>
      <c r="B6" s="53"/>
      <c r="C6" s="53"/>
      <c r="D6" s="53"/>
      <c r="E6" s="53"/>
      <c r="F6" s="53"/>
      <c r="G6" s="53"/>
      <c r="H6" s="53"/>
    </row>
    <row r="7" spans="1:8" ht="6.6" customHeight="1" x14ac:dyDescent="0.3">
      <c r="A7" s="1"/>
      <c r="B7" s="1"/>
      <c r="C7" s="1"/>
      <c r="D7" s="1"/>
      <c r="E7" s="1"/>
      <c r="F7" s="1"/>
      <c r="G7" s="1"/>
      <c r="H7" s="1"/>
    </row>
    <row r="8" spans="1:8" ht="55.8" customHeight="1" x14ac:dyDescent="0.3">
      <c r="A8" s="6" t="s">
        <v>7</v>
      </c>
      <c r="B8" s="4" t="s">
        <v>1</v>
      </c>
      <c r="C8" s="4" t="s">
        <v>2</v>
      </c>
      <c r="D8" s="4" t="s">
        <v>3</v>
      </c>
      <c r="E8" s="4" t="s">
        <v>4</v>
      </c>
      <c r="F8" s="4" t="s">
        <v>5</v>
      </c>
      <c r="G8" s="2" t="s">
        <v>12</v>
      </c>
      <c r="H8" s="4" t="s">
        <v>6</v>
      </c>
    </row>
    <row r="9" spans="1:8" ht="55.2" customHeight="1" x14ac:dyDescent="0.3">
      <c r="A9" s="55" t="s">
        <v>8</v>
      </c>
      <c r="B9" s="55" t="s">
        <v>11</v>
      </c>
      <c r="C9" s="58" t="s">
        <v>47</v>
      </c>
      <c r="D9" s="55" t="s">
        <v>16</v>
      </c>
      <c r="E9" s="36" t="s">
        <v>17</v>
      </c>
      <c r="F9" s="55" t="s">
        <v>0</v>
      </c>
      <c r="G9" s="32">
        <f>600+381.2+76+85.3+179.1+217.55</f>
        <v>1539.1499999999999</v>
      </c>
      <c r="H9" s="55" t="s">
        <v>53</v>
      </c>
    </row>
    <row r="10" spans="1:8" ht="40.799999999999997" customHeight="1" x14ac:dyDescent="0.3">
      <c r="A10" s="56"/>
      <c r="B10" s="56"/>
      <c r="C10" s="59"/>
      <c r="D10" s="57"/>
      <c r="E10" s="35" t="s">
        <v>24</v>
      </c>
      <c r="F10" s="57"/>
      <c r="G10" s="13">
        <v>76</v>
      </c>
      <c r="H10" s="56"/>
    </row>
    <row r="11" spans="1:8" ht="55.8" customHeight="1" x14ac:dyDescent="0.3">
      <c r="A11" s="56"/>
      <c r="B11" s="56"/>
      <c r="C11" s="59"/>
      <c r="D11" s="2" t="s">
        <v>16</v>
      </c>
      <c r="E11" s="37" t="s">
        <v>13</v>
      </c>
      <c r="F11" s="2" t="s">
        <v>0</v>
      </c>
      <c r="G11" s="10">
        <f>186.5+43.5</f>
        <v>230</v>
      </c>
      <c r="H11" s="56"/>
    </row>
    <row r="12" spans="1:8" ht="55.2" x14ac:dyDescent="0.3">
      <c r="A12" s="56"/>
      <c r="B12" s="56"/>
      <c r="C12" s="59"/>
      <c r="D12" s="2" t="s">
        <v>16</v>
      </c>
      <c r="E12" s="36" t="s">
        <v>18</v>
      </c>
      <c r="F12" s="2" t="s">
        <v>0</v>
      </c>
      <c r="G12" s="10">
        <f>16850+550+300+800-300-400-52.4</f>
        <v>17747.599999999999</v>
      </c>
      <c r="H12" s="56"/>
    </row>
    <row r="13" spans="1:8" ht="56.4" customHeight="1" x14ac:dyDescent="0.3">
      <c r="A13" s="56"/>
      <c r="B13" s="56"/>
      <c r="C13" s="59"/>
      <c r="D13" s="2" t="s">
        <v>16</v>
      </c>
      <c r="E13" s="36" t="s">
        <v>23</v>
      </c>
      <c r="F13" s="2" t="s">
        <v>0</v>
      </c>
      <c r="G13" s="10">
        <f>1439.3-930-32.9</f>
        <v>476.4</v>
      </c>
      <c r="H13" s="56"/>
    </row>
    <row r="14" spans="1:8" ht="69" customHeight="1" x14ac:dyDescent="0.3">
      <c r="A14" s="56"/>
      <c r="B14" s="56"/>
      <c r="C14" s="59"/>
      <c r="D14" s="55" t="s">
        <v>16</v>
      </c>
      <c r="E14" s="36" t="s">
        <v>14</v>
      </c>
      <c r="F14" s="55" t="s">
        <v>0</v>
      </c>
      <c r="G14" s="11">
        <f>1667.5+2891.56+2000+20.4-300-1000+1930</f>
        <v>7209.4599999999991</v>
      </c>
      <c r="H14" s="56"/>
    </row>
    <row r="15" spans="1:8" ht="55.8" customHeight="1" x14ac:dyDescent="0.3">
      <c r="A15" s="56"/>
      <c r="B15" s="56"/>
      <c r="C15" s="59"/>
      <c r="D15" s="56"/>
      <c r="E15" s="35" t="s">
        <v>48</v>
      </c>
      <c r="F15" s="56"/>
      <c r="G15" s="14">
        <v>20.399999999999999</v>
      </c>
      <c r="H15" s="56"/>
    </row>
    <row r="16" spans="1:8" x14ac:dyDescent="0.3">
      <c r="A16" s="56"/>
      <c r="B16" s="56"/>
      <c r="C16" s="59"/>
      <c r="D16" s="56"/>
      <c r="E16" s="35" t="s">
        <v>49</v>
      </c>
      <c r="F16" s="56"/>
      <c r="G16" s="14">
        <v>5259.06</v>
      </c>
      <c r="H16" s="56"/>
    </row>
    <row r="17" spans="1:8" ht="27.6" x14ac:dyDescent="0.3">
      <c r="A17" s="56"/>
      <c r="B17" s="56"/>
      <c r="C17" s="59"/>
      <c r="D17" s="57"/>
      <c r="E17" s="35" t="s">
        <v>50</v>
      </c>
      <c r="F17" s="57"/>
      <c r="G17" s="14">
        <v>1930</v>
      </c>
      <c r="H17" s="56"/>
    </row>
    <row r="18" spans="1:8" ht="58.8" customHeight="1" x14ac:dyDescent="0.3">
      <c r="A18" s="56"/>
      <c r="B18" s="56"/>
      <c r="C18" s="59"/>
      <c r="D18" s="55" t="s">
        <v>16</v>
      </c>
      <c r="E18" s="36" t="s">
        <v>21</v>
      </c>
      <c r="F18" s="55" t="s">
        <v>0</v>
      </c>
      <c r="G18" s="11">
        <f>9998.3+12062.9+15000+280+9903.55</f>
        <v>47244.75</v>
      </c>
      <c r="H18" s="56"/>
    </row>
    <row r="19" spans="1:8" ht="27" customHeight="1" x14ac:dyDescent="0.3">
      <c r="A19" s="56"/>
      <c r="B19" s="56"/>
      <c r="C19" s="59"/>
      <c r="D19" s="56"/>
      <c r="E19" s="35" t="s">
        <v>51</v>
      </c>
      <c r="F19" s="56"/>
      <c r="G19" s="11">
        <v>42133.065999999999</v>
      </c>
      <c r="H19" s="56"/>
    </row>
    <row r="20" spans="1:8" ht="14.4" customHeight="1" x14ac:dyDescent="0.3">
      <c r="A20" s="56"/>
      <c r="B20" s="56"/>
      <c r="C20" s="59"/>
      <c r="D20" s="57"/>
      <c r="E20" s="35" t="s">
        <v>52</v>
      </c>
      <c r="F20" s="57"/>
      <c r="G20" s="11">
        <v>5111.6840000000002</v>
      </c>
      <c r="H20" s="56"/>
    </row>
    <row r="21" spans="1:8" ht="61.8" customHeight="1" x14ac:dyDescent="0.3">
      <c r="A21" s="57"/>
      <c r="B21" s="57"/>
      <c r="C21" s="60"/>
      <c r="D21" s="2" t="s">
        <v>16</v>
      </c>
      <c r="E21" s="36" t="s">
        <v>22</v>
      </c>
      <c r="F21" s="2" t="s">
        <v>0</v>
      </c>
      <c r="G21" s="10">
        <f>387.4+200-377.3</f>
        <v>210.09999999999997</v>
      </c>
      <c r="H21" s="57"/>
    </row>
    <row r="22" spans="1:8" x14ac:dyDescent="0.3">
      <c r="A22" s="54" t="s">
        <v>9</v>
      </c>
      <c r="B22" s="54"/>
      <c r="C22" s="54"/>
      <c r="D22" s="54"/>
      <c r="E22" s="54"/>
      <c r="F22" s="54"/>
      <c r="G22" s="12">
        <f>G9+G11+G12+G13+G14+G18+G21</f>
        <v>74657.460000000006</v>
      </c>
      <c r="H22" s="3"/>
    </row>
    <row r="23" spans="1:8" ht="9" customHeight="1" x14ac:dyDescent="0.3">
      <c r="A23" s="7"/>
      <c r="B23" s="7"/>
      <c r="C23" s="7"/>
      <c r="D23" s="7"/>
      <c r="E23" s="7"/>
      <c r="F23" s="7"/>
      <c r="G23" s="8"/>
      <c r="H23" s="9"/>
    </row>
    <row r="24" spans="1:8" ht="13.95" customHeight="1" x14ac:dyDescent="0.3">
      <c r="B24" s="15" t="s">
        <v>26</v>
      </c>
      <c r="C24" s="16"/>
      <c r="D24" s="16"/>
      <c r="F24" s="1" t="s">
        <v>27</v>
      </c>
    </row>
    <row r="26" spans="1:8" s="33" customFormat="1" ht="15.6" x14ac:dyDescent="0.3">
      <c r="E26" s="38"/>
      <c r="F26" s="38"/>
      <c r="G26" s="39"/>
    </row>
    <row r="27" spans="1:8" s="33" customFormat="1" ht="15.6" x14ac:dyDescent="0.3">
      <c r="E27" s="38"/>
      <c r="F27" s="38"/>
      <c r="G27" s="40"/>
    </row>
    <row r="28" spans="1:8" s="33" customFormat="1" ht="15.6" x14ac:dyDescent="0.3">
      <c r="E28" s="38"/>
      <c r="F28" s="38"/>
      <c r="G28" s="40"/>
    </row>
    <row r="29" spans="1:8" s="33" customFormat="1" ht="15.6" x14ac:dyDescent="0.3">
      <c r="E29" s="38"/>
      <c r="F29" s="38"/>
      <c r="G29" s="38"/>
    </row>
    <row r="30" spans="1:8" s="33" customFormat="1" ht="15.6" x14ac:dyDescent="0.3">
      <c r="E30" s="38"/>
      <c r="F30" s="38"/>
      <c r="G30" s="38"/>
    </row>
    <row r="31" spans="1:8" s="33" customFormat="1" ht="15.6" x14ac:dyDescent="0.3">
      <c r="E31" s="41"/>
      <c r="F31" s="38"/>
      <c r="G31" s="39"/>
    </row>
  </sheetData>
  <mergeCells count="13">
    <mergeCell ref="A5:H5"/>
    <mergeCell ref="A6:H6"/>
    <mergeCell ref="A22:F22"/>
    <mergeCell ref="A9:A21"/>
    <mergeCell ref="B9:B21"/>
    <mergeCell ref="C9:C21"/>
    <mergeCell ref="H9:H21"/>
    <mergeCell ref="D9:D10"/>
    <mergeCell ref="F9:F10"/>
    <mergeCell ref="D14:D17"/>
    <mergeCell ref="F14:F17"/>
    <mergeCell ref="D18:D20"/>
    <mergeCell ref="F18:F20"/>
  </mergeCells>
  <pageMargins left="0.59055118110236227" right="0.19685039370078741" top="0.39370078740157483" bottom="0.19685039370078741" header="0.19685039370078741" footer="0.19685039370078741"/>
  <pageSetup paperSize="9" scale="7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 1 ресурсне</vt:lpstr>
      <vt:lpstr>Дод.2перелік заходів</vt:lpstr>
      <vt:lpstr>'Дод.2перелік заходів'!Область_друку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2023-12-06T20:07:47Z</dcterms:modified>
</cp:coreProperties>
</file>