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3\ПРОГРАМА ТЕРОБОРОНА\11_НАСТУПНЕ\"/>
    </mc:Choice>
  </mc:AlternateContent>
  <bookViews>
    <workbookView xWindow="0" yWindow="0" windowWidth="23040" windowHeight="9012" activeTab="1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заходів'!$9:$9</definedName>
    <definedName name="_xlnm.Print_Area" localSheetId="1">'перелік заходів'!$A$1:$H$34</definedName>
    <definedName name="_xlnm.Print_Area" localSheetId="0">ресурсне!$A$1:$G$20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11" i="2"/>
  <c r="B16" i="1" l="1"/>
  <c r="G21" i="2" l="1"/>
  <c r="G18" i="2"/>
  <c r="G28" i="2" l="1"/>
  <c r="G22" i="2" l="1"/>
  <c r="G16" i="2" l="1"/>
  <c r="G16" i="1" l="1"/>
  <c r="G13" i="1" s="1"/>
  <c r="B13" i="1" l="1"/>
</calcChain>
</file>

<file path=xl/sharedStrings.xml><?xml version="1.0" encoding="utf-8"?>
<sst xmlns="http://schemas.openxmlformats.org/spreadsheetml/2006/main" count="164" uniqueCount="124">
  <si>
    <t>до рішення Чорноморської міської ради</t>
  </si>
  <si>
    <t>від _______2023 № _____ -VIII</t>
  </si>
  <si>
    <t>"Додаток 1</t>
  </si>
  <si>
    <t>до Програми"</t>
  </si>
  <si>
    <t xml:space="preserve">до  Порядку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</si>
  <si>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</si>
  <si>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</si>
  <si>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</si>
  <si>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</si>
  <si>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2023 рік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</si>
  <si>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</si>
  <si>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</si>
  <si>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</si>
  <si>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</si>
  <si>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</si>
  <si>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</si>
  <si>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</si>
  <si>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</si>
  <si>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"Додаток 2</t>
  </si>
  <si>
    <t xml:space="preserve">Перелік заходів і завдань </t>
  </si>
  <si>
    <r>
      <rPr>
        <sz val="8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</si>
  <si>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Назва напряму діяльності (пріоритетні завдання)</t>
  </si>
  <si>
    <t>Строк виконання заходу</t>
  </si>
  <si>
    <t>Джерела фінансування</t>
  </si>
  <si>
    <t>Обсяги фінансування (вартість), 
 тис. грн</t>
  </si>
  <si>
    <t>Очікуваний результат</t>
  </si>
  <si>
    <t>1.</t>
  </si>
  <si>
    <t>Бюджет Чорноморської міської територіальної громади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</si>
  <si>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</si>
  <si>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t>2.</t>
  </si>
  <si>
    <t>Посилення громадської безпеки та охорони об’єктів, що забезпечують життєдіяльність 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</si>
  <si>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</si>
  <si>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</si>
  <si>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3.</t>
  </si>
  <si>
    <t>Фінансова підтримка військової частини 
А4548 через військову частину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</si>
  <si>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А0216)</t>
  </si>
  <si>
    <t>Фінансове управління Чорноморської міської ради Одеського району Одеської області
Військова частина А4548 через 
Військову частину А0216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</si>
  <si>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</si>
  <si>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4.</t>
  </si>
  <si>
    <t>Фінансове управління Чорноморської міської ради Одеського району Одеської області
Військова частина А7382</t>
  </si>
  <si>
    <t>5.</t>
  </si>
  <si>
    <t>Фінансова підтримка військової частини 
А7351 через військову частину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</si>
  <si>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А7351,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А7051)</t>
  </si>
  <si>
    <t>Фінансове управління Чорноморської міської ради Одеського району Одеської області
Військова частина А7351 через військову частину А7051</t>
  </si>
  <si>
    <t>Покращення матеріально-технічного забезпечення військової частини А7351, створення належних умов для виконання покладених обов'язків в умовах особливого періоду воєнного стану</t>
  </si>
  <si>
    <t>6.</t>
  </si>
  <si>
    <t>Облаштування будівлі комунальної власності під розміщення військових формувань</t>
  </si>
  <si>
    <t>Ремонт внутрішніх мереж водопостачання та водовідведення</t>
  </si>
  <si>
    <t>Створення умов військовим формуванням для виконання покладених обов'язків в умовах особливого періоду воєнного стану</t>
  </si>
  <si>
    <t>Разом</t>
  </si>
  <si>
    <t>7.</t>
  </si>
  <si>
    <t>Фінансова підтримка військової частини 
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</si>
  <si>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</si>
  <si>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</si>
  <si>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від _____.____.2023 №  ____-VIII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</si>
  <si>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</si>
  <si>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 xml:space="preserve">Управління освіти Чорноморської міської ради Одеського району Одеської області </t>
  </si>
  <si>
    <t>8.</t>
  </si>
  <si>
    <t>9.</t>
  </si>
  <si>
    <t>Фінансова підтримка військової частини А4576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</si>
  <si>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</si>
  <si>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2138 (26 прикордонний загін для потреб ВПС "Чорноморськ"),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</si>
  <si>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2138 (26 прикордонний загін для потреб ВПС "Чорноморськ")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</si>
  <si>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2138 (26 прикордонний загін для потреб ВПС "Чорноморськ"),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</si>
  <si>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2138 (26 прикордонний загін для потреб ВПС "Чорноморськ")</t>
  </si>
  <si>
    <t>Фінансова підтримка військової частини 
А7382, в тому числі військової частини А4437, яка є структурним підрозділом В/Ч А7382</t>
  </si>
  <si>
    <t>Покращення матеріально-технічного забезпечення військової частини А7382,  в тому числі військової частини А4437, яка є структурним підрозділом В/Ч А7382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</si>
  <si>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 в тому числі військової частини А4437, яка є структурним підрозділом В/Ч А7382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</si>
  <si>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А4210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</si>
  <si>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А4210,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</si>
  <si>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А4210</t>
  </si>
  <si>
    <t>Покращення матеріально-технічного забезпечення військової частини А4210, створення належних умов для виконання покладених обов'язків в умовах особливого періоду воєнного стану</t>
  </si>
  <si>
    <t>10.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</si>
  <si>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 (для потреб 41 бригади)</t>
  </si>
  <si>
    <t>Покращення матеріально-технічного забезпечення 41 бригади у складі військової частини А4576, створення належних умов для виконання покладених обов'язків в умовах особливого періоду воєнного стану</t>
  </si>
  <si>
    <t>тис.грн</t>
  </si>
  <si>
    <t>11.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</si>
  <si>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</si>
  <si>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</si>
  <si>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</si>
  <si>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</si>
  <si>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12.</t>
  </si>
  <si>
    <t>Інша субвенція з місцевого бюджету обласному бюджету Одеської області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</si>
  <si>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"Зеленгосп"  Чорноморської міської ради Одеського району Одеської області</t>
  </si>
  <si>
    <t>Здійснення закупівлі матеріальних цінностей для забезпечення належного утримання військових формувань в осінньо - зимовий період у місці базування на території Чорноморської міської територіальної громади (дрова);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</si>
  <si>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Сприяння підтримки сил оборони України, а саме покращення матеріально-технічного забезпечення військових формувань Збройних Сил України</t>
  </si>
  <si>
    <t>Головний розпорядник/Виконавці</t>
  </si>
  <si>
    <t xml:space="preserve">Фінансове управління Чорноморської міської ради
</t>
  </si>
  <si>
    <t>Фінансова підтримка військової частини А0153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</si>
  <si>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А0153,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</si>
  <si>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Додаток 1</t>
  </si>
  <si>
    <t>13.</t>
  </si>
  <si>
    <t>Фінансове управління Чорноморської міської ради Одеського району Одеської області
Військова частина А0153</t>
  </si>
  <si>
    <t>Покращення матеріально-технічного забезпечення військової частини А0153, створення належних умов для виконання покладених обов'язків в умовах особливого періоду воєнного стану</t>
  </si>
  <si>
    <t>14.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</si>
  <si>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</si>
  <si>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</si>
  <si>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</si>
  <si>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15.</t>
  </si>
  <si>
    <t>Фінансова підтримка військової частини А7347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</si>
  <si>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</si>
  <si>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А7347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</si>
  <si>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</si>
  <si>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А7347, створення належних умов для виконання покладених обов'язків в умовах особливого періоду воєнного стану</t>
  </si>
  <si>
    <t>Перелік заходів Програми</t>
  </si>
  <si>
    <t>В межах кошторисних призначень, затверджених в кошторисах ЗЗСО на оплату комунальних послуг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</si>
  <si>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винагорода;
засоби індивідуального захисту;
аптечки медичні;
пально-мастильні матеріали;
послуги з харчування;
тощо</t>
  </si>
  <si>
    <t>Здійснення централізованого забезпечення необхідної матеріально – технічної бази військовим обладнанням та технікою для Збройних Сил України за поданням потреб командування Збройних Сил України</t>
  </si>
  <si>
    <t>Начальник фінансового управління</t>
  </si>
  <si>
    <t>Ольга ЯКОВЕНКО</t>
  </si>
  <si>
    <t>16.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</si>
  <si>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</si>
  <si>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</si>
  <si>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</si>
  <si>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</si>
  <si>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</si>
  <si>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Підвищення рівня готовності та обороноздатності військових формувань та підрозділів територіальної оборони в умовах особливого періоду воєнного стану, створення належних санітарних умов для особового складу військових формувань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</si>
  <si>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</si>
  <si>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дизельний генератор (2 шт.);
- автомобіль позашляховик (1 шт.)</t>
  </si>
  <si>
    <t>Здійснення закупівлі матеріальних цінностей для забезпечення на безоплатній та безповоротній основі військову частину А4548, а саме:
- хімічна грілка для тіла;
- устілки з підігрівом хімічним, грілки, одноразові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</si>
  <si>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2023 рік 
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</si>
  <si>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 2023 рік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</si>
  <si>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"МУЖКГ"  Чорноморської міської ради Одеського району Одеської області</t>
  </si>
  <si>
    <t xml:space="preserve">Оплата послуг з використання каналізаційних мереж водовідведення за розміщення особового складу військових формувань в приміщеннях комунальної власності Чорноморської міської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</si>
</sst>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4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justify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4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view="pageBreakPreview" zoomScale="120" zoomScaleNormal="100" workbookViewId="0">
      <selection activeCell="B17" sqref="B17:F17"/>
    </sheetView>
  </sheetViews>
  <sheetFormatPr defaultColWidth="9" defaultRowHeight="14.4"/>
  <cols>
    <col min="1" max="1" width="38.6640625" customWidth="1"/>
    <col min="2" max="2" width="14.33203125" customWidth="1"/>
    <col min="3" max="3" width="12.6640625" customWidth="1"/>
    <col min="4" max="4" width="11.88671875" customWidth="1"/>
    <col min="5" max="5" width="15.6640625" customWidth="1"/>
    <col min="6" max="6" width="15.33203125" customWidth="1"/>
    <col min="7" max="7" width="21.6640625" customWidth="1"/>
  </cols>
  <sheetData>
    <row r="1" spans="1:22" s="5" customFormat="1" ht="13.8">
      <c r="F1" s="2" t="s">
        <v>90</v>
      </c>
    </row>
    <row r="2" spans="1:22" s="5" customFormat="1" ht="13.8">
      <c r="F2" s="2" t="s">
        <v>0</v>
      </c>
    </row>
    <row r="3" spans="1:22" s="5" customFormat="1" ht="13.8">
      <c r="F3" s="3" t="s">
        <v>1</v>
      </c>
    </row>
    <row r="4" spans="1:22" s="5" customFormat="1" ht="13.8">
      <c r="F4" s="2" t="s">
        <v>2</v>
      </c>
      <c r="G4" s="18"/>
    </row>
    <row r="5" spans="1:22" s="5" customFormat="1" ht="14.25" customHeight="1">
      <c r="F5" s="2" t="s">
        <v>3</v>
      </c>
      <c r="G5" s="2"/>
      <c r="V5" s="18" t="s">
        <v>4</v>
      </c>
    </row>
    <row r="6" spans="1:22" ht="14.25" customHeight="1">
      <c r="A6" s="33"/>
      <c r="B6" s="33"/>
      <c r="C6" s="33"/>
      <c r="D6" s="33"/>
      <c r="E6" s="33"/>
      <c r="F6" s="33"/>
      <c r="G6" s="33"/>
      <c r="V6" s="18"/>
    </row>
    <row r="7" spans="1:22" ht="66.599999999999994" customHeight="1">
      <c r="A7" s="34" t="s">
        <v>120</v>
      </c>
      <c r="B7" s="34"/>
      <c r="C7" s="34"/>
      <c r="D7" s="34"/>
      <c r="E7" s="34"/>
      <c r="F7" s="34"/>
      <c r="G7" s="34"/>
    </row>
    <row r="8" spans="1:22" ht="7.5" customHeight="1">
      <c r="A8" s="19"/>
    </row>
    <row r="9" spans="1:22">
      <c r="G9" s="20" t="s">
        <v>75</v>
      </c>
    </row>
    <row r="10" spans="1:22" ht="30.45" customHeight="1">
      <c r="A10" s="38" t="s">
        <v>5</v>
      </c>
      <c r="B10" s="35" t="s">
        <v>6</v>
      </c>
      <c r="C10" s="36"/>
      <c r="D10" s="36"/>
      <c r="E10" s="36"/>
      <c r="F10" s="37"/>
      <c r="G10" s="38" t="s">
        <v>7</v>
      </c>
    </row>
    <row r="11" spans="1:22" ht="15.6">
      <c r="A11" s="38"/>
      <c r="B11" s="35" t="s">
        <v>8</v>
      </c>
      <c r="C11" s="36"/>
      <c r="D11" s="36"/>
      <c r="E11" s="36"/>
      <c r="F11" s="37"/>
      <c r="G11" s="38"/>
    </row>
    <row r="12" spans="1:22" ht="15.75" customHeight="1">
      <c r="A12" s="38"/>
      <c r="B12" s="38" t="s">
        <v>9</v>
      </c>
      <c r="C12" s="38"/>
      <c r="D12" s="38"/>
      <c r="E12" s="38"/>
      <c r="F12" s="38"/>
      <c r="G12" s="38"/>
    </row>
    <row r="13" spans="1:22" ht="30.75" customHeight="1">
      <c r="A13" s="21" t="s">
        <v>10</v>
      </c>
      <c r="B13" s="41">
        <f>B16</f>
        <v>71542.602000000014</v>
      </c>
      <c r="C13" s="41"/>
      <c r="D13" s="41"/>
      <c r="E13" s="41"/>
      <c r="F13" s="41"/>
      <c r="G13" s="25">
        <f>G16</f>
        <v>71542.602000000014</v>
      </c>
    </row>
    <row r="14" spans="1:22" ht="15.6">
      <c r="A14" s="21" t="s">
        <v>11</v>
      </c>
      <c r="B14" s="41" t="s">
        <v>12</v>
      </c>
      <c r="C14" s="41"/>
      <c r="D14" s="41"/>
      <c r="E14" s="41"/>
      <c r="F14" s="41"/>
      <c r="G14" s="25" t="s">
        <v>12</v>
      </c>
    </row>
    <row r="15" spans="1:22" ht="15.6">
      <c r="A15" s="21" t="s">
        <v>13</v>
      </c>
      <c r="B15" s="41"/>
      <c r="C15" s="41"/>
      <c r="D15" s="41"/>
      <c r="E15" s="41"/>
      <c r="F15" s="41"/>
      <c r="G15" s="25"/>
    </row>
    <row r="16" spans="1:22" ht="32.25" customHeight="1">
      <c r="A16" s="21" t="s">
        <v>14</v>
      </c>
      <c r="B16" s="41">
        <f>4849.3+1719.9+3300+1165.8+600+1000+4000+2500+30+6096+1350+1600+18000-900+14800+975.269+700+3573.83+984.1+3500+1597+101.403</f>
        <v>71542.602000000014</v>
      </c>
      <c r="C16" s="41"/>
      <c r="D16" s="41"/>
      <c r="E16" s="41"/>
      <c r="F16" s="41"/>
      <c r="G16" s="25">
        <f>B16</f>
        <v>71542.602000000014</v>
      </c>
    </row>
    <row r="17" spans="1:8" ht="15.6">
      <c r="A17" s="21" t="s">
        <v>15</v>
      </c>
      <c r="B17" s="39"/>
      <c r="C17" s="39"/>
      <c r="D17" s="39"/>
      <c r="E17" s="39"/>
      <c r="F17" s="39"/>
      <c r="G17" s="22"/>
    </row>
    <row r="18" spans="1:8" ht="15.6">
      <c r="A18" s="21" t="s">
        <v>16</v>
      </c>
      <c r="B18" s="39" t="s">
        <v>12</v>
      </c>
      <c r="C18" s="39"/>
      <c r="D18" s="39"/>
      <c r="E18" s="39"/>
      <c r="F18" s="39"/>
      <c r="G18" s="22" t="s">
        <v>12</v>
      </c>
    </row>
    <row r="20" spans="1:8" ht="33" customHeight="1">
      <c r="A20" s="40" t="s">
        <v>108</v>
      </c>
      <c r="B20" s="40"/>
      <c r="C20" s="40"/>
      <c r="D20" s="30"/>
      <c r="E20" s="30"/>
      <c r="F20" s="30"/>
      <c r="G20" s="30" t="s">
        <v>109</v>
      </c>
      <c r="H20" s="30"/>
    </row>
    <row r="21" spans="1:8">
      <c r="A21" s="5"/>
      <c r="B21" s="5"/>
      <c r="C21" s="5"/>
      <c r="D21" s="5"/>
      <c r="E21" s="5"/>
      <c r="F21" s="5"/>
      <c r="G21" s="5"/>
    </row>
    <row r="25" spans="1:8" ht="14.25" customHeight="1"/>
  </sheetData>
  <mergeCells count="14">
    <mergeCell ref="B18:F18"/>
    <mergeCell ref="A20:C20"/>
    <mergeCell ref="A10:A12"/>
    <mergeCell ref="G10:G12"/>
    <mergeCell ref="B13:F13"/>
    <mergeCell ref="B14:F14"/>
    <mergeCell ref="B15:F15"/>
    <mergeCell ref="B16:F16"/>
    <mergeCell ref="B17:F17"/>
    <mergeCell ref="A6:G6"/>
    <mergeCell ref="A7:G7"/>
    <mergeCell ref="B10:F10"/>
    <mergeCell ref="B11:F11"/>
    <mergeCell ref="B12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topLeftCell="A12" zoomScale="55" zoomScaleNormal="100" zoomScaleSheetLayoutView="55" workbookViewId="0">
      <selection activeCell="C15" sqref="C15"/>
    </sheetView>
  </sheetViews>
  <sheetFormatPr defaultColWidth="9" defaultRowHeight="14.4"/>
  <cols>
    <col min="1" max="1" width="4.6640625" style="1" customWidth="1"/>
    <col min="2" max="2" width="38.6640625" customWidth="1"/>
    <col min="3" max="3" width="34.6640625" customWidth="1"/>
    <col min="4" max="4" width="11.6640625" customWidth="1"/>
    <col min="5" max="5" width="35" customWidth="1"/>
    <col min="6" max="6" width="25.109375" customWidth="1"/>
    <col min="7" max="7" width="16" customWidth="1"/>
    <col min="8" max="8" width="24.6640625" customWidth="1"/>
  </cols>
  <sheetData>
    <row r="1" spans="1:8">
      <c r="G1" s="2" t="s">
        <v>17</v>
      </c>
    </row>
    <row r="2" spans="1:8">
      <c r="G2" s="2" t="s">
        <v>0</v>
      </c>
    </row>
    <row r="3" spans="1:8">
      <c r="G3" s="3" t="s">
        <v>54</v>
      </c>
      <c r="H3" s="3"/>
    </row>
    <row r="4" spans="1:8">
      <c r="G4" s="2" t="s">
        <v>18</v>
      </c>
      <c r="H4" s="2"/>
    </row>
    <row r="5" spans="1:8">
      <c r="G5" s="2" t="s">
        <v>3</v>
      </c>
      <c r="H5" s="2"/>
    </row>
    <row r="6" spans="1:8" ht="15" customHeight="1">
      <c r="A6" s="42" t="s">
        <v>19</v>
      </c>
      <c r="B6" s="42"/>
      <c r="C6" s="42"/>
      <c r="D6" s="42"/>
      <c r="E6" s="42"/>
      <c r="F6" s="42"/>
      <c r="G6" s="42"/>
      <c r="H6" s="42"/>
    </row>
    <row r="7" spans="1:8" ht="39.75" customHeight="1">
      <c r="A7" s="43" t="s">
        <v>121</v>
      </c>
      <c r="B7" s="43"/>
      <c r="C7" s="43"/>
      <c r="D7" s="43"/>
      <c r="E7" s="43"/>
      <c r="F7" s="43"/>
      <c r="G7" s="43"/>
      <c r="H7" s="43"/>
    </row>
    <row r="8" spans="1:8" ht="8.6999999999999993" customHeight="1">
      <c r="A8" s="4"/>
      <c r="B8" s="5"/>
      <c r="C8" s="5"/>
      <c r="D8" s="5"/>
      <c r="E8" s="5"/>
      <c r="F8" s="5"/>
      <c r="G8" s="5"/>
      <c r="H8" s="5"/>
    </row>
    <row r="9" spans="1:8" ht="62.7" customHeight="1">
      <c r="A9" s="6" t="s">
        <v>20</v>
      </c>
      <c r="B9" s="7" t="s">
        <v>21</v>
      </c>
      <c r="C9" s="7" t="s">
        <v>104</v>
      </c>
      <c r="D9" s="7" t="s">
        <v>22</v>
      </c>
      <c r="E9" s="7" t="s">
        <v>86</v>
      </c>
      <c r="F9" s="7" t="s">
        <v>23</v>
      </c>
      <c r="G9" s="7" t="s">
        <v>24</v>
      </c>
      <c r="H9" s="7" t="s">
        <v>25</v>
      </c>
    </row>
    <row r="10" spans="1:8" ht="117" customHeight="1">
      <c r="A10" s="49" t="s">
        <v>26</v>
      </c>
      <c r="B10" s="50" t="s">
        <v>115</v>
      </c>
      <c r="C10" s="46" t="s">
        <v>84</v>
      </c>
      <c r="D10" s="49" t="s">
        <v>9</v>
      </c>
      <c r="E10" s="23" t="s">
        <v>55</v>
      </c>
      <c r="F10" s="49" t="s">
        <v>27</v>
      </c>
      <c r="G10" s="11" t="s">
        <v>105</v>
      </c>
      <c r="H10" s="49" t="s">
        <v>116</v>
      </c>
    </row>
    <row r="11" spans="1:8" ht="110.25" customHeight="1">
      <c r="A11" s="49"/>
      <c r="B11" s="50"/>
      <c r="C11" s="47"/>
      <c r="D11" s="49"/>
      <c r="E11" s="23" t="s">
        <v>28</v>
      </c>
      <c r="F11" s="49"/>
      <c r="G11" s="10">
        <f>100+30</f>
        <v>130</v>
      </c>
      <c r="H11" s="49"/>
    </row>
    <row r="12" spans="1:8" ht="103.2" customHeight="1">
      <c r="A12" s="49"/>
      <c r="B12" s="50"/>
      <c r="C12" s="48"/>
      <c r="D12" s="49"/>
      <c r="E12" s="9" t="s">
        <v>83</v>
      </c>
      <c r="F12" s="49"/>
      <c r="G12" s="10">
        <v>112.5</v>
      </c>
      <c r="H12" s="49"/>
    </row>
    <row r="13" spans="1:8" ht="106.2" customHeight="1">
      <c r="A13" s="49"/>
      <c r="B13" s="50"/>
      <c r="C13" s="31" t="s">
        <v>118</v>
      </c>
      <c r="D13" s="49"/>
      <c r="E13" s="9" t="s">
        <v>117</v>
      </c>
      <c r="F13" s="49"/>
      <c r="G13" s="10">
        <v>1399</v>
      </c>
      <c r="H13" s="49"/>
    </row>
    <row r="14" spans="1:8" ht="117" customHeight="1">
      <c r="A14" s="49"/>
      <c r="B14" s="50"/>
      <c r="C14" s="31" t="s">
        <v>119</v>
      </c>
      <c r="D14" s="49"/>
      <c r="E14" s="9" t="s">
        <v>117</v>
      </c>
      <c r="F14" s="49"/>
      <c r="G14" s="10">
        <v>198</v>
      </c>
      <c r="H14" s="49"/>
    </row>
    <row r="15" spans="1:8" ht="117" customHeight="1">
      <c r="A15" s="13"/>
      <c r="B15" s="13"/>
      <c r="C15" s="14" t="s">
        <v>123</v>
      </c>
      <c r="D15" s="45"/>
      <c r="E15" s="9" t="s">
        <v>122</v>
      </c>
      <c r="F15" s="45"/>
      <c r="G15" s="32">
        <v>101.40300000000001</v>
      </c>
      <c r="H15" s="45"/>
    </row>
    <row r="16" spans="1:8" ht="196.95" customHeight="1">
      <c r="A16" s="12" t="s">
        <v>29</v>
      </c>
      <c r="B16" s="13" t="s">
        <v>30</v>
      </c>
      <c r="C16" s="14" t="s">
        <v>106</v>
      </c>
      <c r="D16" s="7" t="s">
        <v>9</v>
      </c>
      <c r="E16" s="7" t="s">
        <v>31</v>
      </c>
      <c r="F16" s="15" t="s">
        <v>27</v>
      </c>
      <c r="G16" s="8">
        <f>1859.7+1165.8+1350+700</f>
        <v>5075.5</v>
      </c>
      <c r="H16" s="7" t="s">
        <v>32</v>
      </c>
    </row>
    <row r="17" spans="1:8" ht="192.45" customHeight="1">
      <c r="A17" s="12" t="s">
        <v>33</v>
      </c>
      <c r="B17" s="13" t="s">
        <v>34</v>
      </c>
      <c r="C17" s="14" t="s">
        <v>35</v>
      </c>
      <c r="D17" s="7" t="s">
        <v>9</v>
      </c>
      <c r="E17" s="7" t="s">
        <v>36</v>
      </c>
      <c r="F17" s="15" t="s">
        <v>27</v>
      </c>
      <c r="G17" s="8">
        <v>2000</v>
      </c>
      <c r="H17" s="7" t="s">
        <v>37</v>
      </c>
    </row>
    <row r="18" spans="1:8" ht="197.7" customHeight="1">
      <c r="A18" s="12" t="s">
        <v>38</v>
      </c>
      <c r="B18" s="13" t="s">
        <v>65</v>
      </c>
      <c r="C18" s="14" t="s">
        <v>67</v>
      </c>
      <c r="D18" s="7" t="s">
        <v>9</v>
      </c>
      <c r="E18" s="7" t="s">
        <v>39</v>
      </c>
      <c r="F18" s="15" t="s">
        <v>27</v>
      </c>
      <c r="G18" s="16">
        <f>1200+4000+2000</f>
        <v>7200</v>
      </c>
      <c r="H18" s="7" t="s">
        <v>66</v>
      </c>
    </row>
    <row r="19" spans="1:8" ht="194.1" customHeight="1">
      <c r="A19" s="12" t="s">
        <v>40</v>
      </c>
      <c r="B19" s="13" t="s">
        <v>41</v>
      </c>
      <c r="C19" s="14" t="s">
        <v>42</v>
      </c>
      <c r="D19" s="7" t="s">
        <v>9</v>
      </c>
      <c r="E19" s="7" t="s">
        <v>43</v>
      </c>
      <c r="F19" s="15" t="s">
        <v>27</v>
      </c>
      <c r="G19" s="8">
        <v>300</v>
      </c>
      <c r="H19" s="7" t="s">
        <v>44</v>
      </c>
    </row>
    <row r="20" spans="1:8" ht="133.19999999999999" customHeight="1">
      <c r="A20" s="12" t="s">
        <v>45</v>
      </c>
      <c r="B20" s="13" t="s">
        <v>46</v>
      </c>
      <c r="C20" s="14" t="s">
        <v>47</v>
      </c>
      <c r="D20" s="7" t="s">
        <v>9</v>
      </c>
      <c r="E20" s="7" t="s">
        <v>56</v>
      </c>
      <c r="F20" s="15" t="s">
        <v>27</v>
      </c>
      <c r="G20" s="8">
        <v>97</v>
      </c>
      <c r="H20" s="7" t="s">
        <v>48</v>
      </c>
    </row>
    <row r="21" spans="1:8" ht="138">
      <c r="A21" s="12" t="s">
        <v>50</v>
      </c>
      <c r="B21" s="13" t="s">
        <v>51</v>
      </c>
      <c r="C21" s="14" t="s">
        <v>52</v>
      </c>
      <c r="D21" s="7" t="s">
        <v>9</v>
      </c>
      <c r="E21" s="7" t="s">
        <v>53</v>
      </c>
      <c r="F21" s="15" t="s">
        <v>27</v>
      </c>
      <c r="G21" s="8">
        <f>3300+2500+3000+2000</f>
        <v>10800</v>
      </c>
      <c r="H21" s="7" t="s">
        <v>37</v>
      </c>
    </row>
    <row r="22" spans="1:8" ht="188.7" customHeight="1">
      <c r="A22" s="12" t="s">
        <v>57</v>
      </c>
      <c r="B22" s="13" t="s">
        <v>64</v>
      </c>
      <c r="C22" s="14" t="s">
        <v>63</v>
      </c>
      <c r="D22" s="7" t="s">
        <v>9</v>
      </c>
      <c r="E22" s="7" t="s">
        <v>62</v>
      </c>
      <c r="F22" s="15" t="s">
        <v>27</v>
      </c>
      <c r="G22" s="8">
        <f>600+500</f>
        <v>1100</v>
      </c>
      <c r="H22" s="7" t="s">
        <v>61</v>
      </c>
    </row>
    <row r="23" spans="1:8" ht="183.75" customHeight="1">
      <c r="A23" s="12" t="s">
        <v>58</v>
      </c>
      <c r="B23" s="13" t="s">
        <v>59</v>
      </c>
      <c r="C23" s="14" t="s">
        <v>73</v>
      </c>
      <c r="D23" s="7" t="s">
        <v>9</v>
      </c>
      <c r="E23" s="7" t="s">
        <v>60</v>
      </c>
      <c r="F23" s="15" t="s">
        <v>27</v>
      </c>
      <c r="G23" s="8">
        <v>1000</v>
      </c>
      <c r="H23" s="7" t="s">
        <v>74</v>
      </c>
    </row>
    <row r="24" spans="1:8" ht="152.69999999999999" customHeight="1">
      <c r="A24" s="12" t="s">
        <v>72</v>
      </c>
      <c r="B24" s="13" t="s">
        <v>68</v>
      </c>
      <c r="C24" s="14" t="s">
        <v>69</v>
      </c>
      <c r="D24" s="7" t="s">
        <v>9</v>
      </c>
      <c r="E24" s="7" t="s">
        <v>70</v>
      </c>
      <c r="F24" s="15" t="s">
        <v>27</v>
      </c>
      <c r="G24" s="8">
        <v>1096</v>
      </c>
      <c r="H24" s="7" t="s">
        <v>71</v>
      </c>
    </row>
    <row r="25" spans="1:8" ht="152.69999999999999" customHeight="1">
      <c r="A25" s="12" t="s">
        <v>76</v>
      </c>
      <c r="B25" s="13" t="s">
        <v>77</v>
      </c>
      <c r="C25" s="14" t="s">
        <v>78</v>
      </c>
      <c r="D25" s="7" t="s">
        <v>9</v>
      </c>
      <c r="E25" s="7" t="s">
        <v>79</v>
      </c>
      <c r="F25" s="15" t="s">
        <v>27</v>
      </c>
      <c r="G25" s="8">
        <v>1600</v>
      </c>
      <c r="H25" s="7" t="s">
        <v>80</v>
      </c>
    </row>
    <row r="26" spans="1:8" ht="152.69999999999999" customHeight="1">
      <c r="A26" s="12" t="s">
        <v>81</v>
      </c>
      <c r="B26" s="13" t="s">
        <v>107</v>
      </c>
      <c r="C26" s="14" t="s">
        <v>82</v>
      </c>
      <c r="D26" s="7" t="s">
        <v>9</v>
      </c>
      <c r="E26" s="7" t="s">
        <v>87</v>
      </c>
      <c r="F26" s="15" t="s">
        <v>27</v>
      </c>
      <c r="G26" s="8">
        <v>32800</v>
      </c>
      <c r="H26" s="24" t="s">
        <v>85</v>
      </c>
    </row>
    <row r="27" spans="1:8" ht="152.69999999999999" customHeight="1">
      <c r="A27" s="12" t="s">
        <v>91</v>
      </c>
      <c r="B27" s="13" t="s">
        <v>88</v>
      </c>
      <c r="C27" s="14" t="s">
        <v>89</v>
      </c>
      <c r="D27" s="7" t="s">
        <v>9</v>
      </c>
      <c r="E27" s="7" t="s">
        <v>92</v>
      </c>
      <c r="F27" s="15" t="s">
        <v>27</v>
      </c>
      <c r="G27" s="26">
        <v>975.26900000000001</v>
      </c>
      <c r="H27" s="7" t="s">
        <v>93</v>
      </c>
    </row>
    <row r="28" spans="1:8" ht="152.69999999999999" customHeight="1">
      <c r="A28" s="12" t="s">
        <v>94</v>
      </c>
      <c r="B28" s="13" t="s">
        <v>95</v>
      </c>
      <c r="C28" s="14" t="s">
        <v>96</v>
      </c>
      <c r="D28" s="7" t="s">
        <v>9</v>
      </c>
      <c r="E28" s="7" t="s">
        <v>97</v>
      </c>
      <c r="F28" s="15" t="s">
        <v>27</v>
      </c>
      <c r="G28" s="28">
        <f>2986+984.1</f>
        <v>3970.1</v>
      </c>
      <c r="H28" s="7" t="s">
        <v>102</v>
      </c>
    </row>
    <row r="29" spans="1:8" ht="152.69999999999999" customHeight="1">
      <c r="A29" s="12" t="s">
        <v>98</v>
      </c>
      <c r="B29" s="13" t="s">
        <v>99</v>
      </c>
      <c r="C29" s="14" t="s">
        <v>100</v>
      </c>
      <c r="D29" s="7" t="s">
        <v>9</v>
      </c>
      <c r="E29" s="7" t="s">
        <v>101</v>
      </c>
      <c r="F29" s="15" t="s">
        <v>27</v>
      </c>
      <c r="G29" s="29">
        <v>87.83</v>
      </c>
      <c r="H29" s="7" t="s">
        <v>103</v>
      </c>
    </row>
    <row r="30" spans="1:8" ht="152.69999999999999" customHeight="1">
      <c r="A30" s="12" t="s">
        <v>110</v>
      </c>
      <c r="B30" s="13" t="s">
        <v>111</v>
      </c>
      <c r="C30" s="14" t="s">
        <v>112</v>
      </c>
      <c r="D30" s="7" t="s">
        <v>9</v>
      </c>
      <c r="E30" s="7" t="s">
        <v>113</v>
      </c>
      <c r="F30" s="15" t="s">
        <v>27</v>
      </c>
      <c r="G30" s="28">
        <v>1500</v>
      </c>
      <c r="H30" s="7" t="s">
        <v>114</v>
      </c>
    </row>
    <row r="31" spans="1:8" ht="16.5" customHeight="1">
      <c r="A31" s="44" t="s">
        <v>49</v>
      </c>
      <c r="B31" s="44"/>
      <c r="C31" s="44"/>
      <c r="D31" s="44"/>
      <c r="E31" s="44"/>
      <c r="F31" s="44"/>
      <c r="G31" s="27">
        <f>SUM(G11:G30)</f>
        <v>71542.601999999999</v>
      </c>
      <c r="H31" s="17"/>
    </row>
    <row r="33" spans="1:8" ht="15.75" customHeight="1">
      <c r="A33" s="40" t="s">
        <v>108</v>
      </c>
      <c r="B33" s="40"/>
      <c r="C33" s="40"/>
      <c r="D33" s="30"/>
      <c r="E33" s="30"/>
      <c r="F33" s="30"/>
      <c r="G33" s="30" t="s">
        <v>109</v>
      </c>
      <c r="H33" s="30"/>
    </row>
  </sheetData>
  <mergeCells count="10">
    <mergeCell ref="H10:H14"/>
    <mergeCell ref="A6:H6"/>
    <mergeCell ref="A7:H7"/>
    <mergeCell ref="A31:F31"/>
    <mergeCell ref="A33:C33"/>
    <mergeCell ref="C10:C12"/>
    <mergeCell ref="A10:A14"/>
    <mergeCell ref="B10:B14"/>
    <mergeCell ref="D10:D14"/>
    <mergeCell ref="F10:F14"/>
  </mergeCells>
  <pageMargins left="0.59055118110236227" right="7.874015748031496E-2" top="0.59055118110236227" bottom="0.19685039370078741" header="0.31496062992125984" footer="0.31496062992125984"/>
  <pageSetup paperSize="9" scale="70" fitToHeight="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220FU11</cp:lastModifiedBy>
  <cp:lastPrinted>2023-12-17T15:07:50Z</cp:lastPrinted>
  <dcterms:created xsi:type="dcterms:W3CDTF">2006-09-16T00:00:00Z</dcterms:created>
  <dcterms:modified xsi:type="dcterms:W3CDTF">2023-12-18T11:54:27Z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4FD7BE4E85F846A3B29EED5419FFD135</vt:lpwstr>
  </property>
  <property fmtid="{D5CDD505-2E9C-101B-9397-08002B2CF9AE}" pid="3" name="KSOProductBuildVer">
    <vt:lpwstr>1049-11.2.0.11486</vt:lpwstr>
  </property>
</Properties>
</file>