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activeTab="1"/>
  </bookViews>
  <sheets>
    <sheet name="Дод. 1 ресурсне" sheetId="3" r:id="rId1"/>
    <sheet name="Дод.2перелік заходів" sheetId="2" r:id="rId2"/>
  </sheets>
  <definedNames>
    <definedName name="_xlnm.Print_Area" localSheetId="1">'Дод.2перелік заходів'!$A$1:$H$24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 l="1"/>
  <c r="G16" i="2"/>
  <c r="B17" i="3"/>
  <c r="G17" i="3" l="1"/>
  <c r="G18" i="2" l="1"/>
  <c r="G9" i="2" l="1"/>
  <c r="G11" i="2" l="1"/>
  <c r="G14" i="3"/>
  <c r="B14" i="3" l="1"/>
  <c r="G12" i="2" l="1"/>
  <c r="G21" i="2" l="1"/>
  <c r="G13" i="2" l="1"/>
  <c r="G22" i="2" l="1"/>
</calcChain>
</file>

<file path=xl/sharedStrings.xml><?xml version="1.0" encoding="utf-8"?>
<sst xmlns="http://schemas.openxmlformats.org/spreadsheetml/2006/main" count="74" uniqueCount="54">
  <si>
    <t>Бюджет Чорноморської міської територіальної громади</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</si>
  <si>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</si>
  <si>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</si>
  <si>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</si>
  <si>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</si>
  <si>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</si>
  <si>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</si>
  <si>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r>
      <t xml:space="preserve"> </t>
    </r>
    <r>
      <rPr>
        <sz val="11"/>
        <color rgb="FF000000"/>
        <rFont val="Times New Roman"/>
        <family val="1"/>
        <charset val="204"/>
      </rPr>
      <t>№ з/п</t>
    </r>
  </si>
  <si>
    <t>1.</t>
  </si>
  <si>
    <t>Разом</t>
  </si>
  <si>
    <t xml:space="preserve">Перелік заходів і завдань </t>
  </si>
  <si>
    <t>Надання фінансової підтримки комунальним підприємствам Чорноморської міської ради Одеського району Одеської області</t>
  </si>
  <si>
    <t xml:space="preserve">Обсяги фінансування (вартість),
 тис. грн </t>
  </si>
  <si>
    <t>Управління комунальної власності та земельних відносин Чорноморської міської ради Одеського району Одеської області
Комунальне підприємство "Чорноморський аквапарк"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</si>
  <si>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Комунальне підприємство "Міське управління житлово-комунального господарства" Чорноморської міської ради Одеського району Одеської області</t>
  </si>
  <si>
    <t>Міської цільової програми фінансової підтримки комунальних підприємств Чорноморської міської ради Одеського району Одеської області на 2023 рік</t>
  </si>
  <si>
    <t>2023 рік</t>
  </si>
  <si>
    <t>Управління комунальної власності та земельних відносин Чорноморської міської ради Одеського району Одеської області
Комунальне підприємство – фірма "Райдуга" Чорноморської міської ради Одеського району Одеської області</t>
  </si>
  <si>
    <t>Управління комунальної власності та земельних відносин Чорноморської міської ради Одеського району Одеської області
Комунальне підприємство "Палац спорту "Юність" Чорноморської міської ради Одеського району Одеської області</t>
  </si>
  <si>
    <t>до рішення Чорноморської міської ради</t>
  </si>
  <si>
    <t>"Додаток 2 до Програми"</t>
  </si>
  <si>
    <t>Відділ комунального господарства та благоустрою Чорноморської міської ради Одеського району Одеської області
Комунальне підприємство "Чорноморськводоканал"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</si>
  <si>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Комунальне підприємство "Чорноморськтеплоенерго" Чорноморської міської ради Одеського району Одеської області</t>
  </si>
  <si>
    <t>Управління комунальної власності та земельних відносин Чорноморської міської ради Одеського району Одеської області
Комунальне підприємство "Бюро технічної інвентаризації" Чорноморської міської ради Одеського району Одеської області</t>
  </si>
  <si>
    <t>в т.ч. на покриття витрат, пов'язаних із виконанням органами місцевого самоврядування  статті 20 Закону України "Про статус ветеранів війни, гарантії їх соціального захисту"</t>
  </si>
  <si>
    <t>від ___.___.2023   №  ____ - VIII</t>
  </si>
  <si>
    <t xml:space="preserve">Начальник фінансового управління </t>
  </si>
  <si>
    <t>Ольга ЯКОВЕНКО</t>
  </si>
  <si>
    <t>Додаток 2</t>
  </si>
  <si>
    <t>"Додаток 1 до Програми"</t>
  </si>
  <si>
    <t>Ресурсне забезпечення</t>
  </si>
  <si>
    <t>тис.грн</t>
  </si>
  <si>
    <t>Обсяг коштів, які пропонується залучити на виконання програми</t>
  </si>
  <si>
    <t>Етапи виконання програми</t>
  </si>
  <si>
    <t>Усього витрат на виконання програми</t>
  </si>
  <si>
    <t>І</t>
  </si>
  <si>
    <t>Обсяг ресурсів, усього, у тому числі:</t>
  </si>
  <si>
    <t>державний бюджет</t>
  </si>
  <si>
    <t xml:space="preserve"> -</t>
  </si>
  <si>
    <t>обласний бюджет Одеської області</t>
  </si>
  <si>
    <t>бюджет Чорноморської міської територіальної громади</t>
  </si>
  <si>
    <t>кошти не бюджетних джерел</t>
  </si>
  <si>
    <t>-</t>
  </si>
  <si>
    <t>інші</t>
  </si>
  <si>
    <t>Додаток 1</t>
  </si>
  <si>
    <t xml:space="preserve">                                                                                                                  </t>
  </si>
  <si>
    <t>від ___.____.2023 № _____-VIII</t>
  </si>
  <si>
    <t>Надання поточних та капітальних трансфертів підприємствам (установам, організаціям) для покращення фінансового стану підприємства, поповнення статутного капіталу на оновлення основних засобів</t>
  </si>
  <si>
    <t>в т.ч.:
на покриття витрат, пов'язаних із виконанням органами місцевого самоврядування  статті 20 Закону України "Про статус ветеранів війни, гарантії їх соціального захисту"</t>
  </si>
  <si>
    <t>поточні трансферти</t>
  </si>
  <si>
    <t>капітальні трансферти на поповнення статутного капіталу на оновлення основних засобів</t>
  </si>
  <si>
    <t>в т.ч.:
поточні трансферти</t>
  </si>
  <si>
    <t xml:space="preserve">капітальні трансферти </t>
  </si>
  <si>
    <t xml:space="preserve">Забезпечення раціонального використання і збереження комунального майна, розвиток та оновлення матеріальної бази комунальних підприємств, які забезпечують життєдіяльність громади.
Своєчасність та оперативність усунення аварійних ситуацій на об'єктах житлового фонду, мережах водопостачання та водовідведення.  
Ефективне і якісне виконання визначеної статутної діяльності комунальних підприємств.
Забезпечення беззбиткової діяльності  комунальних підприємств та своєчасне внесення передбачених законодавством платежів до бюджету та своєчасні розрахунки за комунальні послуги та енергоносії.
Створення соціальних гарантій  працівникам комунальних підприємств в частині своєчасної оплати праці.
Виконання органами місцевого самоврядування зобов'язань, визначених статтею 20 Закону України "Про статус ветеранів війни, гарантії їх соціального захисту"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</si>
</sst>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
  </numFmts>
  <fonts count="17" x14ac:knownFonts="1">
    <font>
      <sz val="11"/>
      <color theme="1"/>
      <name val="Calibri"/>
      <family val="2"/>
      <scheme val="minor"/>
    </font>
    <font>
      <sz val="12"/>
      <color rgb="FF000000"/>
      <name val="Times New Roman"/>
      <family val="1"/>
      <charset val="204"/>
    </font>
    <font>
      <b/>
      <sz val="12"/>
      <color theme="1"/>
      <name val="Times New Roman"/>
      <family val="1"/>
      <charset val="204"/>
    </font>
    <font>
      <sz val="11"/>
      <color theme="1"/>
      <name val="Times New Roman"/>
      <family val="1"/>
      <charset val="204"/>
    </font>
    <font>
      <sz val="8"/>
      <color rgb="FF000000"/>
      <name val="Times New Roman"/>
      <family val="1"/>
      <charset val="204"/>
    </font>
    <font>
      <sz val="11"/>
      <color rgb="FF000000"/>
      <name val="Times New Roman"/>
      <family val="1"/>
      <charset val="204"/>
    </font>
    <font>
      <b/>
      <sz val="11"/>
      <color theme="1"/>
      <name val="Times New Roman"/>
      <family val="1"/>
      <charset val="204"/>
    </font>
    <font>
      <sz val="9"/>
      <color theme="1"/>
      <name val="Times New Roman"/>
      <family val="1"/>
      <charset val="204"/>
    </font>
    <font>
      <i/>
      <sz val="11"/>
      <color rgb="FF000000"/>
      <name val="Times New Roman"/>
      <family val="1"/>
      <charset val="204"/>
    </font>
    <font>
      <i/>
      <sz val="11"/>
      <color theme="1"/>
      <name val="Times New Roman"/>
      <family val="1"/>
      <charset val="204"/>
    </font>
    <font>
      <sz val="10"/>
      <color theme="1"/>
      <name val="Times New Roman"/>
      <family val="1"/>
      <charset val="204"/>
    </font>
    <font>
      <sz val="9"/>
      <color theme="1"/>
      <name val="Calibri"/>
      <family val="2"/>
      <scheme val="minor"/>
    </font>
    <font>
      <b/>
      <sz val="12"/>
      <color rgb="FF000000"/>
      <name val="Times New Roman"/>
      <family val="1"/>
      <charset val="204"/>
    </font>
    <font>
      <sz val="10"/>
      <color rgb="FF000000"/>
      <name val="Times New Roman"/>
      <family val="1"/>
      <charset val="204"/>
    </font>
    <font>
      <i/>
      <sz val="12"/>
      <color rgb="FF000000"/>
      <name val="Times New Roman"/>
      <family val="1"/>
      <charset val="204"/>
    </font>
    <font>
      <i/>
      <sz val="11"/>
      <color theme="1"/>
      <name val="Calibri"/>
      <family val="2"/>
      <scheme val="minor"/>
    </font>
    <font>
      <sz val="12"/>
      <color theme="1"/>
      <name val="Times New Roman"/>
      <family val="1"/>
      <charset val="204"/>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3" fillId="0" borderId="0" xfId="0" applyFont="1"/>
    <xf numFmtId="0" fontId="5" fillId="2" borderId="1" xfId="0" applyFont="1" applyFill="1" applyBorder="1" applyAlignment="1">
      <alignment horizontal="center" vertical="center" wrapText="1"/>
    </xf>
    <xf numFmtId="0" fontId="6" fillId="0" borderId="1" xfId="0" applyFont="1" applyBorder="1"/>
    <xf numFmtId="0" fontId="5" fillId="2" borderId="3" xfId="0" applyFont="1" applyFill="1" applyBorder="1" applyAlignment="1">
      <alignment horizontal="center" vertical="center" wrapText="1"/>
    </xf>
    <xf numFmtId="0" fontId="7" fillId="0" borderId="0" xfId="0" applyFont="1"/>
    <xf numFmtId="0" fontId="4" fillId="2" borderId="3" xfId="0" applyFont="1" applyFill="1" applyBorder="1" applyAlignment="1">
      <alignment horizontal="center" vertical="center" wrapText="1"/>
    </xf>
    <xf numFmtId="0" fontId="6" fillId="0" borderId="0" xfId="0" applyFont="1" applyAlignment="1">
      <alignment horizontal="left"/>
    </xf>
    <xf numFmtId="164" fontId="6" fillId="0" borderId="0" xfId="0" applyNumberFormat="1" applyFont="1" applyAlignment="1">
      <alignment horizontal="center"/>
    </xf>
    <xf numFmtId="0" fontId="6" fillId="0" borderId="0" xfId="0" applyFont="1"/>
    <xf numFmtId="165"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6" fillId="0" borderId="1" xfId="0" applyNumberFormat="1" applyFont="1" applyBorder="1" applyAlignment="1">
      <alignment horizontal="center"/>
    </xf>
    <xf numFmtId="165" fontId="8" fillId="2"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xf>
    <xf numFmtId="0" fontId="3" fillId="0" borderId="0" xfId="0" applyFont="1" applyAlignment="1">
      <alignment horizontal="left"/>
    </xf>
    <xf numFmtId="0" fontId="1" fillId="0" borderId="0" xfId="0" applyFont="1" applyAlignment="1">
      <alignment horizontal="left"/>
    </xf>
    <xf numFmtId="0" fontId="10" fillId="0" borderId="0" xfId="0" applyFont="1"/>
    <xf numFmtId="0" fontId="7"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justify" vertical="center"/>
    </xf>
    <xf numFmtId="0" fontId="11" fillId="0" borderId="0" xfId="0" applyFont="1"/>
    <xf numFmtId="0" fontId="7" fillId="0" borderId="0" xfId="0" applyFont="1" applyAlignment="1">
      <alignment horizontal="justify" vertical="center"/>
    </xf>
    <xf numFmtId="0" fontId="13" fillId="0" borderId="0" xfId="0" applyFont="1" applyAlignment="1">
      <alignment horizontal="center" vertical="center"/>
    </xf>
    <xf numFmtId="0" fontId="3" fillId="0" borderId="0" xfId="0" applyFont="1" applyAlignment="1">
      <alignment horizontal="right"/>
    </xf>
    <xf numFmtId="0" fontId="1" fillId="0" borderId="1" xfId="0" applyFont="1" applyBorder="1" applyAlignment="1">
      <alignment horizontal="justify" vertical="center" wrapText="1"/>
    </xf>
    <xf numFmtId="164" fontId="1" fillId="0" borderId="1" xfId="0" applyNumberFormat="1" applyFont="1" applyBorder="1" applyAlignment="1">
      <alignment horizontal="center" vertical="center" wrapText="1"/>
    </xf>
    <xf numFmtId="0" fontId="14" fillId="0" borderId="1" xfId="0" applyFont="1" applyBorder="1" applyAlignment="1">
      <alignment horizontal="justify" vertical="center" wrapText="1"/>
    </xf>
    <xf numFmtId="164" fontId="14" fillId="0" borderId="1" xfId="0" applyNumberFormat="1" applyFont="1" applyBorder="1" applyAlignment="1">
      <alignment horizontal="center" vertical="center" wrapText="1"/>
    </xf>
    <xf numFmtId="0" fontId="15" fillId="0" borderId="0" xfId="0" applyFont="1"/>
    <xf numFmtId="166" fontId="14" fillId="0" borderId="1" xfId="0" applyNumberFormat="1" applyFont="1" applyBorder="1" applyAlignment="1">
      <alignment horizontal="center" vertical="center" wrapText="1"/>
    </xf>
    <xf numFmtId="0" fontId="1" fillId="0" borderId="0" xfId="0" applyFont="1" applyAlignment="1">
      <alignment horizontal="justify" vertical="center" wrapText="1"/>
    </xf>
    <xf numFmtId="164" fontId="5" fillId="2" borderId="1" xfId="0" applyNumberFormat="1" applyFont="1" applyFill="1" applyBorder="1" applyAlignment="1">
      <alignment horizontal="center" vertical="center" wrapText="1"/>
    </xf>
    <xf numFmtId="0" fontId="16" fillId="0" borderId="0" xfId="0" applyFont="1"/>
    <xf numFmtId="0" fontId="7" fillId="0" borderId="0" xfId="0" applyFont="1" applyAlignment="1">
      <alignment vertical="center"/>
    </xf>
    <xf numFmtId="0" fontId="8" fillId="2" borderId="1" xfId="0" applyFont="1" applyFill="1" applyBorder="1" applyAlignment="1">
      <alignment horizontal="left" vertical="top"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16" fillId="0" borderId="0" xfId="0" applyFont="1" applyBorder="1"/>
    <xf numFmtId="164" fontId="6" fillId="0" borderId="0" xfId="0" applyNumberFormat="1" applyFont="1" applyBorder="1" applyAlignment="1">
      <alignment horizontal="center"/>
    </xf>
    <xf numFmtId="164" fontId="3" fillId="0" borderId="0" xfId="0" applyNumberFormat="1" applyFont="1" applyBorder="1" applyAlignment="1">
      <alignment horizontal="center"/>
    </xf>
    <xf numFmtId="0" fontId="2" fillId="0" borderId="0" xfId="0" applyFont="1" applyBorder="1"/>
    <xf numFmtId="164" fontId="0" fillId="0" borderId="0" xfId="0" applyNumberFormat="1"/>
    <xf numFmtId="0" fontId="7" fillId="0" borderId="0" xfId="0" applyFont="1" applyAlignment="1">
      <alignment horizontal="left" vertical="center"/>
    </xf>
    <xf numFmtId="166" fontId="14" fillId="0" borderId="1" xfId="0" applyNumberFormat="1" applyFont="1" applyBorder="1" applyAlignment="1">
      <alignment horizontal="center" vertical="center" wrapText="1"/>
    </xf>
    <xf numFmtId="0" fontId="2" fillId="0" borderId="0" xfId="0" applyFont="1" applyAlignment="1">
      <alignment horizontal="center"/>
    </xf>
    <xf numFmtId="0" fontId="12"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4" fontId="1"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6" fillId="0" borderId="1" xfId="0" applyFont="1" applyBorder="1" applyAlignment="1">
      <alignment horizontal="left"/>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workbookViewId="0">
      <selection activeCell="B18" sqref="B18:F18"/>
    </sheetView>
  </sheetViews>
  <sheetFormatPr defaultRowHeight="15" x14ac:dyDescent="0.25"/>
  <cols>
    <col min="1" max="1" width="40.140625" customWidth="1"/>
    <col min="2" max="2" width="5.42578125" customWidth="1"/>
    <col min="3" max="3" width="4.140625" customWidth="1"/>
    <col min="4" max="4" width="2.5703125" customWidth="1"/>
    <col min="5" max="5" width="4.42578125" customWidth="1"/>
    <col min="6" max="6" width="4.85546875" customWidth="1"/>
    <col min="7" max="7" width="15.42578125" customWidth="1"/>
  </cols>
  <sheetData>
    <row r="1" spans="1:22" x14ac:dyDescent="0.25">
      <c r="C1" s="5" t="s">
        <v>44</v>
      </c>
    </row>
    <row r="2" spans="1:22" x14ac:dyDescent="0.25">
      <c r="C2" s="5" t="s">
        <v>19</v>
      </c>
    </row>
    <row r="3" spans="1:22" x14ac:dyDescent="0.25">
      <c r="A3" s="34" t="s">
        <v>45</v>
      </c>
      <c r="B3" s="34"/>
      <c r="C3" s="43" t="s">
        <v>46</v>
      </c>
      <c r="D3" s="43"/>
      <c r="E3" s="43"/>
      <c r="F3" s="43"/>
      <c r="G3" s="43"/>
    </row>
    <row r="4" spans="1:22" s="17" customFormat="1" ht="12.75" x14ac:dyDescent="0.2">
      <c r="C4" s="18" t="s">
        <v>29</v>
      </c>
      <c r="D4" s="19"/>
      <c r="E4" s="19"/>
    </row>
    <row r="5" spans="1:22" s="17" customFormat="1" ht="12.75" x14ac:dyDescent="0.2">
      <c r="V5" s="20"/>
    </row>
    <row r="6" spans="1:22" s="21" customFormat="1" ht="12" x14ac:dyDescent="0.2">
      <c r="V6" s="22"/>
    </row>
    <row r="7" spans="1:22" ht="15.75" x14ac:dyDescent="0.25">
      <c r="A7" s="45" t="s">
        <v>30</v>
      </c>
      <c r="B7" s="45"/>
      <c r="C7" s="45"/>
      <c r="D7" s="45"/>
      <c r="E7" s="45"/>
      <c r="F7" s="45"/>
      <c r="G7" s="45"/>
      <c r="V7" s="20"/>
    </row>
    <row r="8" spans="1:22" ht="47.45" customHeight="1" x14ac:dyDescent="0.25">
      <c r="A8" s="46" t="s">
        <v>15</v>
      </c>
      <c r="B8" s="46"/>
      <c r="C8" s="46"/>
      <c r="D8" s="46"/>
      <c r="E8" s="46"/>
      <c r="F8" s="46"/>
      <c r="G8" s="46"/>
    </row>
    <row r="9" spans="1:22" x14ac:dyDescent="0.25">
      <c r="A9" s="23"/>
    </row>
    <row r="10" spans="1:22" x14ac:dyDescent="0.25">
      <c r="G10" s="24" t="s">
        <v>31</v>
      </c>
    </row>
    <row r="11" spans="1:22" ht="15.75" x14ac:dyDescent="0.25">
      <c r="A11" s="47" t="s">
        <v>32</v>
      </c>
      <c r="B11" s="48" t="s">
        <v>33</v>
      </c>
      <c r="C11" s="49"/>
      <c r="D11" s="49"/>
      <c r="E11" s="49"/>
      <c r="F11" s="50"/>
      <c r="G11" s="47" t="s">
        <v>34</v>
      </c>
    </row>
    <row r="12" spans="1:22" ht="15.75" x14ac:dyDescent="0.25">
      <c r="A12" s="47"/>
      <c r="B12" s="48" t="s">
        <v>35</v>
      </c>
      <c r="C12" s="49"/>
      <c r="D12" s="49"/>
      <c r="E12" s="49"/>
      <c r="F12" s="50"/>
      <c r="G12" s="47"/>
    </row>
    <row r="13" spans="1:22" ht="15.75" customHeight="1" x14ac:dyDescent="0.25">
      <c r="A13" s="47"/>
      <c r="B13" s="47" t="s">
        <v>16</v>
      </c>
      <c r="C13" s="47"/>
      <c r="D13" s="47"/>
      <c r="E13" s="47"/>
      <c r="F13" s="47"/>
      <c r="G13" s="47"/>
    </row>
    <row r="14" spans="1:22" ht="15.75" x14ac:dyDescent="0.25">
      <c r="A14" s="25" t="s">
        <v>36</v>
      </c>
      <c r="B14" s="51">
        <f>B17</f>
        <v>74556.056999999986</v>
      </c>
      <c r="C14" s="51"/>
      <c r="D14" s="51"/>
      <c r="E14" s="51"/>
      <c r="F14" s="51"/>
      <c r="G14" s="26">
        <f>G17</f>
        <v>74556.056999999986</v>
      </c>
    </row>
    <row r="15" spans="1:22" s="29" customFormat="1" ht="15.75" x14ac:dyDescent="0.25">
      <c r="A15" s="27" t="s">
        <v>37</v>
      </c>
      <c r="B15" s="52" t="s">
        <v>38</v>
      </c>
      <c r="C15" s="52"/>
      <c r="D15" s="52"/>
      <c r="E15" s="52"/>
      <c r="F15" s="52"/>
      <c r="G15" s="28" t="s">
        <v>38</v>
      </c>
    </row>
    <row r="16" spans="1:22" s="29" customFormat="1" ht="15.75" x14ac:dyDescent="0.25">
      <c r="A16" s="27" t="s">
        <v>39</v>
      </c>
      <c r="B16" s="52"/>
      <c r="C16" s="52"/>
      <c r="D16" s="52"/>
      <c r="E16" s="52"/>
      <c r="F16" s="52"/>
      <c r="G16" s="28"/>
    </row>
    <row r="17" spans="1:7" s="29" customFormat="1" ht="31.5" x14ac:dyDescent="0.25">
      <c r="A17" s="27" t="s">
        <v>40</v>
      </c>
      <c r="B17" s="52">
        <f>2454+30877.26+12062.9+1439.3-930+300+800+16500.3-400+179.1+43.5+280-1000+1930+217.55+9903.55-101.403</f>
        <v>74556.056999999986</v>
      </c>
      <c r="C17" s="52"/>
      <c r="D17" s="52"/>
      <c r="E17" s="52"/>
      <c r="F17" s="52"/>
      <c r="G17" s="28">
        <f>B17</f>
        <v>74556.056999999986</v>
      </c>
    </row>
    <row r="18" spans="1:7" s="29" customFormat="1" ht="15.75" x14ac:dyDescent="0.25">
      <c r="A18" s="27" t="s">
        <v>41</v>
      </c>
      <c r="B18" s="44" t="s">
        <v>42</v>
      </c>
      <c r="C18" s="44"/>
      <c r="D18" s="44"/>
      <c r="E18" s="44"/>
      <c r="F18" s="44"/>
      <c r="G18" s="30"/>
    </row>
    <row r="19" spans="1:7" s="29" customFormat="1" ht="15.75" x14ac:dyDescent="0.25">
      <c r="A19" s="27" t="s">
        <v>43</v>
      </c>
      <c r="B19" s="44" t="s">
        <v>38</v>
      </c>
      <c r="C19" s="44"/>
      <c r="D19" s="44"/>
      <c r="E19" s="44"/>
      <c r="F19" s="44"/>
      <c r="G19" s="30" t="s">
        <v>38</v>
      </c>
    </row>
    <row r="21" spans="1:7" ht="15.75" x14ac:dyDescent="0.25">
      <c r="A21" s="31" t="s">
        <v>26</v>
      </c>
      <c r="B21" s="1"/>
      <c r="C21" s="1"/>
      <c r="D21" s="1"/>
      <c r="E21" s="1" t="s">
        <v>27</v>
      </c>
    </row>
    <row r="22" spans="1:7" x14ac:dyDescent="0.25">
      <c r="A22" s="1"/>
      <c r="B22" s="1"/>
      <c r="C22" s="1"/>
      <c r="D22" s="1"/>
      <c r="E22" s="1"/>
      <c r="F22" s="1"/>
      <c r="G22" s="1"/>
    </row>
  </sheetData>
  <mergeCells count="14">
    <mergeCell ref="C3:G3"/>
    <mergeCell ref="B19:F19"/>
    <mergeCell ref="A7:G7"/>
    <mergeCell ref="A8:G8"/>
    <mergeCell ref="A11:A13"/>
    <mergeCell ref="B11:F11"/>
    <mergeCell ref="G11:G13"/>
    <mergeCell ref="B12:F12"/>
    <mergeCell ref="B13:F13"/>
    <mergeCell ref="B14:F14"/>
    <mergeCell ref="B15:F15"/>
    <mergeCell ref="B16:F16"/>
    <mergeCell ref="B17:F17"/>
    <mergeCell ref="B18:F18"/>
  </mergeCells>
  <pageMargins left="0.905511811023622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view="pageBreakPreview" topLeftCell="A18" zoomScaleNormal="100" zoomScaleSheetLayoutView="100" workbookViewId="0">
      <selection activeCell="G15" sqref="G15"/>
    </sheetView>
  </sheetViews>
  <sheetFormatPr defaultRowHeight="15" x14ac:dyDescent="0.25"/>
  <cols>
    <col min="1" max="1" width="6" customWidth="1"/>
    <col min="2" max="2" width="21.140625" customWidth="1"/>
    <col min="3" max="3" width="25.5703125" customWidth="1"/>
    <col min="4" max="4" width="10.42578125" customWidth="1"/>
    <col min="5" max="5" width="58.140625" customWidth="1"/>
    <col min="6" max="6" width="21.42578125" customWidth="1"/>
    <col min="7" max="7" width="16" customWidth="1"/>
    <col min="8" max="8" width="30.5703125" customWidth="1"/>
    <col min="11" max="11" width="10" bestFit="1" customWidth="1"/>
  </cols>
  <sheetData>
    <row r="1" spans="1:11" x14ac:dyDescent="0.25">
      <c r="G1" s="5" t="s">
        <v>28</v>
      </c>
    </row>
    <row r="2" spans="1:11" x14ac:dyDescent="0.25">
      <c r="G2" s="5" t="s">
        <v>19</v>
      </c>
    </row>
    <row r="3" spans="1:11" x14ac:dyDescent="0.25">
      <c r="G3" s="5" t="s">
        <v>25</v>
      </c>
    </row>
    <row r="4" spans="1:11" x14ac:dyDescent="0.25">
      <c r="G4" s="5" t="s">
        <v>20</v>
      </c>
    </row>
    <row r="5" spans="1:11" ht="15" customHeight="1" x14ac:dyDescent="0.25">
      <c r="A5" s="53" t="s">
        <v>10</v>
      </c>
      <c r="B5" s="53"/>
      <c r="C5" s="53"/>
      <c r="D5" s="53"/>
      <c r="E5" s="53"/>
      <c r="F5" s="53"/>
      <c r="G5" s="53"/>
      <c r="H5" s="53"/>
    </row>
    <row r="6" spans="1:11" ht="16.149999999999999" customHeight="1" x14ac:dyDescent="0.25">
      <c r="A6" s="54" t="s">
        <v>15</v>
      </c>
      <c r="B6" s="54"/>
      <c r="C6" s="54"/>
      <c r="D6" s="54"/>
      <c r="E6" s="54"/>
      <c r="F6" s="54"/>
      <c r="G6" s="54"/>
      <c r="H6" s="54"/>
    </row>
    <row r="7" spans="1:11" ht="6.6" customHeight="1" x14ac:dyDescent="0.25">
      <c r="A7" s="1"/>
      <c r="B7" s="1"/>
      <c r="C7" s="1"/>
      <c r="D7" s="1"/>
      <c r="E7" s="1"/>
      <c r="F7" s="1"/>
      <c r="G7" s="1"/>
      <c r="H7" s="1"/>
    </row>
    <row r="8" spans="1:11" ht="55.9" customHeight="1" x14ac:dyDescent="0.25">
      <c r="A8" s="6" t="s">
        <v>7</v>
      </c>
      <c r="B8" s="4" t="s">
        <v>1</v>
      </c>
      <c r="C8" s="4" t="s">
        <v>2</v>
      </c>
      <c r="D8" s="4" t="s">
        <v>3</v>
      </c>
      <c r="E8" s="4" t="s">
        <v>4</v>
      </c>
      <c r="F8" s="4" t="s">
        <v>5</v>
      </c>
      <c r="G8" s="2" t="s">
        <v>12</v>
      </c>
      <c r="H8" s="4" t="s">
        <v>6</v>
      </c>
    </row>
    <row r="9" spans="1:11" ht="60" customHeight="1" x14ac:dyDescent="0.25">
      <c r="A9" s="56" t="s">
        <v>8</v>
      </c>
      <c r="B9" s="56" t="s">
        <v>11</v>
      </c>
      <c r="C9" s="59" t="s">
        <v>47</v>
      </c>
      <c r="D9" s="56" t="s">
        <v>16</v>
      </c>
      <c r="E9" s="36" t="s">
        <v>17</v>
      </c>
      <c r="F9" s="56" t="s">
        <v>0</v>
      </c>
      <c r="G9" s="32">
        <f>600+381.2+76+85.3+179.1+217.55</f>
        <v>1539.1499999999999</v>
      </c>
      <c r="H9" s="56" t="s">
        <v>53</v>
      </c>
    </row>
    <row r="10" spans="1:11" ht="50.25" customHeight="1" x14ac:dyDescent="0.25">
      <c r="A10" s="57"/>
      <c r="B10" s="57"/>
      <c r="C10" s="60"/>
      <c r="D10" s="58"/>
      <c r="E10" s="35" t="s">
        <v>24</v>
      </c>
      <c r="F10" s="58"/>
      <c r="G10" s="13">
        <v>76</v>
      </c>
      <c r="H10" s="57"/>
    </row>
    <row r="11" spans="1:11" ht="55.9" customHeight="1" x14ac:dyDescent="0.25">
      <c r="A11" s="57"/>
      <c r="B11" s="57"/>
      <c r="C11" s="60"/>
      <c r="D11" s="2" t="s">
        <v>16</v>
      </c>
      <c r="E11" s="37" t="s">
        <v>13</v>
      </c>
      <c r="F11" s="2" t="s">
        <v>0</v>
      </c>
      <c r="G11" s="10">
        <f>186.5+43.5</f>
        <v>230</v>
      </c>
      <c r="H11" s="57"/>
    </row>
    <row r="12" spans="1:11" ht="90" x14ac:dyDescent="0.25">
      <c r="A12" s="57"/>
      <c r="B12" s="57"/>
      <c r="C12" s="60"/>
      <c r="D12" s="2" t="s">
        <v>16</v>
      </c>
      <c r="E12" s="36" t="s">
        <v>18</v>
      </c>
      <c r="F12" s="2" t="s">
        <v>0</v>
      </c>
      <c r="G12" s="10">
        <f>16850+550+300+800-300-400-52.4</f>
        <v>17747.599999999999</v>
      </c>
      <c r="H12" s="57"/>
    </row>
    <row r="13" spans="1:11" ht="56.45" customHeight="1" x14ac:dyDescent="0.25">
      <c r="A13" s="57"/>
      <c r="B13" s="57"/>
      <c r="C13" s="60"/>
      <c r="D13" s="2" t="s">
        <v>16</v>
      </c>
      <c r="E13" s="36" t="s">
        <v>23</v>
      </c>
      <c r="F13" s="2" t="s">
        <v>0</v>
      </c>
      <c r="G13" s="10">
        <f>1439.3-930-32.9</f>
        <v>476.4</v>
      </c>
      <c r="H13" s="57"/>
    </row>
    <row r="14" spans="1:11" ht="69" customHeight="1" x14ac:dyDescent="0.25">
      <c r="A14" s="57"/>
      <c r="B14" s="57"/>
      <c r="C14" s="60"/>
      <c r="D14" s="56" t="s">
        <v>16</v>
      </c>
      <c r="E14" s="36" t="s">
        <v>14</v>
      </c>
      <c r="F14" s="56" t="s">
        <v>0</v>
      </c>
      <c r="G14" s="11">
        <f>1667.5+2891.56+2000+20.4-300-1000+1930-101.403</f>
        <v>7108.0569999999989</v>
      </c>
      <c r="H14" s="57"/>
    </row>
    <row r="15" spans="1:11" ht="70.5" customHeight="1" x14ac:dyDescent="0.25">
      <c r="A15" s="57"/>
      <c r="B15" s="57"/>
      <c r="C15" s="60"/>
      <c r="D15" s="57"/>
      <c r="E15" s="35" t="s">
        <v>48</v>
      </c>
      <c r="F15" s="57"/>
      <c r="G15" s="14">
        <v>20.399999999999999</v>
      </c>
      <c r="H15" s="57"/>
      <c r="K15" s="42"/>
    </row>
    <row r="16" spans="1:11" x14ac:dyDescent="0.25">
      <c r="A16" s="57"/>
      <c r="B16" s="57"/>
      <c r="C16" s="60"/>
      <c r="D16" s="57"/>
      <c r="E16" s="35" t="s">
        <v>49</v>
      </c>
      <c r="F16" s="57"/>
      <c r="G16" s="14">
        <f>5259.06-101.403</f>
        <v>5157.6570000000002</v>
      </c>
      <c r="H16" s="57"/>
    </row>
    <row r="17" spans="1:8" ht="30" x14ac:dyDescent="0.25">
      <c r="A17" s="57"/>
      <c r="B17" s="57"/>
      <c r="C17" s="60"/>
      <c r="D17" s="58"/>
      <c r="E17" s="35" t="s">
        <v>50</v>
      </c>
      <c r="F17" s="58"/>
      <c r="G17" s="14">
        <v>1930</v>
      </c>
      <c r="H17" s="57"/>
    </row>
    <row r="18" spans="1:8" ht="58.9" customHeight="1" x14ac:dyDescent="0.25">
      <c r="A18" s="57"/>
      <c r="B18" s="57"/>
      <c r="C18" s="60"/>
      <c r="D18" s="56" t="s">
        <v>16</v>
      </c>
      <c r="E18" s="36" t="s">
        <v>21</v>
      </c>
      <c r="F18" s="56" t="s">
        <v>0</v>
      </c>
      <c r="G18" s="11">
        <f>9998.3+12062.9+15000+280+9903.55</f>
        <v>47244.75</v>
      </c>
      <c r="H18" s="57"/>
    </row>
    <row r="19" spans="1:8" ht="33" customHeight="1" x14ac:dyDescent="0.25">
      <c r="A19" s="57"/>
      <c r="B19" s="57"/>
      <c r="C19" s="60"/>
      <c r="D19" s="57"/>
      <c r="E19" s="35" t="s">
        <v>51</v>
      </c>
      <c r="F19" s="57"/>
      <c r="G19" s="11">
        <v>42133.065999999999</v>
      </c>
      <c r="H19" s="57"/>
    </row>
    <row r="20" spans="1:8" ht="14.45" customHeight="1" x14ac:dyDescent="0.25">
      <c r="A20" s="57"/>
      <c r="B20" s="57"/>
      <c r="C20" s="60"/>
      <c r="D20" s="58"/>
      <c r="E20" s="35" t="s">
        <v>52</v>
      </c>
      <c r="F20" s="58"/>
      <c r="G20" s="11">
        <v>5111.6840000000002</v>
      </c>
      <c r="H20" s="57"/>
    </row>
    <row r="21" spans="1:8" ht="61.9" customHeight="1" x14ac:dyDescent="0.25">
      <c r="A21" s="58"/>
      <c r="B21" s="58"/>
      <c r="C21" s="61"/>
      <c r="D21" s="2" t="s">
        <v>16</v>
      </c>
      <c r="E21" s="36" t="s">
        <v>22</v>
      </c>
      <c r="F21" s="2" t="s">
        <v>0</v>
      </c>
      <c r="G21" s="10">
        <f>387.4+200-377.3</f>
        <v>210.09999999999997</v>
      </c>
      <c r="H21" s="58"/>
    </row>
    <row r="22" spans="1:8" x14ac:dyDescent="0.25">
      <c r="A22" s="55" t="s">
        <v>9</v>
      </c>
      <c r="B22" s="55"/>
      <c r="C22" s="55"/>
      <c r="D22" s="55"/>
      <c r="E22" s="55"/>
      <c r="F22" s="55"/>
      <c r="G22" s="12">
        <f>G9+G11+G12+G13+G14+G18+G21</f>
        <v>74556.057000000001</v>
      </c>
      <c r="H22" s="3"/>
    </row>
    <row r="23" spans="1:8" ht="9" customHeight="1" x14ac:dyDescent="0.25">
      <c r="A23" s="7"/>
      <c r="B23" s="7"/>
      <c r="C23" s="7"/>
      <c r="D23" s="7"/>
      <c r="E23" s="7"/>
      <c r="F23" s="7"/>
      <c r="G23" s="8"/>
      <c r="H23" s="9"/>
    </row>
    <row r="24" spans="1:8" ht="13.9" customHeight="1" x14ac:dyDescent="0.25">
      <c r="B24" s="15" t="s">
        <v>26</v>
      </c>
      <c r="C24" s="16"/>
      <c r="D24" s="16"/>
      <c r="F24" s="1" t="s">
        <v>27</v>
      </c>
    </row>
    <row r="26" spans="1:8" s="33" customFormat="1" ht="15.75" x14ac:dyDescent="0.25">
      <c r="E26" s="38"/>
      <c r="F26" s="38"/>
      <c r="G26" s="39"/>
    </row>
    <row r="27" spans="1:8" s="33" customFormat="1" ht="15.75" x14ac:dyDescent="0.25">
      <c r="E27" s="38"/>
      <c r="F27" s="38"/>
      <c r="G27" s="40"/>
    </row>
    <row r="28" spans="1:8" s="33" customFormat="1" ht="15.75" x14ac:dyDescent="0.25">
      <c r="E28" s="38"/>
      <c r="F28" s="38"/>
      <c r="G28" s="40"/>
    </row>
    <row r="29" spans="1:8" s="33" customFormat="1" ht="15.75" x14ac:dyDescent="0.25">
      <c r="E29" s="38"/>
      <c r="F29" s="38"/>
      <c r="G29" s="38"/>
    </row>
    <row r="30" spans="1:8" s="33" customFormat="1" ht="15.75" x14ac:dyDescent="0.25">
      <c r="E30" s="38"/>
      <c r="F30" s="38"/>
      <c r="G30" s="38"/>
    </row>
    <row r="31" spans="1:8" s="33" customFormat="1" ht="15.75" x14ac:dyDescent="0.25">
      <c r="E31" s="41"/>
      <c r="F31" s="38"/>
      <c r="G31" s="39"/>
    </row>
  </sheetData>
  <mergeCells count="13">
    <mergeCell ref="A5:H5"/>
    <mergeCell ref="A6:H6"/>
    <mergeCell ref="A22:F22"/>
    <mergeCell ref="A9:A21"/>
    <mergeCell ref="B9:B21"/>
    <mergeCell ref="C9:C21"/>
    <mergeCell ref="H9:H21"/>
    <mergeCell ref="D9:D10"/>
    <mergeCell ref="F9:F10"/>
    <mergeCell ref="D14:D17"/>
    <mergeCell ref="F14:F17"/>
    <mergeCell ref="D18:D20"/>
    <mergeCell ref="F18:F20"/>
  </mergeCells>
  <pageMargins left="0.59055118110236227" right="0.19685039370078741" top="0.39370078740157483" bottom="0.19685039370078741" header="0.19685039370078741" footer="0.19685039370078741"/>
  <pageSetup paperSize="9" scale="65"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1</vt:i4>
      </vt:variant>
    </vt:vector>
  </HeadingPairs>
  <TitlesOfParts>
    <vt:vector size="3" baseType="lpstr">
      <vt:lpstr>Дод. 1 ресурсне</vt:lpstr>
      <vt:lpstr>Дод.2перелік заходів</vt:lpstr>
      <vt:lpstr>'Дод.2перелік заходів'!Область_друку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2023-12-18T08:20:14Z</dcterms:modified>
</cp:coreProperties>
</file>