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3_НАСТУПНЕ\"/>
    </mc:Choice>
  </mc:AlternateContent>
  <bookViews>
    <workbookView xWindow="-108" yWindow="-108" windowWidth="23256" windowHeight="12576"/>
  </bookViews>
  <sheets>
    <sheet name="Грудень" sheetId="6" r:id="rId1"/>
  </sheets>
  <definedNames>
    <definedName name="_xlnm.Print_Titles" localSheetId="0">Грудень!$3:$4</definedName>
    <definedName name="_xlnm.Print_Area" localSheetId="0">Грудень!$A$1:$H$33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6" l="1"/>
  <c r="G12" i="6" s="1"/>
  <c r="G31" i="6" s="1"/>
  <c r="G32" i="6" s="1"/>
  <c r="I33" i="6" s="1"/>
  <c r="E5" i="6" l="1"/>
  <c r="F10" i="6"/>
  <c r="F5" i="6" s="1"/>
  <c r="H10" i="6"/>
  <c r="H5" i="6" s="1"/>
  <c r="E10" i="6"/>
  <c r="D10" i="6" s="1"/>
  <c r="D11" i="6"/>
  <c r="H26" i="6" l="1"/>
  <c r="D16" i="6"/>
  <c r="F15" i="6"/>
  <c r="F12" i="6" s="1"/>
  <c r="H15" i="6"/>
  <c r="D15" i="6" s="1"/>
  <c r="E15" i="6"/>
  <c r="H12" i="6" l="1"/>
  <c r="H31" i="6" s="1"/>
  <c r="D31" i="6" s="1"/>
  <c r="F21" i="6"/>
  <c r="E21" i="6"/>
  <c r="D22" i="6"/>
  <c r="F17" i="6"/>
  <c r="E17" i="6"/>
  <c r="E12" i="6" s="1"/>
  <c r="D17" i="6"/>
  <c r="D18" i="6"/>
  <c r="D12" i="6" l="1"/>
  <c r="D21" i="6"/>
  <c r="F13" i="6"/>
  <c r="E13" i="6"/>
  <c r="D14" i="6"/>
  <c r="D20" i="6"/>
  <c r="F19" i="6"/>
  <c r="E19" i="6"/>
  <c r="D19" i="6" s="1"/>
  <c r="D13" i="6" l="1"/>
  <c r="D7" i="6"/>
  <c r="F6" i="6"/>
  <c r="E6" i="6"/>
  <c r="D6" i="6" l="1"/>
  <c r="F8" i="6"/>
  <c r="E8" i="6"/>
  <c r="D9" i="6"/>
  <c r="D5" i="6" l="1"/>
  <c r="D8" i="6"/>
  <c r="F23" i="6" l="1"/>
  <c r="E23" i="6"/>
  <c r="D24" i="6"/>
  <c r="D25" i="6"/>
  <c r="E28" i="6"/>
  <c r="D23" i="6" l="1"/>
  <c r="D28" i="6" l="1"/>
  <c r="F27" i="6"/>
  <c r="E27" i="6"/>
  <c r="D27" i="6" l="1"/>
  <c r="D30" i="6"/>
  <c r="F29" i="6" l="1"/>
  <c r="F26" i="6" s="1"/>
  <c r="F31" i="6" s="1"/>
  <c r="E29" i="6"/>
  <c r="E26" i="6" s="1"/>
  <c r="E31" i="6" s="1"/>
  <c r="D26" i="6" l="1"/>
  <c r="D29" i="6"/>
</calcChain>
</file>

<file path=xl/sharedStrings.xml><?xml version="1.0" encoding="utf-8"?>
<sst xmlns="http://schemas.openxmlformats.org/spreadsheetml/2006/main" count="49" uniqueCount="47">
  <si>
    <t>КПКВК МБ</t>
  </si>
  <si>
    <t>Головний розпорядник/бюджетна програма</t>
  </si>
  <si>
    <t>№ з/п</t>
  </si>
  <si>
    <t>1.</t>
  </si>
  <si>
    <t>Загальна сума</t>
  </si>
  <si>
    <t xml:space="preserve">Перерозподіл видатків </t>
  </si>
  <si>
    <t>ЗФ</t>
  </si>
  <si>
    <t>Передача коштів до БР</t>
  </si>
  <si>
    <t>Виконавчий комітет</t>
  </si>
  <si>
    <t>2.</t>
  </si>
  <si>
    <t>Відділ комунального господарства та благоустрою</t>
  </si>
  <si>
    <t>3.</t>
  </si>
  <si>
    <t>Начальник фінансового управління</t>
  </si>
  <si>
    <t>Ольга ЯКОВЕНКО</t>
  </si>
  <si>
    <t>Фінансове управління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</si>
  <si>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</si>
  <si>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/
- в/ч А4548 (перерозподіл видатків з загального до спеціального фонду у сумі 8 182,24 тис.грн)</t>
  </si>
  <si>
    <t>Резервний фонд місцевого бюджету</t>
  </si>
  <si>
    <t>Рішення Виконавчого комітету Чорноморської міської ради Одеського району Одеської області від 08.12.2023 №№ 393, 394</t>
  </si>
  <si>
    <t>РАЗОМ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</si>
  <si>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</si>
  <si>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Рішення Виконавчого комітету Чорноморської міської ради Одеського району Одеської області від 08.12.2023 №№ 393 / ОСББ "ПАРУСНА 20" - на ремонт покрівлі житлового багатоквартирного будинку № 20 по вул.Парусна, м.Чорноморськ</t>
  </si>
  <si>
    <t>Рішення Виконавчого комітету Чорноморської міської ради Одеського району Одеської області від 08.12.2023 №№ 393 / ОСББ "УКРЖИЛСТРОЙ-2008" - на ремонт покрівлі житлового багатоквартирного будинку № 4 по пров.Хантадзе, м.Чорноморськ</t>
  </si>
  <si>
    <t>Первинна медична допомога населенню, що надається центрами первинної медичної (медико-санітарної) допомоги</t>
  </si>
  <si>
    <t>Оплата комунальних послуг (електроенергія)</t>
  </si>
  <si>
    <t>Багатопрофільна стаціонарна медична допомога населенню</t>
  </si>
  <si>
    <t>Заходи із запобігання та ліквідації надзвичайних ситуацій та наслідків стихійного лиха</t>
  </si>
  <si>
    <t>Забезпечення резервним живленням котельні по вул.Садова, 1 в м.Чорноморськ шляхом приєднання дизель генератора до системи електроживлення котельні</t>
  </si>
  <si>
    <t>Будівництво об'єктів житлово-комунального господарства</t>
  </si>
  <si>
    <t>Реконструкція магістральної камери МК32 на перехресті вулиць 1 Травня - Середня в м.Чорноморськ Одеської області</t>
  </si>
  <si>
    <t>зд.нас.</t>
  </si>
  <si>
    <t>ЦЗ</t>
  </si>
  <si>
    <t>Інші заходи, пов'язані з економічною діяльністю</t>
  </si>
  <si>
    <t>КП "МУЖКГ" - фінансова підтримка на утримання таборів "Чайка" та "Райдужний"</t>
  </si>
  <si>
    <t>Заходи та роботи з територіальної оборони</t>
  </si>
  <si>
    <t>Відшкодування комунальних послуг за розміщення військових формувань</t>
  </si>
  <si>
    <t>фін.підтр.</t>
  </si>
  <si>
    <t>ТО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</si>
  <si>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</si>
  <si>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</si>
  <si>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Інші заходи громадського порядку та безпеки</t>
  </si>
  <si>
    <t>Оплата послуг з обслуговування Інтегрованої системи відеоспостереження та відеоаналітики міста Чорноморська та придбання необхідного устаткування і програмного забезпечення для її функціонування за Міською цільовою програмою з функціонування інтегрованої системи відеоспостереження та відеоаналітики Чорноморської міської територіальної громади (перерозподіл коштів з загального фонду до спеціального (бюджет розвитку)</t>
  </si>
  <si>
    <t>Коригування цільового фонду у складі спеціального фонду</t>
  </si>
  <si>
    <t>за рахунок доходів</t>
  </si>
  <si>
    <t>за рахунок залишку</t>
  </si>
  <si>
    <t>Додаток до висновку</t>
  </si>
  <si>
    <t xml:space="preserve">Пропозиції  щодо внесення змін до видаткової частини бюджету Чорноморської міської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</si>
</sst>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quotePrefix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4" fontId="2" fillId="3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Alignment="1"/>
    <xf numFmtId="4" fontId="1" fillId="0" borderId="0" xfId="0" applyNumberFormat="1" applyFont="1"/>
    <xf numFmtId="0" fontId="2" fillId="0" borderId="2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view="pageBreakPreview" zoomScale="80" zoomScaleNormal="100" zoomScaleSheetLayoutView="80" workbookViewId="0">
      <pane xSplit="3" ySplit="4" topLeftCell="D26" activePane="bottomRight" state="frozen"/>
      <selection pane="topRight" activeCell="D1" sqref="D1"/>
      <selection pane="bottomLeft" activeCell="A4" sqref="A4"/>
      <selection pane="bottomRight" activeCell="G17" sqref="G17"/>
    </sheetView>
  </sheetViews>
  <sheetFormatPr defaultColWidth="9" defaultRowHeight="15.6" x14ac:dyDescent="0.3"/>
  <cols>
    <col min="1" max="1" width="10.6640625" style="1" customWidth="1"/>
    <col min="2" max="2" width="13.6640625" style="1" customWidth="1"/>
    <col min="3" max="3" width="88.109375" style="2" customWidth="1"/>
    <col min="4" max="4" width="19.33203125" style="2" customWidth="1"/>
    <col min="5" max="5" width="19.88671875" style="2" bestFit="1" customWidth="1"/>
    <col min="6" max="6" width="19.33203125" style="2" customWidth="1"/>
    <col min="7" max="7" width="14.33203125" style="2" customWidth="1"/>
    <col min="8" max="8" width="15" style="2" customWidth="1"/>
    <col min="9" max="9" width="14.6640625" style="1" bestFit="1" customWidth="1"/>
    <col min="10" max="16384" width="9" style="1"/>
  </cols>
  <sheetData>
    <row r="1" spans="1:9" x14ac:dyDescent="0.3">
      <c r="G1" s="42" t="s">
        <v>45</v>
      </c>
    </row>
    <row r="2" spans="1:9" ht="29.85" customHeight="1" x14ac:dyDescent="0.3">
      <c r="A2" s="44" t="s">
        <v>46</v>
      </c>
      <c r="B2" s="44"/>
      <c r="C2" s="44"/>
      <c r="D2" s="44"/>
      <c r="E2" s="44"/>
      <c r="F2" s="44"/>
      <c r="G2" s="44"/>
      <c r="H2" s="44"/>
    </row>
    <row r="3" spans="1:9" ht="48.6" customHeight="1" x14ac:dyDescent="0.3">
      <c r="A3" s="48" t="s">
        <v>2</v>
      </c>
      <c r="B3" s="48" t="s">
        <v>0</v>
      </c>
      <c r="C3" s="48" t="s">
        <v>1</v>
      </c>
      <c r="D3" s="48" t="s">
        <v>4</v>
      </c>
      <c r="E3" s="49" t="s">
        <v>5</v>
      </c>
      <c r="F3" s="49"/>
      <c r="G3" s="46" t="s">
        <v>42</v>
      </c>
      <c r="H3" s="47"/>
    </row>
    <row r="4" spans="1:9" ht="38.4" customHeight="1" x14ac:dyDescent="0.3">
      <c r="A4" s="48"/>
      <c r="B4" s="48"/>
      <c r="C4" s="48"/>
      <c r="D4" s="48"/>
      <c r="E4" s="23" t="s">
        <v>6</v>
      </c>
      <c r="F4" s="28" t="s">
        <v>7</v>
      </c>
      <c r="G4" s="41" t="s">
        <v>43</v>
      </c>
      <c r="H4" s="40" t="s">
        <v>44</v>
      </c>
    </row>
    <row r="5" spans="1:9" s="3" customFormat="1" ht="24.45" customHeight="1" x14ac:dyDescent="0.3">
      <c r="A5" s="16" t="s">
        <v>3</v>
      </c>
      <c r="B5" s="16"/>
      <c r="C5" s="24" t="s">
        <v>8</v>
      </c>
      <c r="D5" s="17">
        <f>E5+F5</f>
        <v>0</v>
      </c>
      <c r="E5" s="17">
        <f>E6+E8+E10</f>
        <v>-193640</v>
      </c>
      <c r="F5" s="17">
        <f t="shared" ref="F5:H5" si="0">F6+F8+F10</f>
        <v>193640</v>
      </c>
      <c r="G5" s="17"/>
      <c r="H5" s="17">
        <f t="shared" si="0"/>
        <v>0</v>
      </c>
    </row>
    <row r="6" spans="1:9" s="19" customFormat="1" x14ac:dyDescent="0.3">
      <c r="A6" s="18"/>
      <c r="B6" s="18">
        <v>2010</v>
      </c>
      <c r="C6" s="25" t="s">
        <v>25</v>
      </c>
      <c r="D6" s="9">
        <f>E6+F6</f>
        <v>-40000</v>
      </c>
      <c r="E6" s="9">
        <f>E7</f>
        <v>-40000</v>
      </c>
      <c r="F6" s="36">
        <f>F7</f>
        <v>0</v>
      </c>
      <c r="G6" s="36"/>
      <c r="H6" s="9"/>
    </row>
    <row r="7" spans="1:9" s="34" customFormat="1" ht="21.6" customHeight="1" x14ac:dyDescent="0.3">
      <c r="A7" s="33"/>
      <c r="B7" s="33"/>
      <c r="C7" s="6" t="s">
        <v>24</v>
      </c>
      <c r="D7" s="11">
        <f>E7+F7</f>
        <v>-40000</v>
      </c>
      <c r="E7" s="14">
        <v>-40000</v>
      </c>
      <c r="F7" s="37"/>
      <c r="G7" s="37"/>
      <c r="H7" s="11"/>
      <c r="I7" s="34" t="s">
        <v>30</v>
      </c>
    </row>
    <row r="8" spans="1:9" s="19" customFormat="1" ht="34.950000000000003" customHeight="1" x14ac:dyDescent="0.3">
      <c r="A8" s="18"/>
      <c r="B8" s="18">
        <v>2111</v>
      </c>
      <c r="C8" s="25" t="s">
        <v>23</v>
      </c>
      <c r="D8" s="9">
        <f>E8+F8</f>
        <v>40000</v>
      </c>
      <c r="E8" s="27">
        <f>E9</f>
        <v>40000</v>
      </c>
      <c r="F8" s="36">
        <f>F9</f>
        <v>0</v>
      </c>
      <c r="G8" s="36"/>
      <c r="H8" s="9"/>
    </row>
    <row r="9" spans="1:9" s="34" customFormat="1" ht="21" customHeight="1" x14ac:dyDescent="0.3">
      <c r="A9" s="33"/>
      <c r="B9" s="33"/>
      <c r="C9" s="6" t="s">
        <v>24</v>
      </c>
      <c r="D9" s="11">
        <f>E9+F9</f>
        <v>40000</v>
      </c>
      <c r="E9" s="14">
        <v>40000</v>
      </c>
      <c r="F9" s="37"/>
      <c r="G9" s="37"/>
      <c r="H9" s="11"/>
      <c r="I9" s="34" t="s">
        <v>30</v>
      </c>
    </row>
    <row r="10" spans="1:9" s="19" customFormat="1" ht="21" customHeight="1" x14ac:dyDescent="0.3">
      <c r="A10" s="18"/>
      <c r="B10" s="18">
        <v>8230</v>
      </c>
      <c r="C10" s="29" t="s">
        <v>40</v>
      </c>
      <c r="D10" s="9">
        <f t="shared" ref="D10:D11" si="1">E10+F10</f>
        <v>0</v>
      </c>
      <c r="E10" s="27">
        <f>E11</f>
        <v>-193640</v>
      </c>
      <c r="F10" s="27">
        <f t="shared" ref="F10:H10" si="2">F11</f>
        <v>193640</v>
      </c>
      <c r="G10" s="27"/>
      <c r="H10" s="27">
        <f t="shared" si="2"/>
        <v>0</v>
      </c>
    </row>
    <row r="11" spans="1:9" s="34" customFormat="1" ht="93.6" x14ac:dyDescent="0.3">
      <c r="A11" s="33"/>
      <c r="B11" s="33"/>
      <c r="C11" s="6" t="s">
        <v>41</v>
      </c>
      <c r="D11" s="11">
        <f t="shared" si="1"/>
        <v>0</v>
      </c>
      <c r="E11" s="14">
        <v>-193640</v>
      </c>
      <c r="F11" s="37">
        <v>193640</v>
      </c>
      <c r="G11" s="37"/>
      <c r="H11" s="11"/>
    </row>
    <row r="12" spans="1:9" s="3" customFormat="1" ht="24.45" customHeight="1" x14ac:dyDescent="0.3">
      <c r="A12" s="16" t="s">
        <v>9</v>
      </c>
      <c r="B12" s="16"/>
      <c r="C12" s="24" t="s">
        <v>10</v>
      </c>
      <c r="D12" s="17">
        <f>SUM(E12:H12)</f>
        <v>-103488.46000000002</v>
      </c>
      <c r="E12" s="17">
        <f>E13+E15+E17+E19+E21+E23</f>
        <v>30000</v>
      </c>
      <c r="F12" s="17">
        <f t="shared" ref="F12:H12" si="3">F13+F15+F17+F19+F21+F23</f>
        <v>256938.98</v>
      </c>
      <c r="G12" s="17">
        <f t="shared" si="3"/>
        <v>-367877.44</v>
      </c>
      <c r="H12" s="17">
        <f t="shared" si="3"/>
        <v>-22550</v>
      </c>
    </row>
    <row r="13" spans="1:9" s="19" customFormat="1" x14ac:dyDescent="0.3">
      <c r="A13" s="18"/>
      <c r="B13" s="18">
        <v>7310</v>
      </c>
      <c r="C13" s="25" t="s">
        <v>28</v>
      </c>
      <c r="D13" s="9">
        <f>SUM(E13:F13)</f>
        <v>331000</v>
      </c>
      <c r="E13" s="9">
        <f>E14</f>
        <v>0</v>
      </c>
      <c r="F13" s="36">
        <f>F14</f>
        <v>331000</v>
      </c>
      <c r="G13" s="36"/>
      <c r="H13" s="9"/>
    </row>
    <row r="14" spans="1:9" s="19" customFormat="1" ht="31.2" x14ac:dyDescent="0.3">
      <c r="A14" s="18"/>
      <c r="B14" s="18"/>
      <c r="C14" s="6" t="s">
        <v>29</v>
      </c>
      <c r="D14" s="11">
        <f>SUM(E14:F14)</f>
        <v>331000</v>
      </c>
      <c r="E14" s="11"/>
      <c r="F14" s="37">
        <v>331000</v>
      </c>
      <c r="G14" s="37"/>
      <c r="H14" s="11"/>
    </row>
    <row r="15" spans="1:9" s="19" customFormat="1" ht="78" x14ac:dyDescent="0.3">
      <c r="A15" s="18"/>
      <c r="B15" s="18">
        <v>7691</v>
      </c>
      <c r="C15" s="29" t="s">
        <v>38</v>
      </c>
      <c r="D15" s="9">
        <f>SUM(E15:H15)</f>
        <v>-390427.44</v>
      </c>
      <c r="E15" s="9">
        <f>E16</f>
        <v>0</v>
      </c>
      <c r="F15" s="36">
        <f t="shared" ref="F15:H15" si="4">F16</f>
        <v>0</v>
      </c>
      <c r="G15" s="9">
        <f t="shared" si="4"/>
        <v>-367877.44</v>
      </c>
      <c r="H15" s="9">
        <f t="shared" si="4"/>
        <v>-22550</v>
      </c>
    </row>
    <row r="16" spans="1:9" s="19" customFormat="1" ht="62.4" x14ac:dyDescent="0.3">
      <c r="A16" s="18"/>
      <c r="B16" s="18"/>
      <c r="C16" s="6" t="s">
        <v>39</v>
      </c>
      <c r="D16" s="11">
        <f>SUM(E16:H16)</f>
        <v>-390427.44</v>
      </c>
      <c r="E16" s="11"/>
      <c r="F16" s="37"/>
      <c r="G16" s="37">
        <v>-367877.44</v>
      </c>
      <c r="H16" s="11">
        <v>-22550</v>
      </c>
    </row>
    <row r="17" spans="1:9" s="19" customFormat="1" x14ac:dyDescent="0.3">
      <c r="A17" s="18"/>
      <c r="B17" s="18">
        <v>7693</v>
      </c>
      <c r="C17" s="29" t="s">
        <v>32</v>
      </c>
      <c r="D17" s="9">
        <f t="shared" ref="D17:D18" si="5">SUM(E17:F17)</f>
        <v>-101403</v>
      </c>
      <c r="E17" s="9">
        <f>E18</f>
        <v>-101403</v>
      </c>
      <c r="F17" s="36">
        <f>F18</f>
        <v>0</v>
      </c>
      <c r="G17" s="36"/>
      <c r="H17" s="9"/>
    </row>
    <row r="18" spans="1:9" s="34" customFormat="1" x14ac:dyDescent="0.3">
      <c r="A18" s="33"/>
      <c r="B18" s="33"/>
      <c r="C18" s="6" t="s">
        <v>33</v>
      </c>
      <c r="D18" s="11">
        <f t="shared" si="5"/>
        <v>-101403</v>
      </c>
      <c r="E18" s="11">
        <v>-101403</v>
      </c>
      <c r="F18" s="37"/>
      <c r="G18" s="37"/>
      <c r="H18" s="11"/>
      <c r="I18" s="34" t="s">
        <v>36</v>
      </c>
    </row>
    <row r="19" spans="1:9" s="19" customFormat="1" x14ac:dyDescent="0.3">
      <c r="A19" s="18"/>
      <c r="B19" s="18">
        <v>8110</v>
      </c>
      <c r="C19" s="25" t="s">
        <v>26</v>
      </c>
      <c r="D19" s="9">
        <f>SUM(E19:F19)</f>
        <v>-331000</v>
      </c>
      <c r="E19" s="9">
        <f>E20</f>
        <v>0</v>
      </c>
      <c r="F19" s="36">
        <f>F20</f>
        <v>-331000</v>
      </c>
      <c r="G19" s="36"/>
      <c r="H19" s="9"/>
    </row>
    <row r="20" spans="1:9" s="34" customFormat="1" ht="31.2" x14ac:dyDescent="0.3">
      <c r="A20" s="33"/>
      <c r="B20" s="33"/>
      <c r="C20" s="6" t="s">
        <v>27</v>
      </c>
      <c r="D20" s="11">
        <f>SUM(E20:F20)</f>
        <v>-331000</v>
      </c>
      <c r="E20" s="11"/>
      <c r="F20" s="37">
        <v>-331000</v>
      </c>
      <c r="G20" s="37"/>
      <c r="H20" s="11"/>
      <c r="I20" s="34" t="s">
        <v>31</v>
      </c>
    </row>
    <row r="21" spans="1:9" s="19" customFormat="1" x14ac:dyDescent="0.3">
      <c r="A21" s="18"/>
      <c r="B21" s="18">
        <v>8240</v>
      </c>
      <c r="C21" s="29" t="s">
        <v>34</v>
      </c>
      <c r="D21" s="9">
        <f t="shared" ref="D21:D22" si="6">SUM(E21:F21)</f>
        <v>101403</v>
      </c>
      <c r="E21" s="9">
        <f>E22</f>
        <v>101403</v>
      </c>
      <c r="F21" s="36">
        <f>F22</f>
        <v>0</v>
      </c>
      <c r="G21" s="36"/>
      <c r="H21" s="9"/>
    </row>
    <row r="22" spans="1:9" s="34" customFormat="1" x14ac:dyDescent="0.3">
      <c r="A22" s="33"/>
      <c r="B22" s="33"/>
      <c r="C22" s="6" t="s">
        <v>35</v>
      </c>
      <c r="D22" s="11">
        <f t="shared" si="6"/>
        <v>101403</v>
      </c>
      <c r="E22" s="11">
        <v>101403</v>
      </c>
      <c r="F22" s="37"/>
      <c r="G22" s="37"/>
      <c r="H22" s="11"/>
      <c r="I22" s="34" t="s">
        <v>37</v>
      </c>
    </row>
    <row r="23" spans="1:9" s="19" customFormat="1" ht="31.2" x14ac:dyDescent="0.3">
      <c r="A23" s="18"/>
      <c r="B23" s="18">
        <v>8761</v>
      </c>
      <c r="C23" s="25" t="s">
        <v>20</v>
      </c>
      <c r="D23" s="9">
        <f>E23+F23</f>
        <v>286938.98</v>
      </c>
      <c r="E23" s="9">
        <f>E24+E25</f>
        <v>30000</v>
      </c>
      <c r="F23" s="36">
        <f>F24+F25</f>
        <v>256938.98</v>
      </c>
      <c r="G23" s="36"/>
      <c r="H23" s="9"/>
    </row>
    <row r="24" spans="1:9" s="34" customFormat="1" ht="46.8" x14ac:dyDescent="0.3">
      <c r="A24" s="33"/>
      <c r="B24" s="33"/>
      <c r="C24" s="6" t="s">
        <v>21</v>
      </c>
      <c r="D24" s="11">
        <f t="shared" ref="D24:D25" si="7">E24+F24</f>
        <v>256938.98</v>
      </c>
      <c r="E24" s="11"/>
      <c r="F24" s="37">
        <v>256938.98</v>
      </c>
      <c r="G24" s="37"/>
      <c r="H24" s="11"/>
    </row>
    <row r="25" spans="1:9" s="34" customFormat="1" ht="46.8" x14ac:dyDescent="0.3">
      <c r="A25" s="33"/>
      <c r="B25" s="33"/>
      <c r="C25" s="6" t="s">
        <v>22</v>
      </c>
      <c r="D25" s="11">
        <f t="shared" si="7"/>
        <v>30000</v>
      </c>
      <c r="E25" s="11">
        <v>30000</v>
      </c>
      <c r="F25" s="37"/>
      <c r="G25" s="37"/>
      <c r="H25" s="11"/>
    </row>
    <row r="26" spans="1:9" s="3" customFormat="1" ht="24.45" customHeight="1" x14ac:dyDescent="0.3">
      <c r="A26" s="16" t="s">
        <v>11</v>
      </c>
      <c r="B26" s="16"/>
      <c r="C26" s="24" t="s">
        <v>14</v>
      </c>
      <c r="D26" s="17">
        <f>SUM(E26:F26)</f>
        <v>-286938.98000000045</v>
      </c>
      <c r="E26" s="17">
        <f>E27+E29</f>
        <v>-8469178.9800000004</v>
      </c>
      <c r="F26" s="35">
        <f>F27+F29</f>
        <v>8182240</v>
      </c>
      <c r="G26" s="35"/>
      <c r="H26" s="35">
        <f>H27+H29</f>
        <v>0</v>
      </c>
    </row>
    <row r="27" spans="1:9" x14ac:dyDescent="0.3">
      <c r="A27" s="26"/>
      <c r="B27" s="7">
        <v>8710</v>
      </c>
      <c r="C27" s="15" t="s">
        <v>17</v>
      </c>
      <c r="D27" s="9">
        <f>SUM(E27:F27)</f>
        <v>-286938.98</v>
      </c>
      <c r="E27" s="9">
        <f>E28</f>
        <v>-286938.98</v>
      </c>
      <c r="F27" s="36">
        <f>F28</f>
        <v>0</v>
      </c>
      <c r="G27" s="36"/>
      <c r="H27" s="9"/>
    </row>
    <row r="28" spans="1:9" s="13" customFormat="1" ht="31.2" x14ac:dyDescent="0.35">
      <c r="A28" s="12"/>
      <c r="B28" s="10"/>
      <c r="C28" s="6" t="s">
        <v>18</v>
      </c>
      <c r="D28" s="11">
        <f>SUM(E28:F28)</f>
        <v>-286938.98</v>
      </c>
      <c r="E28" s="14">
        <f>-30000-256938.98</f>
        <v>-286938.98</v>
      </c>
      <c r="F28" s="38"/>
      <c r="G28" s="38"/>
      <c r="H28" s="14"/>
    </row>
    <row r="29" spans="1:9" ht="31.2" x14ac:dyDescent="0.3">
      <c r="A29" s="22"/>
      <c r="B29" s="7">
        <v>9800</v>
      </c>
      <c r="C29" s="15" t="s">
        <v>15</v>
      </c>
      <c r="D29" s="9">
        <f>SUM(E29:F29)</f>
        <v>0</v>
      </c>
      <c r="E29" s="9">
        <f>E30</f>
        <v>-8182240</v>
      </c>
      <c r="F29" s="36">
        <f>F30</f>
        <v>8182240</v>
      </c>
      <c r="G29" s="36"/>
      <c r="H29" s="9"/>
    </row>
    <row r="30" spans="1:9" s="13" customFormat="1" ht="78" x14ac:dyDescent="0.35">
      <c r="A30" s="12"/>
      <c r="B30" s="10"/>
      <c r="C30" s="6" t="s">
        <v>16</v>
      </c>
      <c r="D30" s="11">
        <f>SUM(E30:F30)</f>
        <v>0</v>
      </c>
      <c r="E30" s="14">
        <v>-8182240</v>
      </c>
      <c r="F30" s="38">
        <v>8182240</v>
      </c>
      <c r="G30" s="38"/>
      <c r="H30" s="14"/>
    </row>
    <row r="31" spans="1:9" ht="22.65" customHeight="1" x14ac:dyDescent="0.3">
      <c r="A31" s="4"/>
      <c r="B31" s="4"/>
      <c r="C31" s="5" t="s">
        <v>19</v>
      </c>
      <c r="D31" s="8">
        <f>E31+F31+G31+H31</f>
        <v>-390427.44</v>
      </c>
      <c r="E31" s="8">
        <f>E5+E12+E26</f>
        <v>-8632818.9800000004</v>
      </c>
      <c r="F31" s="39">
        <f>F5+F12+F26</f>
        <v>8632818.9800000004</v>
      </c>
      <c r="G31" s="39">
        <f>G5+G12+G26</f>
        <v>-367877.44</v>
      </c>
      <c r="H31" s="39">
        <f>H5+H12+H26</f>
        <v>-22550</v>
      </c>
    </row>
    <row r="32" spans="1:9" ht="12.6" customHeight="1" x14ac:dyDescent="0.3">
      <c r="A32" s="30"/>
      <c r="B32" s="30"/>
      <c r="C32" s="31"/>
      <c r="D32" s="32"/>
      <c r="E32" s="32"/>
      <c r="F32" s="32"/>
      <c r="G32" s="45">
        <f>G31+H31+F31</f>
        <v>8242391.54</v>
      </c>
      <c r="H32" s="45"/>
    </row>
    <row r="33" spans="3:9" x14ac:dyDescent="0.3">
      <c r="C33" s="2" t="s">
        <v>12</v>
      </c>
      <c r="E33" s="1" t="s">
        <v>13</v>
      </c>
      <c r="I33" s="43">
        <f>E31+G32</f>
        <v>-390427.44000000041</v>
      </c>
    </row>
    <row r="34" spans="3:9" x14ac:dyDescent="0.3">
      <c r="E34" s="20"/>
    </row>
    <row r="35" spans="3:9" x14ac:dyDescent="0.3">
      <c r="D35" s="20"/>
    </row>
    <row r="36" spans="3:9" x14ac:dyDescent="0.3">
      <c r="C36" s="21"/>
      <c r="D36" s="20"/>
    </row>
    <row r="42" spans="3:9" x14ac:dyDescent="0.3">
      <c r="D42" s="20"/>
    </row>
  </sheetData>
  <mergeCells count="8">
    <mergeCell ref="A2:H2"/>
    <mergeCell ref="G32:H32"/>
    <mergeCell ref="G3:H3"/>
    <mergeCell ref="A3:A4"/>
    <mergeCell ref="B3:B4"/>
    <mergeCell ref="C3:C4"/>
    <mergeCell ref="D3:D4"/>
    <mergeCell ref="E3:F3"/>
  </mergeCells>
  <pageMargins left="0.51181102362204722" right="0.11811023622047245" top="0.11811023622047245" bottom="0.11811023622047245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Грудень</vt:lpstr>
      <vt:lpstr>Грудень!Заголовки_для_печати</vt:lpstr>
      <vt:lpstr>Грудень!Область_печати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2023-12-19T08:49:44Z</cp:lastPrinted>
  <dcterms:created xsi:type="dcterms:W3CDTF">2023-10-10T10:38:57Z</dcterms:created>
  <dcterms:modified xsi:type="dcterms:W3CDTF">2023-12-19T13:57:43Z</dcterms:modified>
</cp:coreProperties>
</file>