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43554442-FDAB-4A9C-86A2-3DB71AC0D2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D34" i="2"/>
  <c r="D33" i="2" s="1"/>
  <c r="D31" i="2"/>
  <c r="D30" i="2" s="1"/>
  <c r="D29" i="2" s="1"/>
  <c r="D28" i="2"/>
  <c r="D26" i="2" s="1"/>
  <c r="D22" i="2"/>
  <c r="D21" i="2" s="1"/>
  <c r="D17" i="2"/>
  <c r="D14" i="2" s="1"/>
  <c r="D16" i="2"/>
  <c r="D19" i="2" l="1"/>
  <c r="D18" i="2" s="1"/>
  <c r="L30" i="2"/>
  <c r="E33" i="2"/>
  <c r="F33" i="2" s="1"/>
  <c r="E30" i="2"/>
  <c r="E26" i="2"/>
  <c r="F26" i="2" s="1"/>
  <c r="E14" i="2"/>
  <c r="F16" i="2"/>
  <c r="F17" i="2"/>
  <c r="F23" i="2"/>
  <c r="F24" i="2"/>
  <c r="F25" i="2"/>
  <c r="F27" i="2"/>
  <c r="F28" i="2"/>
  <c r="F31" i="2"/>
  <c r="F32" i="2"/>
  <c r="F34" i="2"/>
  <c r="F22" i="2" l="1"/>
  <c r="E29" i="2"/>
  <c r="F29" i="2" s="1"/>
  <c r="F30" i="2"/>
  <c r="E21" i="2"/>
  <c r="E19" i="2" l="1"/>
  <c r="E18" i="2" s="1"/>
  <c r="F18" i="2" s="1"/>
  <c r="F21" i="2"/>
  <c r="F19" i="2" l="1"/>
  <c r="F14" i="2" l="1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<sst xmlns="http://schemas.openxmlformats.org/spreadsheetml/2006/main" count="54" uniqueCount="40">
  <si>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</si>
  <si>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</si>
  <si>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</si>
  <si>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</si>
  <si>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</si>
  <si>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</si>
  <si>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</si>
  <si>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</si>
  <si>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</si>
  <si>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</si>
  <si>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</si>
  <si>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</si>
  <si>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</si>
  <si>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</si>
  <si>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</si>
  <si>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</si>
  <si>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</si>
  <si>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</si>
  <si>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</si>
  <si>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</si>
  <si>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</si>
  <si>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</si>
  <si>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</si>
  <si>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</si>
  <si>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</si>
  <si>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</si>
  <si>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</si>
  <si>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</si>
  <si>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</si>
  <si>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</si>
  <si>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</si>
  <si>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</si>
  <si>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</si>
  <si>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</si>
  <si>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у складі бюджету Чорноморської міської територіальної громади за 2023 рік</t>
  </si>
  <si>
    <t>Озеленення території міста та прилеглих сіл та селища/капітальний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</si>
  <si>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
вул. В.Шума, 21, послуги з технічного нагляду</t>
  </si>
  <si>
    <t>Виконано за звітний період (рік), грн</t>
  </si>
  <si>
    <t>Звіт про виконання кошторису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</si>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</sst>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8">
    <xf numFmtId="0" fontId="0" fillId="0" borderId="0" xfId="0"/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 xr:uid="{00000000-0005-0000-0000-000002000000}"/>
    <cellStyle name="Обычный 2" xfId="1" xr:uid="{00000000-0005-0000-0000-000003000000}"/>
    <cellStyle name="Обычный 3" xfId="3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showZeros="0" tabSelected="1" view="pageBreakPreview" zoomScaleNormal="100" zoomScaleSheetLayoutView="100" workbookViewId="0">
      <selection activeCell="D3" sqref="D3:F3"/>
    </sheetView>
  </sheetViews>
  <sheetFormatPr defaultColWidth="9.109375" defaultRowHeight="15.6"/>
  <cols>
    <col min="1" max="1" width="11.88671875" style="8" customWidth="1"/>
    <col min="2" max="2" width="9.109375" style="8"/>
    <col min="3" max="3" width="42.44140625" style="8" customWidth="1"/>
    <col min="4" max="4" width="15.6640625" style="8" customWidth="1"/>
    <col min="5" max="5" width="14.33203125" style="8" customWidth="1"/>
    <col min="6" max="6" width="11.88671875" style="8" customWidth="1"/>
    <col min="7" max="7" width="9.109375" style="8"/>
    <col min="8" max="8" width="9.88671875" style="8" bestFit="1" customWidth="1"/>
    <col min="9" max="9" width="14.88671875" style="8" customWidth="1"/>
    <col min="10" max="10" width="12.6640625" style="8" customWidth="1"/>
    <col min="11" max="16384" width="9.109375" style="8"/>
  </cols>
  <sheetData>
    <row r="1" spans="1:7">
      <c r="A1" s="56"/>
      <c r="B1" s="56"/>
      <c r="D1" s="57" t="s">
        <v>29</v>
      </c>
      <c r="E1" s="57"/>
      <c r="F1" s="10"/>
    </row>
    <row r="2" spans="1:7">
      <c r="A2" s="11"/>
      <c r="B2" s="12"/>
      <c r="C2" s="13"/>
      <c r="D2" s="14" t="s">
        <v>30</v>
      </c>
      <c r="E2" s="14"/>
      <c r="F2" s="14"/>
    </row>
    <row r="3" spans="1:7">
      <c r="A3" s="11"/>
      <c r="B3" s="12"/>
      <c r="D3" s="14" t="s">
        <v>39</v>
      </c>
      <c r="E3" s="14"/>
      <c r="F3" s="14"/>
      <c r="G3" s="13"/>
    </row>
    <row r="4" spans="1:7" ht="6" customHeight="1">
      <c r="A4" s="11"/>
      <c r="B4" s="12"/>
      <c r="D4" s="15"/>
      <c r="E4" s="15"/>
      <c r="F4" s="15"/>
      <c r="G4" s="13"/>
    </row>
    <row r="5" spans="1:7">
      <c r="A5" s="55" t="s">
        <v>38</v>
      </c>
      <c r="B5" s="55"/>
      <c r="C5" s="55"/>
      <c r="D5" s="55"/>
      <c r="E5" s="55"/>
      <c r="F5" s="55"/>
    </row>
    <row r="6" spans="1:7">
      <c r="A6" s="55" t="s">
        <v>0</v>
      </c>
      <c r="B6" s="55"/>
      <c r="C6" s="55"/>
      <c r="D6" s="55"/>
      <c r="E6" s="55"/>
      <c r="F6" s="55"/>
    </row>
    <row r="7" spans="1:7">
      <c r="A7" s="55" t="s">
        <v>34</v>
      </c>
      <c r="B7" s="55"/>
      <c r="C7" s="55"/>
      <c r="D7" s="55"/>
      <c r="E7" s="55"/>
      <c r="F7" s="55"/>
    </row>
    <row r="8" spans="1:7" ht="10.5" customHeight="1">
      <c r="A8" s="16"/>
      <c r="B8" s="16"/>
      <c r="C8" s="16"/>
      <c r="D8" s="16"/>
      <c r="E8" s="16"/>
      <c r="F8" s="16"/>
    </row>
    <row r="9" spans="1:7">
      <c r="A9" s="54">
        <v>1558900000</v>
      </c>
      <c r="B9" s="54"/>
      <c r="C9" s="16"/>
      <c r="D9" s="16"/>
      <c r="E9" s="16"/>
      <c r="F9" s="16"/>
    </row>
    <row r="10" spans="1:7">
      <c r="A10" s="17" t="s">
        <v>16</v>
      </c>
      <c r="B10" s="18"/>
      <c r="C10" s="16"/>
      <c r="D10" s="16"/>
      <c r="E10" s="16"/>
      <c r="F10" s="16"/>
    </row>
    <row r="11" spans="1:7" ht="6" customHeight="1">
      <c r="A11" s="19"/>
      <c r="B11" s="19"/>
      <c r="C11" s="19"/>
      <c r="D11" s="19"/>
      <c r="E11" s="19"/>
      <c r="F11" s="19"/>
    </row>
    <row r="12" spans="1:7" ht="69" customHeight="1">
      <c r="A12" s="26" t="s">
        <v>22</v>
      </c>
      <c r="B12" s="26" t="s">
        <v>1</v>
      </c>
      <c r="C12" s="26" t="s">
        <v>23</v>
      </c>
      <c r="D12" s="26" t="s">
        <v>33</v>
      </c>
      <c r="E12" s="46" t="s">
        <v>37</v>
      </c>
      <c r="F12" s="20" t="s">
        <v>13</v>
      </c>
    </row>
    <row r="13" spans="1:7" ht="31.2">
      <c r="A13" s="27"/>
      <c r="B13" s="27"/>
      <c r="C13" s="28" t="s">
        <v>31</v>
      </c>
      <c r="D13" s="47">
        <v>1176805.44</v>
      </c>
      <c r="E13" s="48"/>
      <c r="F13" s="9"/>
    </row>
    <row r="14" spans="1:7">
      <c r="A14" s="27"/>
      <c r="B14" s="27"/>
      <c r="C14" s="27" t="s">
        <v>2</v>
      </c>
      <c r="D14" s="47">
        <f>D16+D17</f>
        <v>367900</v>
      </c>
      <c r="E14" s="47">
        <f>E16+E17</f>
        <v>404514.55</v>
      </c>
      <c r="F14" s="7">
        <f t="shared" ref="F14:F34" si="0">E14/D14</f>
        <v>1.0995231041043763</v>
      </c>
    </row>
    <row r="15" spans="1:7">
      <c r="A15" s="29"/>
      <c r="B15" s="29"/>
      <c r="C15" s="29" t="s">
        <v>3</v>
      </c>
      <c r="D15" s="49"/>
      <c r="E15" s="48"/>
      <c r="F15" s="7"/>
    </row>
    <row r="16" spans="1:7">
      <c r="A16" s="30">
        <v>19010000</v>
      </c>
      <c r="B16" s="30"/>
      <c r="C16" s="30" t="s">
        <v>4</v>
      </c>
      <c r="D16" s="50">
        <f>315000+7500</f>
        <v>322500</v>
      </c>
      <c r="E16" s="50">
        <v>328919.38</v>
      </c>
      <c r="F16" s="44">
        <f t="shared" si="0"/>
        <v>1.0199050542635659</v>
      </c>
    </row>
    <row r="17" spans="1:12" ht="78">
      <c r="A17" s="30">
        <v>24062100</v>
      </c>
      <c r="B17" s="30"/>
      <c r="C17" s="31" t="s">
        <v>5</v>
      </c>
      <c r="D17" s="50">
        <f>52900-7500</f>
        <v>45400</v>
      </c>
      <c r="E17" s="50">
        <v>75595.17</v>
      </c>
      <c r="F17" s="44">
        <f t="shared" si="0"/>
        <v>1.6650918502202643</v>
      </c>
    </row>
    <row r="18" spans="1:12">
      <c r="A18" s="27"/>
      <c r="B18" s="27"/>
      <c r="C18" s="27" t="s">
        <v>6</v>
      </c>
      <c r="D18" s="47">
        <f>D19</f>
        <v>1544705.44</v>
      </c>
      <c r="E18" s="47">
        <f>E19</f>
        <v>980110.67999999993</v>
      </c>
      <c r="F18" s="7">
        <f t="shared" si="0"/>
        <v>0.63449681383914847</v>
      </c>
    </row>
    <row r="19" spans="1:12" ht="31.2">
      <c r="A19" s="32">
        <v>8340</v>
      </c>
      <c r="B19" s="33" t="s">
        <v>7</v>
      </c>
      <c r="C19" s="34" t="s">
        <v>8</v>
      </c>
      <c r="D19" s="50">
        <f>D21+D29</f>
        <v>1544705.44</v>
      </c>
      <c r="E19" s="50">
        <f>E21+E29</f>
        <v>980110.67999999993</v>
      </c>
      <c r="F19" s="44">
        <f t="shared" si="0"/>
        <v>0.63449681383914847</v>
      </c>
    </row>
    <row r="20" spans="1:12">
      <c r="A20" s="27"/>
      <c r="B20" s="27"/>
      <c r="C20" s="35" t="s">
        <v>9</v>
      </c>
      <c r="D20" s="47"/>
      <c r="E20" s="48"/>
      <c r="F20" s="7"/>
    </row>
    <row r="21" spans="1:12" ht="16.2">
      <c r="A21" s="27"/>
      <c r="B21" s="27"/>
      <c r="C21" s="36" t="s">
        <v>10</v>
      </c>
      <c r="D21" s="51">
        <f>D22+D26</f>
        <v>415982.11</v>
      </c>
      <c r="E21" s="51">
        <f>E22+E26</f>
        <v>19982.11</v>
      </c>
      <c r="F21" s="45">
        <f t="shared" si="0"/>
        <v>4.8035984047487046E-2</v>
      </c>
    </row>
    <row r="22" spans="1:12" ht="46.8">
      <c r="A22" s="37" t="s">
        <v>24</v>
      </c>
      <c r="B22" s="27"/>
      <c r="C22" s="38" t="s">
        <v>18</v>
      </c>
      <c r="D22" s="47">
        <f>D23+D24+D25</f>
        <v>196000</v>
      </c>
      <c r="E22" s="47">
        <f t="shared" ref="E22:F22" si="1">E23+E24+E25</f>
        <v>0</v>
      </c>
      <c r="F22" s="1">
        <f t="shared" si="1"/>
        <v>0</v>
      </c>
    </row>
    <row r="23" spans="1:12" ht="46.8">
      <c r="A23" s="39" t="s">
        <v>11</v>
      </c>
      <c r="B23" s="39" t="s">
        <v>7</v>
      </c>
      <c r="C23" s="40" t="s">
        <v>15</v>
      </c>
      <c r="D23" s="50">
        <v>49000</v>
      </c>
      <c r="E23" s="48"/>
      <c r="F23" s="7">
        <f t="shared" si="0"/>
        <v>0</v>
      </c>
    </row>
    <row r="24" spans="1:12" ht="62.4">
      <c r="A24" s="39" t="s">
        <v>11</v>
      </c>
      <c r="B24" s="39" t="s">
        <v>7</v>
      </c>
      <c r="C24" s="40" t="s">
        <v>19</v>
      </c>
      <c r="D24" s="50">
        <v>49000</v>
      </c>
      <c r="E24" s="48"/>
      <c r="F24" s="7">
        <f t="shared" si="0"/>
        <v>0</v>
      </c>
    </row>
    <row r="25" spans="1:12" ht="31.2">
      <c r="A25" s="39" t="s">
        <v>11</v>
      </c>
      <c r="B25" s="39" t="s">
        <v>7</v>
      </c>
      <c r="C25" s="40" t="s">
        <v>25</v>
      </c>
      <c r="D25" s="50">
        <v>98000</v>
      </c>
      <c r="E25" s="48"/>
      <c r="F25" s="7">
        <f t="shared" si="0"/>
        <v>0</v>
      </c>
    </row>
    <row r="26" spans="1:12" ht="62.4">
      <c r="A26" s="41">
        <v>1210000</v>
      </c>
      <c r="B26" s="27"/>
      <c r="C26" s="42" t="s">
        <v>20</v>
      </c>
      <c r="D26" s="52">
        <f>D27+D28</f>
        <v>219982.11</v>
      </c>
      <c r="E26" s="52">
        <f>E27+E28</f>
        <v>19982.11</v>
      </c>
      <c r="F26" s="7">
        <f t="shared" si="0"/>
        <v>9.083515927727033E-2</v>
      </c>
    </row>
    <row r="27" spans="1:12">
      <c r="A27" s="39" t="s">
        <v>12</v>
      </c>
      <c r="B27" s="39" t="s">
        <v>7</v>
      </c>
      <c r="C27" s="40" t="s">
        <v>26</v>
      </c>
      <c r="D27" s="50">
        <v>200000</v>
      </c>
      <c r="E27" s="48"/>
      <c r="F27" s="44">
        <f t="shared" si="0"/>
        <v>0</v>
      </c>
    </row>
    <row r="28" spans="1:12" ht="31.2">
      <c r="A28" s="39" t="s">
        <v>12</v>
      </c>
      <c r="B28" s="39" t="s">
        <v>7</v>
      </c>
      <c r="C28" s="40" t="s">
        <v>27</v>
      </c>
      <c r="D28" s="50">
        <f>20000-13.26-4.63</f>
        <v>19982.11</v>
      </c>
      <c r="E28" s="50">
        <v>19982.11</v>
      </c>
      <c r="F28" s="44">
        <f t="shared" si="0"/>
        <v>1</v>
      </c>
    </row>
    <row r="29" spans="1:12" ht="16.2">
      <c r="A29" s="27"/>
      <c r="B29" s="27"/>
      <c r="C29" s="43" t="s">
        <v>14</v>
      </c>
      <c r="D29" s="53">
        <f t="shared" ref="D29" si="2">D30+D33</f>
        <v>1128723.33</v>
      </c>
      <c r="E29" s="53">
        <f t="shared" ref="E29" si="3">E30+E33</f>
        <v>960128.57</v>
      </c>
      <c r="F29" s="7">
        <f t="shared" si="0"/>
        <v>0.85063234229419171</v>
      </c>
    </row>
    <row r="30" spans="1:12" ht="62.4">
      <c r="A30" s="41">
        <v>1210000</v>
      </c>
      <c r="B30" s="27"/>
      <c r="C30" s="42" t="s">
        <v>20</v>
      </c>
      <c r="D30" s="52">
        <f>D31+D32</f>
        <v>346898.33</v>
      </c>
      <c r="E30" s="52">
        <f>E31+E32</f>
        <v>344783.87</v>
      </c>
      <c r="F30" s="7">
        <f t="shared" si="0"/>
        <v>0.99390466941711708</v>
      </c>
      <c r="I30" s="21"/>
      <c r="J30" s="21"/>
      <c r="K30" s="21"/>
      <c r="L30" s="21">
        <f t="shared" ref="L30" si="4">G26+G30</f>
        <v>0</v>
      </c>
    </row>
    <row r="31" spans="1:12" ht="46.8">
      <c r="A31" s="39" t="s">
        <v>12</v>
      </c>
      <c r="B31" s="39" t="s">
        <v>7</v>
      </c>
      <c r="C31" s="2" t="s">
        <v>35</v>
      </c>
      <c r="D31" s="50">
        <f>289000</f>
        <v>289000</v>
      </c>
      <c r="E31" s="50">
        <v>286885.53999999998</v>
      </c>
      <c r="F31" s="44">
        <f t="shared" si="0"/>
        <v>0.99268352941176463</v>
      </c>
    </row>
    <row r="32" spans="1:12" ht="93.6">
      <c r="A32" s="39" t="s">
        <v>12</v>
      </c>
      <c r="B32" s="39" t="s">
        <v>7</v>
      </c>
      <c r="C32" s="3" t="s">
        <v>36</v>
      </c>
      <c r="D32" s="50">
        <v>57898.33</v>
      </c>
      <c r="E32" s="50">
        <v>57898.33</v>
      </c>
      <c r="F32" s="44">
        <f t="shared" si="0"/>
        <v>1</v>
      </c>
    </row>
    <row r="33" spans="1:6" ht="46.8">
      <c r="A33" s="41">
        <v>1510000</v>
      </c>
      <c r="B33" s="27"/>
      <c r="C33" s="42" t="s">
        <v>21</v>
      </c>
      <c r="D33" s="52">
        <f>D34</f>
        <v>781825</v>
      </c>
      <c r="E33" s="52">
        <f>E34</f>
        <v>615344.69999999995</v>
      </c>
      <c r="F33" s="7">
        <f t="shared" si="0"/>
        <v>0.78706193841332772</v>
      </c>
    </row>
    <row r="34" spans="1:6" ht="78">
      <c r="A34" s="39" t="s">
        <v>17</v>
      </c>
      <c r="B34" s="39" t="s">
        <v>7</v>
      </c>
      <c r="C34" s="3" t="s">
        <v>28</v>
      </c>
      <c r="D34" s="50">
        <f>615345+166480</f>
        <v>781825</v>
      </c>
      <c r="E34" s="50">
        <v>615344.69999999995</v>
      </c>
      <c r="F34" s="44">
        <f t="shared" si="0"/>
        <v>0.78706193841332772</v>
      </c>
    </row>
    <row r="35" spans="1:6">
      <c r="A35" s="4"/>
      <c r="B35" s="4"/>
      <c r="C35" s="5"/>
      <c r="D35" s="6"/>
    </row>
    <row r="36" spans="1:6">
      <c r="A36" s="22" t="s">
        <v>32</v>
      </c>
      <c r="B36" s="22"/>
      <c r="C36" s="23"/>
      <c r="D36" s="24"/>
    </row>
    <row r="37" spans="1:6">
      <c r="A37" s="25"/>
      <c r="B37" s="25"/>
      <c r="C37" s="25"/>
      <c r="D37" s="25"/>
    </row>
  </sheetData>
  <mergeCells count="6">
    <mergeCell ref="A9:B9"/>
    <mergeCell ref="A7:F7"/>
    <mergeCell ref="A1:B1"/>
    <mergeCell ref="A5:F5"/>
    <mergeCell ref="A6:F6"/>
    <mergeCell ref="D1:E1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2023-11-09T13:47:08Z</cp:lastPrinted>
  <dcterms:created xsi:type="dcterms:W3CDTF">2019-04-10T18:00:09Z</dcterms:created>
  <dcterms:modified xsi:type="dcterms:W3CDTF">2024-01-16T07:17:30Z</dcterms:modified>
</cp:coreProperties>
</file>