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-108" yWindow="-108" windowWidth="23256" windowHeight="12576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D22" i="1"/>
  <c r="D21" i="1" l="1"/>
  <c r="D28" i="1" l="1"/>
  <c r="F21" i="1"/>
  <c r="F28" i="1" s="1"/>
  <c r="E21" i="1"/>
  <c r="E28" i="1" s="1"/>
  <c r="F20" i="1"/>
  <c r="E20" i="1"/>
  <c r="D20" i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<sst xmlns="http://schemas.openxmlformats.org/spreadsheetml/2006/main" count="43" uniqueCount="37">
  <si>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</si>
  <si>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</si>
  <si>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</si>
  <si>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</si>
  <si>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</si>
  <si>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</si>
  <si>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</si>
  <si>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</si>
  <si>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</si>
  <si>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</si>
  <si>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</si>
  <si>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</si>
  <si>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</si>
  <si>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</si>
  <si>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</si>
  <si>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</si>
  <si>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</si>
  <si>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</si>
  <si>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</si>
  <si>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</si>
  <si>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</si>
  <si>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</si>
  <si>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</si>
  <si>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</si>
  <si>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</si>
  <si>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</si>
  <si>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</si>
  <si>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</si>
  <si>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</si>
  <si>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</si>
  <si>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</si>
  <si>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</si>
  <si>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</si>
  <si>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22.12.2023 № 522 - VIII"</t>
  </si>
  <si>
    <t>Фінансування бюджету Чорноморської міської територіальної громади  на 2024 рік</t>
  </si>
  <si>
    <t>Додаток 2</t>
  </si>
  <si>
    <t>від                 05.2024 №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</si>
</sst>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D7" sqref="D7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35</v>
      </c>
    </row>
    <row r="2" spans="1:6" x14ac:dyDescent="0.3">
      <c r="D2" s="1" t="s">
        <v>27</v>
      </c>
    </row>
    <row r="3" spans="1:6" x14ac:dyDescent="0.3">
      <c r="D3" s="1" t="s">
        <v>36</v>
      </c>
    </row>
    <row r="5" spans="1:6" x14ac:dyDescent="0.3">
      <c r="D5" s="1" t="s">
        <v>29</v>
      </c>
    </row>
    <row r="6" spans="1:6" x14ac:dyDescent="0.3">
      <c r="D6" s="1" t="s">
        <v>27</v>
      </c>
    </row>
    <row r="7" spans="1:6" x14ac:dyDescent="0.3">
      <c r="D7" s="1" t="s">
        <v>33</v>
      </c>
    </row>
    <row r="9" spans="1:6" ht="25.5" customHeight="1" x14ac:dyDescent="0.3">
      <c r="A9" s="24" t="s">
        <v>34</v>
      </c>
      <c r="B9" s="25"/>
      <c r="C9" s="25"/>
      <c r="D9" s="25"/>
      <c r="E9" s="25"/>
      <c r="F9" s="25"/>
    </row>
    <row r="10" spans="1:6" x14ac:dyDescent="0.3">
      <c r="A10" s="16" t="s">
        <v>28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31</v>
      </c>
      <c r="B16" s="27"/>
      <c r="C16" s="15">
        <f>-C18</f>
        <v>-103873451.98999999</v>
      </c>
      <c r="D16" s="15">
        <f t="shared" ref="D16:F16" si="0">-D18</f>
        <v>29021450.010000005</v>
      </c>
      <c r="E16" s="15">
        <f>-E18</f>
        <v>-132894902</v>
      </c>
      <c r="F16" s="15">
        <f t="shared" si="0"/>
        <v>-132894902</v>
      </c>
    </row>
    <row r="17" spans="1:7" ht="21.45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103873451.98999999</v>
      </c>
      <c r="D18" s="2">
        <f>D19</f>
        <v>-29021450.010000005</v>
      </c>
      <c r="E18" s="2">
        <f>E19</f>
        <v>132894902</v>
      </c>
      <c r="F18" s="2">
        <f t="shared" ref="F18" si="2">F19</f>
        <v>132894902</v>
      </c>
    </row>
    <row r="19" spans="1:7" ht="31.2" x14ac:dyDescent="0.3">
      <c r="A19" s="7" t="s">
        <v>12</v>
      </c>
      <c r="B19" s="8" t="s">
        <v>13</v>
      </c>
      <c r="C19" s="2">
        <f t="shared" si="1"/>
        <v>103873451.98999999</v>
      </c>
      <c r="D19" s="2">
        <f>D20-D21+D22</f>
        <v>-29021450.010000005</v>
      </c>
      <c r="E19" s="2">
        <f>E20-E21+E22</f>
        <v>132894902</v>
      </c>
      <c r="F19" s="2">
        <f t="shared" ref="F19" si="3">F20-F21+F22</f>
        <v>132894902</v>
      </c>
    </row>
    <row r="20" spans="1:7" x14ac:dyDescent="0.3">
      <c r="A20" s="9" t="s">
        <v>14</v>
      </c>
      <c r="B20" s="10" t="s">
        <v>15</v>
      </c>
      <c r="C20" s="3">
        <f t="shared" si="1"/>
        <v>192594025.03</v>
      </c>
      <c r="D20" s="3">
        <f>175254637.01+245454.99+65893.06</f>
        <v>175565985.06</v>
      </c>
      <c r="E20" s="3">
        <f>362923.4+15597295.38+601212.44+9654.75+456954</f>
        <v>17028039.969999999</v>
      </c>
      <c r="F20" s="3">
        <f>362923.4+456954</f>
        <v>819877.4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88720573.040000007</v>
      </c>
      <c r="D21" s="3">
        <f>175254637.01+245454.99+65893.06-3177300-81716500-3737334-5995454.99-8883963</f>
        <v>72055433.070000008</v>
      </c>
      <c r="E21" s="3">
        <f>362923.4+15597295.38+601212.44+9654.75+456954-362900</f>
        <v>16665139.969999999</v>
      </c>
      <c r="F21" s="3">
        <f>362923.4+456954-362900</f>
        <v>456977.4</v>
      </c>
    </row>
    <row r="22" spans="1:7" ht="46.8" x14ac:dyDescent="0.3">
      <c r="A22" s="13">
        <v>208400</v>
      </c>
      <c r="B22" s="10" t="s">
        <v>30</v>
      </c>
      <c r="C22" s="3">
        <f t="shared" si="1"/>
        <v>0</v>
      </c>
      <c r="D22" s="3">
        <f>-2576500-112798416-1902000-6611123-7943963-700000</f>
        <v>-132532002</v>
      </c>
      <c r="E22" s="3">
        <f>2576500+112798416+1902000+6611123+7943963+700000</f>
        <v>132532002</v>
      </c>
      <c r="F22" s="3">
        <f>2576500+112798416+1902000+6611123+7943963+700000</f>
        <v>132532002</v>
      </c>
    </row>
    <row r="23" spans="1:7" x14ac:dyDescent="0.3">
      <c r="A23" s="11" t="s">
        <v>19</v>
      </c>
      <c r="B23" s="12" t="s">
        <v>18</v>
      </c>
      <c r="C23" s="4">
        <f>C18</f>
        <v>103873451.98999999</v>
      </c>
      <c r="D23" s="4">
        <f>D18</f>
        <v>-29021450.010000005</v>
      </c>
      <c r="E23" s="4">
        <f>E18</f>
        <v>132894902</v>
      </c>
      <c r="F23" s="4">
        <f>F18</f>
        <v>132894902</v>
      </c>
    </row>
    <row r="24" spans="1:7" ht="21.45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103873451.98999999</v>
      </c>
      <c r="D25" s="2">
        <f>D26</f>
        <v>-29021450.010000005</v>
      </c>
      <c r="E25" s="2">
        <f t="shared" ref="E25:F25" si="4">E26</f>
        <v>132894902</v>
      </c>
      <c r="F25" s="2">
        <f t="shared" si="4"/>
        <v>132894902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103873451.98999999</v>
      </c>
      <c r="D26" s="2">
        <f>D27-D28+D29</f>
        <v>-29021450.010000005</v>
      </c>
      <c r="E26" s="2">
        <f t="shared" ref="E26:F26" si="6">E27-E28+E29</f>
        <v>132894902</v>
      </c>
      <c r="F26" s="2">
        <f t="shared" si="6"/>
        <v>132894902</v>
      </c>
    </row>
    <row r="27" spans="1:7" x14ac:dyDescent="0.3">
      <c r="A27" s="9" t="s">
        <v>25</v>
      </c>
      <c r="B27" s="10" t="s">
        <v>15</v>
      </c>
      <c r="C27" s="3">
        <f t="shared" si="5"/>
        <v>192594025.03</v>
      </c>
      <c r="D27" s="3">
        <f>D20</f>
        <v>175565985.06</v>
      </c>
      <c r="E27" s="3">
        <f t="shared" ref="E27:F27" si="7">E20</f>
        <v>17028039.969999999</v>
      </c>
      <c r="F27" s="3">
        <f t="shared" si="7"/>
        <v>819877.4</v>
      </c>
    </row>
    <row r="28" spans="1:7" x14ac:dyDescent="0.3">
      <c r="A28" s="9" t="s">
        <v>26</v>
      </c>
      <c r="B28" s="10" t="s">
        <v>17</v>
      </c>
      <c r="C28" s="3">
        <f t="shared" si="5"/>
        <v>88720573.040000007</v>
      </c>
      <c r="D28" s="3">
        <f>D21</f>
        <v>72055433.070000008</v>
      </c>
      <c r="E28" s="3">
        <f t="shared" ref="E28:F28" si="8">E21</f>
        <v>16665139.969999999</v>
      </c>
      <c r="F28" s="3">
        <f t="shared" si="8"/>
        <v>456977.4</v>
      </c>
    </row>
    <row r="29" spans="1:7" ht="46.8" x14ac:dyDescent="0.3">
      <c r="A29" s="13">
        <v>602400</v>
      </c>
      <c r="B29" s="10" t="s">
        <v>30</v>
      </c>
      <c r="C29" s="3">
        <f t="shared" si="5"/>
        <v>0</v>
      </c>
      <c r="D29" s="3">
        <f>D22</f>
        <v>-132532002</v>
      </c>
      <c r="E29" s="3">
        <f>E22</f>
        <v>132532002</v>
      </c>
      <c r="F29" s="3">
        <f>F22</f>
        <v>132532002</v>
      </c>
    </row>
    <row r="30" spans="1:7" x14ac:dyDescent="0.3">
      <c r="A30" s="11" t="s">
        <v>19</v>
      </c>
      <c r="B30" s="12" t="s">
        <v>18</v>
      </c>
      <c r="C30" s="2">
        <f>C25</f>
        <v>103873451.98999999</v>
      </c>
      <c r="D30" s="2">
        <f t="shared" ref="D30:F30" si="9">D25</f>
        <v>-29021450.010000005</v>
      </c>
      <c r="E30" s="2">
        <f t="shared" si="9"/>
        <v>132894902</v>
      </c>
      <c r="F30" s="2">
        <f t="shared" si="9"/>
        <v>132894902</v>
      </c>
    </row>
    <row r="32" spans="1:7" ht="30.6" customHeight="1" x14ac:dyDescent="0.3">
      <c r="A32" s="19" t="s">
        <v>32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1.1811023622047245" right="0.19685039370078741" top="0.39370078740157483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2024-03-15T14:38:48Z</cp:lastPrinted>
  <dcterms:created xsi:type="dcterms:W3CDTF">2021-12-07T08:29:48Z</dcterms:created>
  <dcterms:modified xsi:type="dcterms:W3CDTF">2024-05-08T08:35:20Z</dcterms:modified>
</cp:coreProperties>
</file>