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CB30CB5-748C-4676-A301-D8B4896C2106}" xr6:coauthVersionLast="47" xr6:coauthVersionMax="47" xr10:uidLastSave="{00000000-0000-0000-0000-000000000000}"/>
  <bookViews>
    <workbookView xWindow="4260" yWindow="45" windowWidth="24450" windowHeight="14745" xr2:uid="{00000000-000D-0000-FFFF-FFFF00000000}"/>
  </bookViews>
  <sheets>
    <sheet name="2022-23" sheetId="3" r:id="rId1"/>
  </sheets>
  <definedNames>
    <definedName name="_xlnm.Print_Area" localSheetId="0">'2022-23'!$A$1:$F$25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6" i="3"/>
  <c r="D11" i="3"/>
  <c r="E17" i="3" s="1"/>
  <c r="E18" i="3" l="1"/>
  <c r="E19" i="3" s="1"/>
</calcChain>
</file>

<file path=xl/sharedStrings.xml><?xml version="1.0" encoding="utf-8"?>
<sst xmlns="http://schemas.openxmlformats.org/spreadsheetml/2006/main" count="46" uniqueCount="33">
  <si>
    <t>№ п/п</t>
  </si>
  <si>
    <t>Показник</t>
  </si>
  <si>
    <t>Одиниця виміру</t>
  </si>
  <si>
    <t>Фактичні показники роботи  до ввведеня  ІП</t>
  </si>
  <si>
    <t>Показники роботи після введеня  ІП</t>
  </si>
  <si>
    <t>3</t>
  </si>
  <si>
    <t>4</t>
  </si>
  <si>
    <t>5</t>
  </si>
  <si>
    <t>х</t>
  </si>
  <si>
    <t>грн.</t>
  </si>
  <si>
    <t>Термін окупності заходу ІП</t>
  </si>
  <si>
    <t>рік</t>
  </si>
  <si>
    <t xml:space="preserve">Розрахунок  економічної ефективності </t>
  </si>
  <si>
    <t>( без ПДВ )</t>
  </si>
  <si>
    <t>9</t>
  </si>
  <si>
    <t>10</t>
  </si>
  <si>
    <t>11</t>
  </si>
  <si>
    <t xml:space="preserve">     (т у.п)</t>
  </si>
  <si>
    <t>Амортизаційні відрахування у розрахунку на рік</t>
  </si>
  <si>
    <t xml:space="preserve">Вартість реалізації заходу ІП </t>
  </si>
  <si>
    <t>Економічний ефект від впровадження ІП відносно фактичних умов роботи існуючої теплової мережі</t>
  </si>
  <si>
    <t>1</t>
  </si>
  <si>
    <t>2</t>
  </si>
  <si>
    <t>Анатолій  ПАНШИН</t>
  </si>
  <si>
    <t xml:space="preserve">           Директор  КП "ЧТЕ"</t>
  </si>
  <si>
    <t>годин</t>
  </si>
  <si>
    <t>Тривалість робочого часу на рік при 40-годиному робочому тижні</t>
  </si>
  <si>
    <t>грн</t>
  </si>
  <si>
    <t xml:space="preserve"> Річні  витрати  на  ремонтні роботи  для підтримання екскаватора  в робочому   стані </t>
  </si>
  <si>
    <t>л</t>
  </si>
  <si>
    <t xml:space="preserve"> Річна економія  витрат  ПММ  (оливи)   при  експлуатації нового екскаватора</t>
  </si>
  <si>
    <t>місяців</t>
  </si>
  <si>
    <t>заходу  з придбання екскаватора- навантажувача  JCB 3CX -   1 одиниці.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</si>
</sst>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2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26"/>
  <sheetViews>
    <sheetView tabSelected="1" view="pageLayout" zoomScale="85" zoomScaleNormal="100" zoomScalePageLayoutView="85" workbookViewId="0">
      <selection activeCell="Z17" sqref="Z17"/>
    </sheetView>
  </sheetViews>
  <sheetFormatPr defaultColWidth="9.140625" defaultRowHeight="15.75" x14ac:dyDescent="0.25"/>
  <cols>
    <col min="1" max="1" width="5.7109375" style="11" customWidth="1"/>
    <col min="2" max="2" width="54" style="11" customWidth="1"/>
    <col min="3" max="3" width="14.28515625" style="12" customWidth="1"/>
    <col min="4" max="4" width="16.42578125" style="12" customWidth="1"/>
    <col min="5" max="5" width="16" style="12" customWidth="1"/>
    <col min="6" max="6" width="3.5703125" style="19" customWidth="1"/>
    <col min="7" max="7" width="15" style="20" customWidth="1"/>
    <col min="8" max="14" width="0" style="20" hidden="1" customWidth="1"/>
    <col min="15" max="15" width="2.140625" style="20" hidden="1" customWidth="1"/>
    <col min="16" max="16" width="3.7109375" style="20" hidden="1" customWidth="1"/>
    <col min="17" max="17" width="6" style="20" hidden="1" customWidth="1"/>
    <col min="18" max="18" width="6.140625" style="20" hidden="1" customWidth="1"/>
    <col min="19" max="19" width="7.28515625" style="20" hidden="1" customWidth="1"/>
    <col min="20" max="22" width="9.140625" style="20"/>
    <col min="23" max="16384" width="9.140625" style="11"/>
  </cols>
  <sheetData>
    <row r="3" spans="1:22" s="10" customFormat="1" ht="18.75" x14ac:dyDescent="0.25">
      <c r="A3" s="42" t="s">
        <v>12</v>
      </c>
      <c r="B3" s="42"/>
      <c r="C3" s="42"/>
      <c r="D3" s="42"/>
      <c r="E3" s="42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0" customFormat="1" ht="35.25" customHeight="1" x14ac:dyDescent="0.25">
      <c r="A4" s="35" t="s">
        <v>32</v>
      </c>
      <c r="B4" s="35"/>
      <c r="C4" s="35"/>
      <c r="D4" s="35"/>
      <c r="E4" s="35"/>
      <c r="F4" s="1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7" spans="1:22" ht="24.75" customHeight="1" x14ac:dyDescent="0.25">
      <c r="E7" s="12" t="s">
        <v>13</v>
      </c>
      <c r="F7" s="16"/>
    </row>
    <row r="8" spans="1:22" s="13" customFormat="1" ht="63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14" customFormat="1" x14ac:dyDescent="0.25">
      <c r="A9" s="2">
        <v>1</v>
      </c>
      <c r="B9" s="2">
        <v>2</v>
      </c>
      <c r="C9" s="2" t="s">
        <v>5</v>
      </c>
      <c r="D9" s="2" t="s">
        <v>6</v>
      </c>
      <c r="E9" s="2" t="s"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14" customFormat="1" ht="31.5" x14ac:dyDescent="0.25">
      <c r="A10" s="15" t="s">
        <v>21</v>
      </c>
      <c r="B10" s="3" t="s">
        <v>26</v>
      </c>
      <c r="C10" s="4" t="s">
        <v>25</v>
      </c>
      <c r="D10" s="6">
        <v>2068</v>
      </c>
      <c r="E10" s="6">
        <v>2068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14" customFormat="1" ht="31.5" x14ac:dyDescent="0.25">
      <c r="A11" s="15" t="s">
        <v>22</v>
      </c>
      <c r="B11" s="3" t="s">
        <v>28</v>
      </c>
      <c r="C11" s="4" t="s">
        <v>27</v>
      </c>
      <c r="D11" s="8">
        <f>85000</f>
        <v>85000</v>
      </c>
      <c r="E11" s="7" t="s">
        <v>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14" customFormat="1" ht="20.45" customHeight="1" x14ac:dyDescent="0.25">
      <c r="A12" s="39" t="s">
        <v>5</v>
      </c>
      <c r="B12" s="36" t="s">
        <v>30</v>
      </c>
      <c r="C12" s="4" t="s">
        <v>29</v>
      </c>
      <c r="D12" s="6" t="s">
        <v>8</v>
      </c>
      <c r="E12" s="5">
        <v>36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s="14" customFormat="1" ht="20.45" customHeight="1" x14ac:dyDescent="0.25">
      <c r="A13" s="40"/>
      <c r="B13" s="37"/>
      <c r="C13" s="24" t="s">
        <v>27</v>
      </c>
      <c r="D13" s="4" t="s">
        <v>8</v>
      </c>
      <c r="E13" s="8">
        <v>15120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s="14" customFormat="1" ht="21" customHeight="1" x14ac:dyDescent="0.25">
      <c r="A14" s="41"/>
      <c r="B14" s="38"/>
      <c r="C14" s="24" t="s">
        <v>17</v>
      </c>
      <c r="D14" s="4" t="s">
        <v>8</v>
      </c>
      <c r="E14" s="7">
        <f>ROUND((36*0.87)/1000*1.37,2)</f>
        <v>0.04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s="14" customFormat="1" ht="22.5" customHeight="1" x14ac:dyDescent="0.25">
      <c r="A15" s="15" t="s">
        <v>6</v>
      </c>
      <c r="B15" s="3" t="s">
        <v>19</v>
      </c>
      <c r="C15" s="4" t="s">
        <v>9</v>
      </c>
      <c r="D15" s="4" t="s">
        <v>8</v>
      </c>
      <c r="E15" s="8">
        <v>3250000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s="14" customFormat="1" ht="22.5" customHeight="1" x14ac:dyDescent="0.25">
      <c r="A16" s="15" t="s">
        <v>14</v>
      </c>
      <c r="B16" s="3" t="s">
        <v>18</v>
      </c>
      <c r="C16" s="26" t="s">
        <v>9</v>
      </c>
      <c r="D16" s="26" t="s">
        <v>8</v>
      </c>
      <c r="E16" s="8">
        <f>E15/15</f>
        <v>216666.66666666666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s="14" customFormat="1" ht="31.5" x14ac:dyDescent="0.25">
      <c r="A17" s="15" t="s">
        <v>15</v>
      </c>
      <c r="B17" s="3" t="s">
        <v>20</v>
      </c>
      <c r="C17" s="26" t="s">
        <v>9</v>
      </c>
      <c r="D17" s="26" t="s">
        <v>8</v>
      </c>
      <c r="E17" s="32">
        <f>D11+E13+E16</f>
        <v>316786.66666666663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s="14" customFormat="1" ht="21.75" customHeight="1" x14ac:dyDescent="0.25">
      <c r="A18" s="39" t="s">
        <v>16</v>
      </c>
      <c r="B18" s="44" t="s">
        <v>10</v>
      </c>
      <c r="C18" s="4" t="s">
        <v>11</v>
      </c>
      <c r="D18" s="4" t="s">
        <v>8</v>
      </c>
      <c r="E18" s="5">
        <f>E15/E17</f>
        <v>10.259270171303507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5.15" customHeight="1" x14ac:dyDescent="0.25">
      <c r="A19" s="41"/>
      <c r="B19" s="45"/>
      <c r="C19" s="33" t="s">
        <v>31</v>
      </c>
      <c r="D19" s="26" t="s">
        <v>8</v>
      </c>
      <c r="E19" s="34">
        <f>ROUND(E18*12,1)</f>
        <v>123.1</v>
      </c>
    </row>
    <row r="20" spans="1:22" ht="25.15" customHeight="1" x14ac:dyDescent="0.25">
      <c r="B20" s="9"/>
    </row>
    <row r="21" spans="1:22" ht="25.15" customHeight="1" x14ac:dyDescent="0.25">
      <c r="B21" s="9"/>
    </row>
    <row r="22" spans="1:22" ht="25.15" customHeight="1" x14ac:dyDescent="0.25">
      <c r="B22" s="9"/>
    </row>
    <row r="23" spans="1:22" s="27" customFormat="1" ht="18.75" x14ac:dyDescent="0.25">
      <c r="B23" s="31" t="s">
        <v>24</v>
      </c>
      <c r="C23" s="43" t="s">
        <v>23</v>
      </c>
      <c r="D23" s="43"/>
      <c r="E23" s="28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5">
      <c r="B24" s="25"/>
    </row>
    <row r="25" spans="1:22" x14ac:dyDescent="0.25">
      <c r="B25" s="25"/>
    </row>
    <row r="26" spans="1:22" x14ac:dyDescent="0.25">
      <c r="B26" s="9"/>
    </row>
  </sheetData>
  <mergeCells count="7">
    <mergeCell ref="A4:E4"/>
    <mergeCell ref="B12:B14"/>
    <mergeCell ref="A12:A14"/>
    <mergeCell ref="A3:E3"/>
    <mergeCell ref="C23:D23"/>
    <mergeCell ref="A18:A19"/>
    <mergeCell ref="B18:B19"/>
  </mergeCells>
  <printOptions horizontalCentered="1"/>
  <pageMargins left="0.71" right="0.31496062992125984" top="0.74803149606299213" bottom="0.35433070866141736" header="0.31496062992125984" footer="0.31496062992125984"/>
  <pageSetup paperSize="9" scale="80" orientation="portrait" r:id="rId1"/>
  <headerFooter scaleWithDoc="0">
    <oddHeader xml:space="preserve">&amp;C&amp;"Times New Roman,Обычный"&amp;12 &amp;K00-04721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2022-23</vt:lpstr>
      <vt:lpstr>'2022-23'!Область_друку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2024-06-10T12:43:07Z</dcterms:modified>
</cp:coreProperties>
</file>