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H:\SHARE\0-Старые данные\SHARE\Бюджет 2024\УТОЧНЕННЯ\9_НАСТУПНЕ\"/>
    </mc:Choice>
  </mc:AlternateContent>
  <bookViews>
    <workbookView xWindow="-108" yWindow="-108" windowWidth="20736" windowHeight="11760"/>
  </bookViews>
  <sheets>
    <sheet name="2024" sheetId="2" r:id="rId1"/>
  </sheets>
  <definedNames>
    <definedName name="_xlnm.Print_Area" localSheetId="0">'2024'!$A$1:$D$67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0" i="2" l="1"/>
  <c r="D62" i="2" l="1"/>
  <c r="D46" i="2" l="1"/>
  <c r="D42" i="2"/>
  <c r="D57" i="2" l="1"/>
  <c r="D45" i="2"/>
  <c r="D27" i="2"/>
  <c r="D21" i="2"/>
  <c r="D23" i="2"/>
  <c r="D59" i="2" l="1"/>
  <c r="D35" i="2"/>
  <c r="D29" i="2"/>
  <c r="D55" i="2" l="1"/>
  <c r="D54" i="2"/>
  <c r="D40" i="2" l="1"/>
  <c r="D38" i="2"/>
  <c r="D61" i="2" l="1"/>
  <c r="D65" i="2" s="1"/>
  <c r="D56" i="2"/>
  <c r="D64" i="2" s="1"/>
  <c r="D34" i="2" l="1"/>
  <c r="D53" i="2" l="1"/>
  <c r="D25" i="2"/>
  <c r="D32" i="2"/>
  <c r="D31" i="2" l="1"/>
  <c r="D19" i="2" l="1"/>
  <c r="D44" i="2" l="1"/>
  <c r="D63" i="2" l="1"/>
</calcChain>
</file>

<file path=xl/sharedStrings.xml><?xml version="1.0" encoding="utf-8"?>
<sst xmlns="http://schemas.openxmlformats.org/spreadsheetml/2006/main" count="78" uniqueCount="46">
  <si>
    <t>(код бюджету)</t>
  </si>
  <si>
    <t xml:space="preserve">      1. Показники міжбюджетних трансфертів з інших бюджетів</t>
  </si>
  <si>
    <t>(грн)</t>
  </si>
  <si>
    <t>Код Класифікації доходу бюджету/ Код бюджету</t>
  </si>
  <si>
    <t>Найменування трансферту/ Найменування бюджету – надавача міжбюджетного трансферту</t>
  </si>
  <si>
    <t>Усього</t>
  </si>
  <si>
    <t>І. Трансферти до загального фонду бюджету</t>
  </si>
  <si>
    <t>Державний бюджет</t>
  </si>
  <si>
    <t>X</t>
  </si>
  <si>
    <t>загальний фонд</t>
  </si>
  <si>
    <t xml:space="preserve">      2. Показники міжбюджетних трансфертів іншим бюджетам</t>
  </si>
  <si>
    <t>Код Програмної класифікації видатків та кредитування місцевого бюджету/ Код бюджету</t>
  </si>
  <si>
    <t xml:space="preserve">Код типової програмної класифікації видатків та кредитування місцевого бюджету </t>
  </si>
  <si>
    <t>Найменування трансферту/ Найменування бюджету – отримувача міжбюджетного трансферту</t>
  </si>
  <si>
    <t>І. Трансферти із загального фонду бюджету</t>
  </si>
  <si>
    <t xml:space="preserve">УСЬОГО за розділом І, у тому числі: </t>
  </si>
  <si>
    <t>ІІ. Трансферти із спеціального  фонду бюджету</t>
  </si>
  <si>
    <t xml:space="preserve">УСЬОГО за розділами І та ІІ, у тому числі: </t>
  </si>
  <si>
    <t>спеціальний фонд</t>
  </si>
  <si>
    <t>ІІ. Трансферти до спеціального фонду бюджету</t>
  </si>
  <si>
    <t>Начальник фінансового управління                                                Ольга ЯКОВЕНКО</t>
  </si>
  <si>
    <t>1558900000</t>
  </si>
  <si>
    <t>41053900</t>
  </si>
  <si>
    <t>Інші субвенції з місцевого бюджету</t>
  </si>
  <si>
    <t>Бюджет Великодолинської селищної територіальної громади</t>
  </si>
  <si>
    <t>Бюджет Дальницької сільської територіальної громади</t>
  </si>
  <si>
    <t>41033900</t>
  </si>
  <si>
    <t>Освітня субвенція з державного бюджету місцевим бюджетам </t>
  </si>
  <si>
    <t>Міжбюджетні трансферти бюджету Чорноморської міської територіальної громади  на 2024 рік</t>
  </si>
  <si>
    <t>Обласний бюджет Одеської області</t>
  </si>
  <si>
    <t>Субвенція з місцевого бюджету на здійснення переданих видатків у сфері освіти за рахунок коштів освітньої субвенції</t>
  </si>
  <si>
    <t>Районний бюджет Одеського району</t>
  </si>
  <si>
    <t xml:space="preserve">                                                                             Чорноморської міської ради</t>
  </si>
  <si>
    <t xml:space="preserve">                                                                             до рішення </t>
  </si>
  <si>
    <t xml:space="preserve">                                                                             від 22.12.2023 № 522 - VIII"</t>
  </si>
  <si>
    <t xml:space="preserve">                                                                            "Додаток 4</t>
  </si>
  <si>
    <t>Субвенція з місцевого бюджету державному бюджету на виконання програм соціально-економічного розвитку регіонів</t>
  </si>
  <si>
    <t>Субвенція з місцевого бюджету за рахунок залишку коштів освітньої субвенції, що утворився на початок бюджетного періоду</t>
  </si>
  <si>
    <t>Субвенція з місцевого бюджету на виконання інвестиційних проектів</t>
  </si>
  <si>
    <t>Субвенція з місцевого бюджету за рахунок залишку коштів субвенції на надання державної підтримки особам з особливими освітніми потребами, що утворився на початок бюджетного періоду</t>
  </si>
  <si>
    <t>Субвенція з місцевого бюджету на виконання окремих заходів з реалізації соціального проекту "Активні парки - локації здорової України" за рахунок відповідної субвенції з державного бюджету</t>
  </si>
  <si>
    <t xml:space="preserve">                                                                             Додаток 4</t>
  </si>
  <si>
    <t>Субвенція з місцевого бюджету на виплату грошової компенсації за належні для отримання жилі приміщення для сімей осіб, визначених пунктами 2 - 5 частини першої статті 10-1 Закону України "Про статус ветеранів війни, гарантії їх соціального захисту", для осіб з інвалідністю I - II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у заходах, необхідних для забезпечення оборони України, захисту безпеки населення та інтересів держави у зв'язку з військовою агресією Російської Федерації проти України, визначених пунктами 11 - 14 частини другої статті 7 Закону України "Про статус ветеранів війни, гарантії їх соціального захисту", та які потребують поліпшення житлових умов за рахунок відповідної субвенції з державного бюджету</t>
  </si>
  <si>
    <t>Субвенція з місцевого бюджету на виплату грошової компенсації за належні для отримання жилі приміщення для сімей учасників бойових дій на території інших держав, визначених у абзаці першому пункту 1 статті 10 Закону України "Про статус ветеранів війни, гарантії їх соціального захисту", для осіб з інвалідністю I - II групи з числа учасників бойових дій на території інших держав, інвалідність яких настала внаслідок поранення, контузії, каліцтва або захворювання, пов'язаних з перебуванням у цих державах, визначених пунктом 7 частини другої статті 7 Закону України "Про статус ветеранів війни, гарантії їх соціального захисту", та які потребують поліпшення житлових умов за рахунок відповідної субвенції з державного бюджету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</si>
  <si>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</si>
  <si>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 xml:space="preserve">                                                                             від                2024 №       - VIII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</si>
</sst>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#,##0_ ;\-#,##0\ "/>
  </numFmts>
  <fonts count="12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sz val="10"/>
      <color rgb="FF000000"/>
      <name val="Arimo"/>
    </font>
    <font>
      <b/>
      <u/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1">
    <xf numFmtId="0" fontId="0" fillId="0" borderId="0"/>
    <xf numFmtId="0" fontId="3" fillId="0" borderId="0"/>
    <xf numFmtId="0" fontId="5" fillId="0" borderId="0"/>
    <xf numFmtId="164" fontId="5" fillId="0" borderId="0" applyFont="0" applyFill="0" applyBorder="0" applyAlignment="0" applyProtection="0"/>
    <xf numFmtId="0" fontId="6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7" fillId="0" borderId="0"/>
  </cellStyleXfs>
  <cellXfs count="59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horizontal="right"/>
    </xf>
    <xf numFmtId="0" fontId="9" fillId="2" borderId="3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vertical="center"/>
    </xf>
    <xf numFmtId="0" fontId="10" fillId="2" borderId="4" xfId="0" applyFont="1" applyFill="1" applyBorder="1" applyAlignment="1">
      <alignment horizontal="center" vertical="top" wrapText="1"/>
    </xf>
    <xf numFmtId="0" fontId="10" fillId="2" borderId="6" xfId="0" applyFont="1" applyFill="1" applyBorder="1" applyAlignment="1">
      <alignment horizontal="center" vertical="top" wrapText="1"/>
    </xf>
    <xf numFmtId="0" fontId="10" fillId="2" borderId="0" xfId="0" applyFont="1" applyFill="1"/>
    <xf numFmtId="0" fontId="2" fillId="2" borderId="3" xfId="0" applyFont="1" applyFill="1" applyBorder="1" applyAlignment="1">
      <alignment horizontal="center" vertical="center"/>
    </xf>
    <xf numFmtId="165" fontId="2" fillId="2" borderId="5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165" fontId="1" fillId="2" borderId="5" xfId="0" applyNumberFormat="1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3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left" vertical="center"/>
    </xf>
    <xf numFmtId="165" fontId="2" fillId="2" borderId="5" xfId="0" applyNumberFormat="1" applyFont="1" applyFill="1" applyBorder="1" applyAlignment="1">
      <alignment horizontal="center"/>
    </xf>
    <xf numFmtId="0" fontId="1" fillId="2" borderId="0" xfId="0" applyFont="1" applyFill="1" applyAlignment="1">
      <alignment horizontal="left"/>
    </xf>
    <xf numFmtId="0" fontId="9" fillId="2" borderId="1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Continuous" vertical="center"/>
    </xf>
    <xf numFmtId="165" fontId="1" fillId="2" borderId="2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65" fontId="2" fillId="2" borderId="1" xfId="0" applyNumberFormat="1" applyFont="1" applyFill="1" applyBorder="1" applyAlignment="1">
      <alignment horizontal="center"/>
    </xf>
    <xf numFmtId="0" fontId="2" fillId="2" borderId="0" xfId="0" applyFont="1" applyFill="1"/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 vertical="center" wrapText="1"/>
    </xf>
    <xf numFmtId="165" fontId="2" fillId="2" borderId="2" xfId="0" applyNumberFormat="1" applyFont="1" applyFill="1" applyBorder="1" applyAlignment="1">
      <alignment horizontal="center" vertical="center"/>
    </xf>
    <xf numFmtId="0" fontId="2" fillId="2" borderId="1" xfId="0" quotePrefix="1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/>
    </xf>
    <xf numFmtId="0" fontId="1" fillId="2" borderId="0" xfId="0" applyFont="1" applyFill="1" applyAlignment="1">
      <alignment horizontal="right"/>
    </xf>
    <xf numFmtId="0" fontId="1" fillId="2" borderId="4" xfId="0" applyFont="1" applyFill="1" applyBorder="1" applyAlignment="1">
      <alignment horizontal="center" vertical="center"/>
    </xf>
    <xf numFmtId="165" fontId="1" fillId="2" borderId="6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Continuous" vertical="center"/>
    </xf>
    <xf numFmtId="0" fontId="11" fillId="0" borderId="1" xfId="0" applyFont="1" applyBorder="1" applyAlignment="1">
      <alignment horizontal="left"/>
    </xf>
    <xf numFmtId="0" fontId="1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vertical="center" wrapText="1"/>
    </xf>
    <xf numFmtId="165" fontId="1" fillId="2" borderId="1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165" fontId="2" fillId="2" borderId="6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left"/>
    </xf>
    <xf numFmtId="0" fontId="1" fillId="2" borderId="0" xfId="0" applyFont="1" applyFill="1" applyAlignment="1">
      <alignment horizontal="left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2" fillId="2" borderId="3" xfId="0" quotePrefix="1" applyFont="1" applyFill="1" applyBorder="1" applyAlignment="1">
      <alignment horizontal="left" vertical="center" wrapText="1"/>
    </xf>
    <xf numFmtId="0" fontId="2" fillId="2" borderId="5" xfId="0" quotePrefix="1" applyFont="1" applyFill="1" applyBorder="1" applyAlignment="1">
      <alignment horizontal="left" vertical="center" wrapText="1"/>
    </xf>
    <xf numFmtId="0" fontId="1" fillId="2" borderId="0" xfId="0" applyFont="1" applyFill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9" fillId="2" borderId="3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top" wrapText="1"/>
    </xf>
    <xf numFmtId="0" fontId="10" fillId="2" borderId="6" xfId="0" applyFont="1" applyFill="1" applyBorder="1" applyAlignment="1">
      <alignment horizontal="center" vertical="top" wrapText="1"/>
    </xf>
    <xf numFmtId="0" fontId="8" fillId="2" borderId="0" xfId="0" quotePrefix="1" applyFont="1" applyFill="1" applyAlignment="1">
      <alignment horizontal="center"/>
    </xf>
  </cellXfs>
  <cellStyles count="11">
    <cellStyle name="Звичайний" xfId="0" builtinId="0"/>
    <cellStyle name="Обычный 10" xfId="10"/>
    <cellStyle name="Обычный 2" xfId="5"/>
    <cellStyle name="Обычный 3" xfId="1"/>
    <cellStyle name="Обычный 4" xfId="6"/>
    <cellStyle name="Обычный 5" xfId="7"/>
    <cellStyle name="Обычный 6" xfId="8"/>
    <cellStyle name="Обычный 7" xfId="9"/>
    <cellStyle name="Обычный 8" xfId="4"/>
    <cellStyle name="Обычный 9" xfId="2"/>
    <cellStyle name="Финансовый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67"/>
  <sheetViews>
    <sheetView tabSelected="1" view="pageBreakPreview" topLeftCell="A53" zoomScaleNormal="100" zoomScaleSheetLayoutView="100" workbookViewId="0">
      <selection activeCell="D60" sqref="D60"/>
    </sheetView>
  </sheetViews>
  <sheetFormatPr defaultColWidth="8.88671875" defaultRowHeight="15.6"/>
  <cols>
    <col min="1" max="1" width="15.33203125" style="1" customWidth="1"/>
    <col min="2" max="2" width="19.6640625" style="1" customWidth="1"/>
    <col min="3" max="3" width="55.6640625" style="1" customWidth="1"/>
    <col min="4" max="4" width="16.44140625" style="1" customWidth="1"/>
    <col min="5" max="16384" width="8.88671875" style="1"/>
  </cols>
  <sheetData>
    <row r="1" spans="1:4">
      <c r="C1" s="42" t="s">
        <v>41</v>
      </c>
      <c r="D1" s="42"/>
    </row>
    <row r="2" spans="1:4" ht="15.6" customHeight="1">
      <c r="C2" s="43" t="s">
        <v>33</v>
      </c>
      <c r="D2" s="43"/>
    </row>
    <row r="3" spans="1:4">
      <c r="C3" s="42" t="s">
        <v>32</v>
      </c>
      <c r="D3" s="42"/>
    </row>
    <row r="4" spans="1:4">
      <c r="C4" s="42" t="s">
        <v>45</v>
      </c>
      <c r="D4" s="42"/>
    </row>
    <row r="5" spans="1:4" ht="8.4" customHeight="1"/>
    <row r="6" spans="1:4">
      <c r="C6" s="42" t="s">
        <v>35</v>
      </c>
      <c r="D6" s="42"/>
    </row>
    <row r="7" spans="1:4" ht="15.75" customHeight="1">
      <c r="C7" s="43" t="s">
        <v>33</v>
      </c>
      <c r="D7" s="43"/>
    </row>
    <row r="8" spans="1:4">
      <c r="C8" s="42" t="s">
        <v>32</v>
      </c>
      <c r="D8" s="42"/>
    </row>
    <row r="9" spans="1:4">
      <c r="C9" s="42" t="s">
        <v>34</v>
      </c>
      <c r="D9" s="42"/>
    </row>
    <row r="10" spans="1:4" ht="8.4" customHeight="1">
      <c r="C10" s="31"/>
      <c r="D10" s="31"/>
    </row>
    <row r="11" spans="1:4">
      <c r="A11" s="53" t="s">
        <v>28</v>
      </c>
      <c r="B11" s="50"/>
      <c r="C11" s="50"/>
      <c r="D11" s="50"/>
    </row>
    <row r="12" spans="1:4">
      <c r="A12" s="58" t="s">
        <v>21</v>
      </c>
      <c r="B12" s="50"/>
      <c r="C12" s="50"/>
      <c r="D12" s="50"/>
    </row>
    <row r="13" spans="1:4">
      <c r="A13" s="50" t="s">
        <v>0</v>
      </c>
      <c r="B13" s="50"/>
      <c r="C13" s="50"/>
      <c r="D13" s="50"/>
    </row>
    <row r="14" spans="1:4">
      <c r="A14" s="53" t="s">
        <v>1</v>
      </c>
      <c r="B14" s="53"/>
      <c r="C14" s="53"/>
      <c r="D14" s="53"/>
    </row>
    <row r="15" spans="1:4">
      <c r="D15" s="2" t="s">
        <v>2</v>
      </c>
    </row>
    <row r="16" spans="1:4" s="5" customFormat="1" ht="45.6" customHeight="1">
      <c r="A16" s="3" t="s">
        <v>3</v>
      </c>
      <c r="B16" s="54" t="s">
        <v>4</v>
      </c>
      <c r="C16" s="55"/>
      <c r="D16" s="4" t="s">
        <v>5</v>
      </c>
    </row>
    <row r="17" spans="1:4" s="8" customFormat="1" ht="13.2">
      <c r="A17" s="6">
        <v>1</v>
      </c>
      <c r="B17" s="56">
        <v>2</v>
      </c>
      <c r="C17" s="57"/>
      <c r="D17" s="7">
        <v>3</v>
      </c>
    </row>
    <row r="18" spans="1:4">
      <c r="A18" s="51" t="s">
        <v>6</v>
      </c>
      <c r="B18" s="51"/>
      <c r="C18" s="51"/>
      <c r="D18" s="51"/>
    </row>
    <row r="19" spans="1:4" ht="24" customHeight="1">
      <c r="A19" s="9" t="s">
        <v>26</v>
      </c>
      <c r="B19" s="44" t="s">
        <v>27</v>
      </c>
      <c r="C19" s="45"/>
      <c r="D19" s="10">
        <f>D20</f>
        <v>159192900</v>
      </c>
    </row>
    <row r="20" spans="1:4" ht="24.6" customHeight="1">
      <c r="A20" s="11">
        <v>9900000000</v>
      </c>
      <c r="B20" s="46" t="s">
        <v>7</v>
      </c>
      <c r="C20" s="47"/>
      <c r="D20" s="12">
        <v>159192900</v>
      </c>
    </row>
    <row r="21" spans="1:4" s="24" customFormat="1" ht="255" customHeight="1">
      <c r="A21" s="41">
        <v>41050400</v>
      </c>
      <c r="B21" s="48" t="s">
        <v>42</v>
      </c>
      <c r="C21" s="49"/>
      <c r="D21" s="10">
        <f>D22</f>
        <v>1859158</v>
      </c>
    </row>
    <row r="22" spans="1:4" ht="26.4" customHeight="1">
      <c r="A22" s="11">
        <v>1510000000</v>
      </c>
      <c r="B22" s="46" t="s">
        <v>29</v>
      </c>
      <c r="C22" s="47"/>
      <c r="D22" s="12">
        <v>1859158</v>
      </c>
    </row>
    <row r="23" spans="1:4" s="24" customFormat="1" ht="182.4" customHeight="1">
      <c r="A23" s="9">
        <v>41050500</v>
      </c>
      <c r="B23" s="44" t="s">
        <v>43</v>
      </c>
      <c r="C23" s="45"/>
      <c r="D23" s="10">
        <f>D24</f>
        <v>4744689</v>
      </c>
    </row>
    <row r="24" spans="1:4" ht="26.4" customHeight="1">
      <c r="A24" s="11">
        <v>1510000000</v>
      </c>
      <c r="B24" s="46" t="s">
        <v>29</v>
      </c>
      <c r="C24" s="47"/>
      <c r="D24" s="12">
        <v>4744689</v>
      </c>
    </row>
    <row r="25" spans="1:4" ht="36" customHeight="1">
      <c r="A25" s="9">
        <v>41051000</v>
      </c>
      <c r="B25" s="44" t="s">
        <v>30</v>
      </c>
      <c r="C25" s="45"/>
      <c r="D25" s="10">
        <f>D26</f>
        <v>3005640</v>
      </c>
    </row>
    <row r="26" spans="1:4" ht="26.4" customHeight="1">
      <c r="A26" s="11">
        <v>1510000000</v>
      </c>
      <c r="B26" s="46" t="s">
        <v>29</v>
      </c>
      <c r="C26" s="47"/>
      <c r="D26" s="12">
        <v>3005640</v>
      </c>
    </row>
    <row r="27" spans="1:4" s="24" customFormat="1" ht="55.2" customHeight="1">
      <c r="A27" s="9">
        <v>41051200</v>
      </c>
      <c r="B27" s="44" t="s">
        <v>44</v>
      </c>
      <c r="C27" s="45"/>
      <c r="D27" s="10">
        <f>D28</f>
        <v>292110</v>
      </c>
    </row>
    <row r="28" spans="1:4" ht="26.4" customHeight="1">
      <c r="A28" s="11">
        <v>1510000000</v>
      </c>
      <c r="B28" s="46" t="s">
        <v>29</v>
      </c>
      <c r="C28" s="47"/>
      <c r="D28" s="12">
        <v>292110</v>
      </c>
    </row>
    <row r="29" spans="1:4" s="24" customFormat="1" ht="51.6" customHeight="1">
      <c r="A29" s="9">
        <v>41051700</v>
      </c>
      <c r="B29" s="44" t="s">
        <v>39</v>
      </c>
      <c r="C29" s="45"/>
      <c r="D29" s="10">
        <f>D30</f>
        <v>97284</v>
      </c>
    </row>
    <row r="30" spans="1:4" ht="21.6" customHeight="1">
      <c r="A30" s="11">
        <v>1510000000</v>
      </c>
      <c r="B30" s="46" t="s">
        <v>29</v>
      </c>
      <c r="C30" s="47"/>
      <c r="D30" s="12">
        <v>97284</v>
      </c>
    </row>
    <row r="31" spans="1:4" ht="24.6" customHeight="1">
      <c r="A31" s="9" t="s">
        <v>22</v>
      </c>
      <c r="B31" s="44" t="s">
        <v>23</v>
      </c>
      <c r="C31" s="45"/>
      <c r="D31" s="10">
        <f>D32+D33+D34</f>
        <v>3794465</v>
      </c>
    </row>
    <row r="32" spans="1:4" ht="24" customHeight="1">
      <c r="A32" s="11">
        <v>1510000000</v>
      </c>
      <c r="B32" s="46" t="s">
        <v>29</v>
      </c>
      <c r="C32" s="47"/>
      <c r="D32" s="12">
        <f>28720+182216+306529</f>
        <v>517465</v>
      </c>
    </row>
    <row r="33" spans="1:4" ht="21" customHeight="1">
      <c r="A33" s="11">
        <v>1551900000</v>
      </c>
      <c r="B33" s="46" t="s">
        <v>25</v>
      </c>
      <c r="C33" s="47"/>
      <c r="D33" s="12">
        <v>794600</v>
      </c>
    </row>
    <row r="34" spans="1:4" ht="24.6" customHeight="1">
      <c r="A34" s="32">
        <v>1554500000</v>
      </c>
      <c r="B34" s="46" t="s">
        <v>24</v>
      </c>
      <c r="C34" s="47"/>
      <c r="D34" s="33">
        <f>1482400+2000000-1000000</f>
        <v>2482400</v>
      </c>
    </row>
    <row r="35" spans="1:4" s="24" customFormat="1" ht="49.8" customHeight="1">
      <c r="A35" s="39">
        <v>41057700</v>
      </c>
      <c r="B35" s="44" t="s">
        <v>40</v>
      </c>
      <c r="C35" s="45"/>
      <c r="D35" s="40">
        <f>D36</f>
        <v>103944</v>
      </c>
    </row>
    <row r="36" spans="1:4" ht="22.2" customHeight="1">
      <c r="A36" s="11">
        <v>1510000000</v>
      </c>
      <c r="B36" s="46" t="s">
        <v>29</v>
      </c>
      <c r="C36" s="47"/>
      <c r="D36" s="12">
        <v>103944</v>
      </c>
    </row>
    <row r="37" spans="1:4" ht="23.4" customHeight="1">
      <c r="A37" s="51" t="s">
        <v>19</v>
      </c>
      <c r="B37" s="51"/>
      <c r="C37" s="51"/>
      <c r="D37" s="51"/>
    </row>
    <row r="38" spans="1:4" s="24" customFormat="1" ht="33.6" customHeight="1">
      <c r="A38" s="9">
        <v>41051100</v>
      </c>
      <c r="B38" s="44" t="s">
        <v>37</v>
      </c>
      <c r="C38" s="45"/>
      <c r="D38" s="10">
        <f>D39</f>
        <v>1532916</v>
      </c>
    </row>
    <row r="39" spans="1:4" ht="22.2" customHeight="1">
      <c r="A39" s="11">
        <v>1510000000</v>
      </c>
      <c r="B39" s="46" t="s">
        <v>29</v>
      </c>
      <c r="C39" s="47"/>
      <c r="D39" s="12">
        <v>1532916</v>
      </c>
    </row>
    <row r="40" spans="1:4" s="24" customFormat="1" ht="33.6" customHeight="1">
      <c r="A40" s="9">
        <v>41053400</v>
      </c>
      <c r="B40" s="44" t="s">
        <v>38</v>
      </c>
      <c r="C40" s="45"/>
      <c r="D40" s="10">
        <f>D41</f>
        <v>26491442</v>
      </c>
    </row>
    <row r="41" spans="1:4" ht="22.8" customHeight="1">
      <c r="A41" s="11">
        <v>1510000000</v>
      </c>
      <c r="B41" s="46" t="s">
        <v>29</v>
      </c>
      <c r="C41" s="47"/>
      <c r="D41" s="12">
        <v>26491442</v>
      </c>
    </row>
    <row r="42" spans="1:4" ht="24.6" customHeight="1">
      <c r="A42" s="9" t="s">
        <v>22</v>
      </c>
      <c r="B42" s="44" t="s">
        <v>23</v>
      </c>
      <c r="C42" s="45"/>
      <c r="D42" s="10">
        <f>D43</f>
        <v>2000000</v>
      </c>
    </row>
    <row r="43" spans="1:4" ht="24" customHeight="1">
      <c r="A43" s="11">
        <v>1510000000</v>
      </c>
      <c r="B43" s="46" t="s">
        <v>29</v>
      </c>
      <c r="C43" s="47"/>
      <c r="D43" s="12">
        <v>2000000</v>
      </c>
    </row>
    <row r="44" spans="1:4" ht="25.2" customHeight="1">
      <c r="A44" s="14" t="s">
        <v>8</v>
      </c>
      <c r="B44" s="15" t="s">
        <v>15</v>
      </c>
      <c r="C44" s="13"/>
      <c r="D44" s="16">
        <f>D45+D46</f>
        <v>203114548</v>
      </c>
    </row>
    <row r="45" spans="1:4" ht="25.2" customHeight="1">
      <c r="A45" s="14" t="s">
        <v>8</v>
      </c>
      <c r="B45" s="15" t="s">
        <v>9</v>
      </c>
      <c r="C45" s="13"/>
      <c r="D45" s="16">
        <f>D19+D21+D23+D25+D27+D29+D31+D35</f>
        <v>173090190</v>
      </c>
    </row>
    <row r="46" spans="1:4" ht="25.2" customHeight="1">
      <c r="A46" s="14" t="s">
        <v>8</v>
      </c>
      <c r="B46" s="15" t="s">
        <v>18</v>
      </c>
      <c r="C46" s="13"/>
      <c r="D46" s="16">
        <f>D38+D40+D42</f>
        <v>30024358</v>
      </c>
    </row>
    <row r="47" spans="1:4" ht="6" customHeight="1"/>
    <row r="48" spans="1:4" ht="16.95" customHeight="1">
      <c r="A48" s="53" t="s">
        <v>10</v>
      </c>
      <c r="B48" s="53"/>
      <c r="C48" s="53"/>
      <c r="D48" s="53"/>
    </row>
    <row r="49" spans="1:4" ht="14.4" customHeight="1">
      <c r="A49" s="17"/>
      <c r="D49" s="2" t="s">
        <v>2</v>
      </c>
    </row>
    <row r="50" spans="1:4" s="5" customFormat="1" ht="72">
      <c r="A50" s="18" t="s">
        <v>11</v>
      </c>
      <c r="B50" s="18" t="s">
        <v>12</v>
      </c>
      <c r="C50" s="18" t="s">
        <v>13</v>
      </c>
      <c r="D50" s="18" t="s">
        <v>5</v>
      </c>
    </row>
    <row r="51" spans="1:4" s="8" customFormat="1" ht="13.2">
      <c r="A51" s="19">
        <v>1</v>
      </c>
      <c r="B51" s="19">
        <v>2</v>
      </c>
      <c r="C51" s="19">
        <v>3</v>
      </c>
      <c r="D51" s="19">
        <v>4</v>
      </c>
    </row>
    <row r="52" spans="1:4">
      <c r="A52" s="52" t="s">
        <v>14</v>
      </c>
      <c r="B52" s="52"/>
      <c r="C52" s="52"/>
      <c r="D52" s="52"/>
    </row>
    <row r="53" spans="1:4" ht="21.6" customHeight="1">
      <c r="A53" s="26">
        <v>3719770</v>
      </c>
      <c r="B53" s="34">
        <v>9770</v>
      </c>
      <c r="C53" s="35" t="s">
        <v>23</v>
      </c>
      <c r="D53" s="28">
        <f>D54+D55</f>
        <v>4407500</v>
      </c>
    </row>
    <row r="54" spans="1:4" ht="21.6" customHeight="1">
      <c r="A54" s="11">
        <v>1510000000</v>
      </c>
      <c r="B54" s="36">
        <v>9770</v>
      </c>
      <c r="C54" s="37" t="s">
        <v>29</v>
      </c>
      <c r="D54" s="38">
        <f>1261500+2237000+309000</f>
        <v>3807500</v>
      </c>
    </row>
    <row r="55" spans="1:4" ht="21.6" customHeight="1">
      <c r="A55" s="11">
        <v>1532720000</v>
      </c>
      <c r="B55" s="36">
        <v>9770</v>
      </c>
      <c r="C55" s="37" t="s">
        <v>31</v>
      </c>
      <c r="D55" s="21">
        <f>300000+300000</f>
        <v>600000</v>
      </c>
    </row>
    <row r="56" spans="1:4" ht="46.8">
      <c r="A56" s="26">
        <v>3719800</v>
      </c>
      <c r="B56" s="26">
        <v>9800</v>
      </c>
      <c r="C56" s="29" t="s">
        <v>36</v>
      </c>
      <c r="D56" s="28">
        <f>D57</f>
        <v>11675014</v>
      </c>
    </row>
    <row r="57" spans="1:4" ht="23.4" customHeight="1">
      <c r="A57" s="20">
        <v>9900000000</v>
      </c>
      <c r="B57" s="25">
        <v>9800</v>
      </c>
      <c r="C57" s="27" t="s">
        <v>7</v>
      </c>
      <c r="D57" s="21">
        <f>190000+3950000+1835334+26400+1000000+2000000+295600+2377680</f>
        <v>11675014</v>
      </c>
    </row>
    <row r="58" spans="1:4">
      <c r="A58" s="52" t="s">
        <v>16</v>
      </c>
      <c r="B58" s="52"/>
      <c r="C58" s="52"/>
      <c r="D58" s="52"/>
    </row>
    <row r="59" spans="1:4" ht="22.8" customHeight="1">
      <c r="A59" s="26">
        <v>3719770</v>
      </c>
      <c r="B59" s="34">
        <v>9770</v>
      </c>
      <c r="C59" s="35" t="s">
        <v>23</v>
      </c>
      <c r="D59" s="28">
        <f>D60</f>
        <v>3300000</v>
      </c>
    </row>
    <row r="60" spans="1:4" ht="22.8" customHeight="1">
      <c r="A60" s="11">
        <v>1510000000</v>
      </c>
      <c r="B60" s="36">
        <v>9770</v>
      </c>
      <c r="C60" s="37" t="s">
        <v>29</v>
      </c>
      <c r="D60" s="38">
        <f>1800000+1500000</f>
        <v>3300000</v>
      </c>
    </row>
    <row r="61" spans="1:4" ht="46.8">
      <c r="A61" s="26">
        <v>3719800</v>
      </c>
      <c r="B61" s="26">
        <v>9800</v>
      </c>
      <c r="C61" s="29" t="s">
        <v>36</v>
      </c>
      <c r="D61" s="28">
        <f>D62</f>
        <v>46902767</v>
      </c>
    </row>
    <row r="62" spans="1:4" ht="24.6" customHeight="1">
      <c r="A62" s="20">
        <v>9900000000</v>
      </c>
      <c r="B62" s="25">
        <v>9800</v>
      </c>
      <c r="C62" s="27" t="s">
        <v>7</v>
      </c>
      <c r="D62" s="21">
        <f>1300000+13350000+1902000+950000+4750000+1943963+3200000+2204400+5202404+12100000</f>
        <v>46902767</v>
      </c>
    </row>
    <row r="63" spans="1:4" ht="21.6" customHeight="1">
      <c r="A63" s="22" t="s">
        <v>8</v>
      </c>
      <c r="B63" s="22" t="s">
        <v>8</v>
      </c>
      <c r="C63" s="15" t="s">
        <v>17</v>
      </c>
      <c r="D63" s="23">
        <f>D64+D65</f>
        <v>66285281</v>
      </c>
    </row>
    <row r="64" spans="1:4" ht="21.6" customHeight="1">
      <c r="A64" s="22" t="s">
        <v>8</v>
      </c>
      <c r="B64" s="22" t="s">
        <v>8</v>
      </c>
      <c r="C64" s="30" t="s">
        <v>9</v>
      </c>
      <c r="D64" s="23">
        <f>D53+D56</f>
        <v>16082514</v>
      </c>
    </row>
    <row r="65" spans="1:4" ht="21.6" customHeight="1">
      <c r="A65" s="22" t="s">
        <v>8</v>
      </c>
      <c r="B65" s="22" t="s">
        <v>8</v>
      </c>
      <c r="C65" s="30" t="s">
        <v>18</v>
      </c>
      <c r="D65" s="23">
        <f>D59+D61</f>
        <v>50202767</v>
      </c>
    </row>
    <row r="67" spans="1:4">
      <c r="A67" s="50" t="s">
        <v>20</v>
      </c>
      <c r="B67" s="50"/>
      <c r="C67" s="50"/>
      <c r="D67" s="50"/>
    </row>
  </sheetData>
  <mergeCells count="44">
    <mergeCell ref="B32:C32"/>
    <mergeCell ref="C7:D7"/>
    <mergeCell ref="C8:D8"/>
    <mergeCell ref="B16:C16"/>
    <mergeCell ref="B17:C17"/>
    <mergeCell ref="A18:D18"/>
    <mergeCell ref="A14:D14"/>
    <mergeCell ref="A11:D11"/>
    <mergeCell ref="A12:D12"/>
    <mergeCell ref="A13:D13"/>
    <mergeCell ref="B25:C25"/>
    <mergeCell ref="B26:C26"/>
    <mergeCell ref="B28:C28"/>
    <mergeCell ref="B33:C33"/>
    <mergeCell ref="A67:D67"/>
    <mergeCell ref="B38:C38"/>
    <mergeCell ref="B39:C39"/>
    <mergeCell ref="A37:D37"/>
    <mergeCell ref="B34:C34"/>
    <mergeCell ref="A58:D58"/>
    <mergeCell ref="A48:D48"/>
    <mergeCell ref="A52:D52"/>
    <mergeCell ref="B40:C40"/>
    <mergeCell ref="B41:C41"/>
    <mergeCell ref="B35:C35"/>
    <mergeCell ref="B36:C36"/>
    <mergeCell ref="B42:C42"/>
    <mergeCell ref="B43:C43"/>
    <mergeCell ref="C1:D1"/>
    <mergeCell ref="C2:D2"/>
    <mergeCell ref="C3:D3"/>
    <mergeCell ref="C4:D4"/>
    <mergeCell ref="B31:C31"/>
    <mergeCell ref="C6:D6"/>
    <mergeCell ref="C9:D9"/>
    <mergeCell ref="B19:C19"/>
    <mergeCell ref="B20:C20"/>
    <mergeCell ref="B29:C29"/>
    <mergeCell ref="B30:C30"/>
    <mergeCell ref="B21:C21"/>
    <mergeCell ref="B22:C22"/>
    <mergeCell ref="B24:C24"/>
    <mergeCell ref="B23:C23"/>
    <mergeCell ref="B27:C27"/>
  </mergeCells>
  <pageMargins left="0.70866141732283472" right="0.70866141732283472" top="0.15748031496062992" bottom="0.15748031496062992" header="0.31496062992125984" footer="0.31496062992125984"/>
  <pageSetup paperSize="9" scale="81" fitToHeight="2" orientation="portrait" r:id="rId1"/>
  <rowBreaks count="2" manualBreakCount="2">
    <brk id="47" max="3" man="1"/>
    <brk id="6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2024</vt:lpstr>
      <vt:lpstr>'2024'!Область_друку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220FU6</dc:creator>
  <cp:lastModifiedBy>220FU11</cp:lastModifiedBy>
  <cp:lastPrinted>2024-07-10T10:25:02Z</cp:lastPrinted>
  <dcterms:created xsi:type="dcterms:W3CDTF">2021-05-14T07:29:19Z</dcterms:created>
  <dcterms:modified xsi:type="dcterms:W3CDTF">2024-08-05T14:06:18Z</dcterms:modified>
</cp:coreProperties>
</file>