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4.09.2024\фу ліцей\"/>
    </mc:Choice>
  </mc:AlternateContent>
  <xr:revisionPtr revIDLastSave="0" documentId="13_ncr:1_{3CA94DFA-E471-4F95-9185-9D849FA5DC8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дод 1 доходи" sheetId="20" r:id="rId1"/>
    <sheet name="Дод.2 Фін" sheetId="24" r:id="rId2"/>
    <sheet name="дод 3 видатки" sheetId="22" r:id="rId3"/>
    <sheet name="дод 4 трансф" sheetId="23" r:id="rId4"/>
    <sheet name="дод 5 інвест" sheetId="25" r:id="rId5"/>
  </sheets>
  <definedNames>
    <definedName name="Z_39F5A461_57E4_11D9_9EE7_0002B31CD0A9_.wvu.PrintArea" localSheetId="0" hidden="1">'дод 1 доходи'!$A$1:$F$15</definedName>
    <definedName name="Z_3A0F5786_DD89_4CC0_B609_902CBD2A88D0_.wvu.PrintArea" localSheetId="0" hidden="1">'дод 1 доходи'!$A$1:$F$15</definedName>
    <definedName name="Z_44195939_FF8E_42E2_8003_8D5D0D47E574_.wvu.Rows" localSheetId="0" hidden="1">'дод 1 доходи'!$8:$12</definedName>
    <definedName name="Z_C02E931C_E2B6_44D6_B9B6_45895A12EB36_.wvu.Rows" localSheetId="0" hidden="1">'дод 1 доходи'!#REF!,'дод 1 доходи'!#REF!</definedName>
    <definedName name="_xlnm.Print_Titles" localSheetId="0">'дод 1 доходи'!$6:$6</definedName>
    <definedName name="_xlnm.Print_Titles" localSheetId="2">'дод 3 видатки'!$8:$12</definedName>
    <definedName name="_xlnm.Print_Titles" localSheetId="4">'дод 5 інвест'!$8:$10</definedName>
    <definedName name="_xlnm.Print_Area" localSheetId="0">'дод 1 доходи'!$A$1:$F$20</definedName>
    <definedName name="_xlnm.Print_Area" localSheetId="2">'дод 3 видатки'!$A$1:$P$22</definedName>
    <definedName name="_xlnm.Print_Area" localSheetId="4">'дод 5 інвест'!$A$1:$M$17</definedName>
    <definedName name="_xlnm.Print_Area" localSheetId="1">'Дод.2 Фін'!$A$1:$F$27</definedName>
  </definedNames>
  <calcPr calcId="191029"/>
  <customWorkbookViews>
    <customWorkbookView name="PC - Личное представление" guid="{44195939-FF8E-42E2-8003-8D5D0D47E574}" mergeInterval="0" personalView="1" maximized="1" windowWidth="1276" windowHeight="782" activeSheetId="3"/>
    <customWorkbookView name="1 - Личное представление" guid="{CB8B9A01-6A6F-4CBA-9FB9-1B7501FD2FAE}" mergeInterval="0" personalView="1" maximized="1" windowWidth="1004" windowHeight="556" activeSheetId="4"/>
    <customWorkbookView name="Illichevsk - Личное представление" guid="{C4239800-57E3-11D9-B162-00018002F0A4}" mergeInterval="0" personalView="1" maximized="1" windowWidth="796" windowHeight="438" activeSheetId="7"/>
    <customWorkbookView name="BUDJ_SEC - Личное представление" guid="{39F5A461-57E4-11D9-9EE7-0002B31CD0A9}" mergeInterval="0" personalView="1" maximized="1" windowWidth="1020" windowHeight="606" activeSheetId="2"/>
    <customWorkbookView name="Администратор - Личное представление" guid="{3A0F5786-DD89-4CC0-B609-902CBD2A88D0}" mergeInterval="0" personalView="1" maximized="1" windowWidth="1020" windowHeight="578" activeSheetId="7"/>
    <customWorkbookView name="Юлія - Личное представление" guid="{C02E931C-E2B6-44D6-B9B6-45895A12EB36}" mergeInterval="0" personalView="1" maximized="1" windowWidth="1012" windowHeight="561" activeSheetId="6"/>
    <customWorkbookView name="Otdel doxodov - Личное представление" guid="{AFA85C7D-201A-44E2-9FEF-FB09D8FA14DB}" mergeInterval="0" personalView="1" maximized="1" windowWidth="1276" windowHeight="848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5" l="1"/>
  <c r="K15" i="25" s="1"/>
  <c r="K12" i="25"/>
  <c r="L12" i="25"/>
  <c r="L11" i="25" s="1"/>
  <c r="L15" i="25" s="1"/>
  <c r="I12" i="25"/>
  <c r="G12" i="25"/>
  <c r="I13" i="25"/>
  <c r="G13" i="25"/>
  <c r="H14" i="25"/>
  <c r="H13" i="25" s="1"/>
  <c r="H12" i="25" s="1"/>
  <c r="J13" i="25" l="1"/>
  <c r="J12" i="25" s="1"/>
  <c r="J11" i="25" s="1"/>
  <c r="J15" i="25" s="1"/>
  <c r="I11" i="25"/>
  <c r="I15" i="25" s="1"/>
  <c r="G11" i="25"/>
  <c r="G15" i="25" s="1"/>
  <c r="H11" i="25" l="1"/>
  <c r="H15" i="25" s="1"/>
  <c r="H14" i="22" l="1"/>
  <c r="H13" i="22" s="1"/>
  <c r="H16" i="22" s="1"/>
  <c r="I14" i="22"/>
  <c r="I13" i="22" s="1"/>
  <c r="I16" i="22" s="1"/>
  <c r="K14" i="22"/>
  <c r="K13" i="22" s="1"/>
  <c r="K16" i="22" s="1"/>
  <c r="L14" i="22"/>
  <c r="L13" i="22" s="1"/>
  <c r="L16" i="22" s="1"/>
  <c r="M14" i="22"/>
  <c r="M13" i="22" s="1"/>
  <c r="M16" i="22" s="1"/>
  <c r="N14" i="22"/>
  <c r="N13" i="22" s="1"/>
  <c r="N16" i="22" s="1"/>
  <c r="O14" i="22"/>
  <c r="O13" i="22" s="1"/>
  <c r="O16" i="22" s="1"/>
  <c r="G14" i="22"/>
  <c r="G13" i="22" s="1"/>
  <c r="G16" i="22" s="1"/>
  <c r="J15" i="22"/>
  <c r="J14" i="22" s="1"/>
  <c r="J13" i="22" s="1"/>
  <c r="J16" i="22" s="1"/>
  <c r="E15" i="22"/>
  <c r="F24" i="24" l="1"/>
  <c r="E24" i="24"/>
  <c r="D24" i="24"/>
  <c r="F23" i="24"/>
  <c r="E23" i="24"/>
  <c r="D23" i="24"/>
  <c r="E22" i="24"/>
  <c r="D22" i="24"/>
  <c r="C23" i="24" l="1"/>
  <c r="E21" i="24"/>
  <c r="E20" i="24" s="1"/>
  <c r="E25" i="24" s="1"/>
  <c r="F14" i="24"/>
  <c r="F13" i="24" s="1"/>
  <c r="F11" i="24" s="1"/>
  <c r="C16" i="24"/>
  <c r="E14" i="24"/>
  <c r="E13" i="24" s="1"/>
  <c r="E18" i="24" s="1"/>
  <c r="C24" i="24"/>
  <c r="D21" i="24"/>
  <c r="C22" i="24"/>
  <c r="F22" i="24"/>
  <c r="F21" i="24" s="1"/>
  <c r="F20" i="24" s="1"/>
  <c r="F25" i="24" s="1"/>
  <c r="D14" i="24"/>
  <c r="C15" i="24"/>
  <c r="C17" i="24"/>
  <c r="E11" i="24" l="1"/>
  <c r="F18" i="24"/>
  <c r="D20" i="24"/>
  <c r="C21" i="24"/>
  <c r="D13" i="24"/>
  <c r="C14" i="24"/>
  <c r="C13" i="24" l="1"/>
  <c r="D18" i="24"/>
  <c r="D11" i="24"/>
  <c r="D25" i="24"/>
  <c r="C20" i="24"/>
  <c r="C25" i="24" s="1"/>
  <c r="C18" i="24" l="1"/>
  <c r="C11" i="24"/>
  <c r="D17" i="23" l="1"/>
  <c r="D20" i="23" s="1"/>
  <c r="D19" i="23" s="1"/>
  <c r="F14" i="22" l="1"/>
  <c r="F16" i="22" s="1"/>
  <c r="E14" i="20"/>
  <c r="F14" i="20"/>
  <c r="D14" i="20"/>
  <c r="C15" i="20"/>
  <c r="E14" i="22" l="1"/>
  <c r="F13" i="22"/>
  <c r="E13" i="20"/>
  <c r="E12" i="20" s="1"/>
  <c r="E16" i="20" s="1"/>
  <c r="F13" i="20"/>
  <c r="F12" i="20" s="1"/>
  <c r="F16" i="20" s="1"/>
  <c r="E13" i="22" l="1"/>
  <c r="E16" i="22" s="1"/>
  <c r="D13" i="20" l="1"/>
  <c r="C13" i="20" l="1"/>
  <c r="D12" i="20" l="1"/>
  <c r="D16" i="20" s="1"/>
  <c r="C14" i="20"/>
  <c r="P16" i="22" l="1"/>
  <c r="C12" i="20"/>
  <c r="C16" i="20" s="1"/>
  <c r="P24" i="22" s="1"/>
  <c r="P13" i="22"/>
  <c r="P14" i="22"/>
  <c r="P15" i="22"/>
  <c r="P25" i="22" l="1"/>
</calcChain>
</file>

<file path=xl/sharedStrings.xml><?xml version="1.0" encoding="utf-8"?>
<sst xmlns="http://schemas.openxmlformats.org/spreadsheetml/2006/main" count="155" uniqueCount="102">
  <si>
    <t>Загальний фонд</t>
  </si>
  <si>
    <t>Спеціальний фонд</t>
  </si>
  <si>
    <t>Код</t>
  </si>
  <si>
    <t xml:space="preserve">Офіційні трансферти </t>
  </si>
  <si>
    <t>Додаток 1</t>
  </si>
  <si>
    <t>РАЗОМ ДОХОДІВ</t>
  </si>
  <si>
    <t>Додаток 2</t>
  </si>
  <si>
    <t>Найменування згідно з Класифікацією доходів бюджету</t>
  </si>
  <si>
    <t>Усього</t>
  </si>
  <si>
    <t>усього</t>
  </si>
  <si>
    <t>у тому числі бюджет розвитку</t>
  </si>
  <si>
    <t>до розпорядження міського голови</t>
  </si>
  <si>
    <t>грн.</t>
  </si>
  <si>
    <t>Код Функціональної класифікації видатків та кредитування бюджету</t>
  </si>
  <si>
    <t>з них</t>
  </si>
  <si>
    <t>(код бюджету)</t>
  </si>
  <si>
    <t>грн</t>
  </si>
  <si>
    <t>РАЗОМ</t>
  </si>
  <si>
    <t>видатки споживання</t>
  </si>
  <si>
    <t>видатки розвитку</t>
  </si>
  <si>
    <t>комунальні послуги та енергоносії</t>
  </si>
  <si>
    <t xml:space="preserve">Зміни  до розподілу   </t>
  </si>
  <si>
    <t xml:space="preserve">Від органів державного управління </t>
  </si>
  <si>
    <t>Начальник фінансового управління</t>
  </si>
  <si>
    <t>Ольга ЯКОВЕНКО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</si>
  <si>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</si>
  <si>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</si>
  <si>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</si>
  <si>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оплата праці і нарахування на заробітну плату</t>
  </si>
  <si>
    <t>Зміни до річних обсягів міжбюджетних трансфертів за доходами бюджету Чорноморської  міської територіальної громади на 2024 рік</t>
  </si>
  <si>
    <t xml:space="preserve">видатків бюджету Чорноморської міської територіальної громади на 2024 рік  </t>
  </si>
  <si>
    <t>1558900000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</si>
  <si>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</si>
  <si>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</si>
  <si>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</si>
  <si>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X</t>
  </si>
  <si>
    <t xml:space="preserve">УСЬОГО за розділом І, у тому числі: </t>
  </si>
  <si>
    <t>загальний фонд</t>
  </si>
  <si>
    <t>Начальник фінансового управління                                                Ольга ЯКОВЕНКО</t>
  </si>
  <si>
    <t xml:space="preserve">                                                                   до розпорядження міського голови</t>
  </si>
  <si>
    <t>ЗМІНИ</t>
  </si>
  <si>
    <t>до міжбюджетних трансфертів бюджету Чорноморської міської територіальної громади  на 2024 рік</t>
  </si>
  <si>
    <t xml:space="preserve">      1. Зміни до показників міжбюджетних трансфертів з інших бюджетів</t>
  </si>
  <si>
    <t>І. Зміни до трансфертів  до загального фонду бюджету</t>
  </si>
  <si>
    <t>Найменування згідно з Класифікацією фінансування бюджету</t>
  </si>
  <si>
    <t>Дефіцит(-)/Профіцит(+)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</si>
  <si>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</si>
  <si>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</si>
  <si>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</si>
  <si>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</si>
  <si>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</si>
  <si>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</si>
  <si>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</si>
  <si>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</si>
  <si>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</si>
  <si>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</si>
  <si>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</si>
  <si>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</si>
  <si>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</si>
  <si>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</si>
  <si>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</si>
  <si>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</si>
  <si>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</si>
  <si>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</si>
  <si>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 xml:space="preserve">        Начальник фінансового управління                                                                      Ольга ЯКОВЕНКО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</si>
  <si>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</si>
  <si>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Зміни до фінансування бюджету Чорноморської міської територіальної громади  на 2024 рік</t>
  </si>
  <si>
    <t>Додаток3</t>
  </si>
  <si>
    <t>1500000</t>
  </si>
  <si>
    <t>1510000</t>
  </si>
  <si>
    <t>Управління капітального будівництва Чорноморської  міської ради Одеського району Одеської області</t>
  </si>
  <si>
    <t xml:space="preserve">                                                                   Додаток 4</t>
  </si>
  <si>
    <t>Дотації з державного бюджету місцевим бюджетам</t>
  </si>
  <si>
    <t>Державний бюджет</t>
  </si>
  <si>
    <t>капітальних вкладень бюджету Чорноморської міської територіальної громади  у розрізі інвестиційних проектів у 2024 році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</si>
  <si>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</si>
  <si>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</si>
  <si>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</si>
  <si>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</si>
  <si>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 xml:space="preserve">Обсяг капітальних вкладень місцевого бюджету всього, гривень 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</si>
  <si>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</si>
  <si>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</si>
  <si>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капітальні видатки за рахунок коштів, що передаються із загального фонду до бюджету розвитку (спеціального фонду)</t>
  </si>
  <si>
    <t>за рахунок залишку коштів БР</t>
  </si>
  <si>
    <t>за рахунок доходів (субвенцій)</t>
  </si>
  <si>
    <t>9.1</t>
  </si>
  <si>
    <t>9,2</t>
  </si>
  <si>
    <t>Управління капітального будівництва Чорноморської міської ради Одеського району Одеської області</t>
  </si>
  <si>
    <t>Капітальні видатки разом, в т.ч.:</t>
  </si>
  <si>
    <t>ВСЬОГО</t>
  </si>
  <si>
    <t>х</t>
  </si>
  <si>
    <t xml:space="preserve">Начальник фінансового управління </t>
  </si>
  <si>
    <t>Зміни до обсягів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</si>
  <si>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</si>
  <si>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Додаток 5</t>
  </si>
  <si>
    <t>1517321</t>
  </si>
  <si>
    <t>7321</t>
  </si>
  <si>
    <t>0443</t>
  </si>
  <si>
    <t>Будівництво освітніх установ та закладів</t>
  </si>
  <si>
    <t>2023-2024</t>
  </si>
  <si>
    <t>від  04.09.2024 № 265</t>
  </si>
  <si>
    <t xml:space="preserve">                                                                   від  04.09.2024 №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</si>
</sst>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"/>
    <numFmt numFmtId="165" formatCode="#,##0_ ;\-#,##0\ "/>
    <numFmt numFmtId="166" formatCode="#,##0.00;\-#,##0.00;#,&quot;-&quot;"/>
    <numFmt numFmtId="167" formatCode="#,##0.00_ ;\-#,##0.00\ "/>
    <numFmt numFmtId="168" formatCode="0.0%"/>
    <numFmt numFmtId="169" formatCode="_-* #,##0.00\ _₽_-;\-* #,##0.00\ _₽_-;_-* &quot;-&quot;??\ _₽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sz val="12"/>
      <color indexed="53"/>
      <name val="Times New Roman"/>
      <family val="1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Times New Roman"/>
      <family val="1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u/>
      <sz val="12"/>
      <color indexed="12"/>
      <name val="Arial Cyr"/>
      <charset val="204"/>
    </font>
    <font>
      <sz val="10"/>
      <name val="Calibri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10" fillId="0" borderId="0"/>
    <xf numFmtId="0" fontId="20" fillId="0" borderId="0"/>
    <xf numFmtId="0" fontId="24" fillId="0" borderId="0"/>
    <xf numFmtId="0" fontId="1" fillId="0" borderId="0"/>
  </cellStyleXfs>
  <cellXfs count="194">
    <xf numFmtId="0" fontId="0" fillId="0" borderId="0" xfId="0"/>
    <xf numFmtId="0" fontId="5" fillId="0" borderId="0" xfId="0" applyFont="1"/>
    <xf numFmtId="0" fontId="8" fillId="0" borderId="0" xfId="0" applyFont="1" applyAlignment="1">
      <alignment horizontal="justify"/>
    </xf>
    <xf numFmtId="0" fontId="9" fillId="0" borderId="0" xfId="0" applyFont="1"/>
    <xf numFmtId="0" fontId="5" fillId="0" borderId="0" xfId="0" applyFont="1" applyAlignment="1">
      <alignment horizontal="right"/>
    </xf>
    <xf numFmtId="0" fontId="11" fillId="2" borderId="0" xfId="0" applyFont="1" applyFill="1"/>
    <xf numFmtId="0" fontId="5" fillId="2" borderId="0" xfId="0" applyFont="1" applyFill="1"/>
    <xf numFmtId="49" fontId="5" fillId="2" borderId="0" xfId="0" applyNumberFormat="1" applyFont="1" applyFill="1"/>
    <xf numFmtId="164" fontId="5" fillId="2" borderId="0" xfId="0" applyNumberFormat="1" applyFont="1" applyFill="1"/>
    <xf numFmtId="0" fontId="9" fillId="2" borderId="0" xfId="0" applyFont="1" applyFill="1"/>
    <xf numFmtId="49" fontId="6" fillId="2" borderId="0" xfId="0" applyNumberFormat="1" applyFont="1" applyFill="1" applyAlignment="1">
      <alignment horizontal="center" vertical="center"/>
    </xf>
    <xf numFmtId="0" fontId="13" fillId="0" borderId="0" xfId="0" applyFont="1"/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16" fillId="0" borderId="0" xfId="0" applyFont="1"/>
    <xf numFmtId="0" fontId="15" fillId="0" borderId="0" xfId="0" applyFont="1" applyAlignment="1">
      <alignment horizontal="justify"/>
    </xf>
    <xf numFmtId="0" fontId="12" fillId="0" borderId="0" xfId="1" applyFont="1" applyAlignment="1" applyProtection="1">
      <alignment horizontal="center"/>
    </xf>
    <xf numFmtId="0" fontId="12" fillId="0" borderId="0" xfId="1" applyFont="1" applyAlignment="1" applyProtection="1">
      <alignment horizontal="left"/>
    </xf>
    <xf numFmtId="0" fontId="5" fillId="0" borderId="4" xfId="1" applyFont="1" applyBorder="1" applyAlignment="1" applyProtection="1">
      <alignment horizontal="left"/>
    </xf>
    <xf numFmtId="0" fontId="14" fillId="0" borderId="0" xfId="0" applyFont="1" applyAlignment="1">
      <alignment horizontal="right"/>
    </xf>
    <xf numFmtId="3" fontId="9" fillId="0" borderId="0" xfId="0" applyNumberFormat="1" applyFont="1"/>
    <xf numFmtId="0" fontId="15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3" fontId="12" fillId="2" borderId="0" xfId="0" applyNumberFormat="1" applyFont="1" applyFill="1" applyAlignment="1">
      <alignment horizontal="center" vertical="top" wrapText="1"/>
    </xf>
    <xf numFmtId="0" fontId="18" fillId="0" borderId="0" xfId="1" applyFont="1" applyAlignment="1" applyProtection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wrapText="1"/>
    </xf>
    <xf numFmtId="4" fontId="6" fillId="2" borderId="1" xfId="0" applyNumberFormat="1" applyFont="1" applyFill="1" applyBorder="1" applyAlignment="1">
      <alignment horizont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4" fontId="1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" fontId="9" fillId="0" borderId="0" xfId="0" applyNumberFormat="1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" fontId="6" fillId="2" borderId="0" xfId="4" applyNumberFormat="1" applyFont="1" applyFill="1" applyAlignment="1">
      <alignment horizontal="center" vertical="center"/>
    </xf>
    <xf numFmtId="4" fontId="6" fillId="2" borderId="0" xfId="4" applyNumberFormat="1" applyFont="1" applyFill="1" applyAlignment="1">
      <alignment horizontal="center" vertical="center" wrapText="1"/>
    </xf>
    <xf numFmtId="0" fontId="16" fillId="2" borderId="0" xfId="0" applyFont="1" applyFill="1"/>
    <xf numFmtId="0" fontId="25" fillId="2" borderId="0" xfId="6" applyFont="1" applyFill="1"/>
    <xf numFmtId="0" fontId="22" fillId="2" borderId="0" xfId="0" applyFont="1" applyFill="1"/>
    <xf numFmtId="0" fontId="16" fillId="2" borderId="0" xfId="0" applyFont="1" applyFill="1" applyAlignment="1">
      <alignment horizontal="right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0" fontId="22" fillId="2" borderId="7" xfId="0" applyFont="1" applyFill="1" applyBorder="1" applyAlignment="1">
      <alignment horizontal="center" vertical="top" wrapText="1"/>
    </xf>
    <xf numFmtId="0" fontId="22" fillId="2" borderId="8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165" fontId="23" fillId="2" borderId="6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5" fontId="16" fillId="2" borderId="6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centerContinuous" vertical="center"/>
    </xf>
    <xf numFmtId="165" fontId="23" fillId="2" borderId="6" xfId="0" applyNumberFormat="1" applyFont="1" applyFill="1" applyBorder="1" applyAlignment="1">
      <alignment horizontal="center"/>
    </xf>
    <xf numFmtId="4" fontId="12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Continuous" vertical="center"/>
    </xf>
    <xf numFmtId="165" fontId="23" fillId="2" borderId="0" xfId="0" applyNumberFormat="1" applyFont="1" applyFill="1" applyAlignment="1">
      <alignment horizontal="center"/>
    </xf>
    <xf numFmtId="0" fontId="16" fillId="2" borderId="0" xfId="6" applyFont="1" applyFill="1"/>
    <xf numFmtId="0" fontId="26" fillId="2" borderId="0" xfId="6" quotePrefix="1" applyFont="1" applyFill="1" applyAlignment="1">
      <alignment horizontal="left"/>
    </xf>
    <xf numFmtId="0" fontId="16" fillId="2" borderId="0" xfId="6" applyFont="1" applyFill="1" applyAlignment="1">
      <alignment horizontal="right"/>
    </xf>
    <xf numFmtId="0" fontId="22" fillId="2" borderId="0" xfId="6" applyFont="1" applyFill="1"/>
    <xf numFmtId="0" fontId="22" fillId="2" borderId="1" xfId="7" applyFont="1" applyFill="1" applyBorder="1" applyAlignment="1">
      <alignment horizontal="center" vertical="center" wrapText="1"/>
    </xf>
    <xf numFmtId="166" fontId="27" fillId="2" borderId="1" xfId="7" applyNumberFormat="1" applyFont="1" applyFill="1" applyBorder="1" applyAlignment="1">
      <alignment horizontal="center" vertical="center" wrapText="1"/>
    </xf>
    <xf numFmtId="0" fontId="27" fillId="2" borderId="0" xfId="6" applyFont="1" applyFill="1"/>
    <xf numFmtId="0" fontId="23" fillId="2" borderId="1" xfId="7" applyFont="1" applyFill="1" applyBorder="1" applyAlignment="1">
      <alignment vertical="center"/>
    </xf>
    <xf numFmtId="0" fontId="23" fillId="2" borderId="1" xfId="7" applyFont="1" applyFill="1" applyBorder="1" applyAlignment="1">
      <alignment vertical="center" wrapText="1"/>
    </xf>
    <xf numFmtId="166" fontId="23" fillId="2" borderId="1" xfId="7" applyNumberFormat="1" applyFont="1" applyFill="1" applyBorder="1" applyAlignment="1">
      <alignment horizontal="right" vertical="center"/>
    </xf>
    <xf numFmtId="0" fontId="16" fillId="2" borderId="1" xfId="7" applyFont="1" applyFill="1" applyBorder="1" applyAlignment="1">
      <alignment vertical="center"/>
    </xf>
    <xf numFmtId="0" fontId="16" fillId="2" borderId="1" xfId="7" applyFont="1" applyFill="1" applyBorder="1" applyAlignment="1">
      <alignment vertical="center" wrapText="1"/>
    </xf>
    <xf numFmtId="166" fontId="16" fillId="2" borderId="1" xfId="7" applyNumberFormat="1" applyFont="1" applyFill="1" applyBorder="1" applyAlignment="1">
      <alignment horizontal="right" vertical="center"/>
    </xf>
    <xf numFmtId="167" fontId="16" fillId="2" borderId="0" xfId="6" applyNumberFormat="1" applyFont="1" applyFill="1"/>
    <xf numFmtId="0" fontId="16" fillId="2" borderId="1" xfId="7" applyFont="1" applyFill="1" applyBorder="1" applyAlignment="1">
      <alignment horizontal="left" vertical="center"/>
    </xf>
    <xf numFmtId="0" fontId="23" fillId="2" borderId="1" xfId="7" applyFont="1" applyFill="1" applyBorder="1" applyAlignment="1">
      <alignment horizontal="center"/>
    </xf>
    <xf numFmtId="0" fontId="23" fillId="2" borderId="1" xfId="7" applyFont="1" applyFill="1" applyBorder="1"/>
    <xf numFmtId="166" fontId="23" fillId="2" borderId="1" xfId="7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/>
    <xf numFmtId="0" fontId="28" fillId="2" borderId="0" xfId="0" applyFont="1" applyFill="1" applyAlignment="1">
      <alignment horizontal="left" vertical="center"/>
    </xf>
    <xf numFmtId="0" fontId="28" fillId="3" borderId="0" xfId="0" applyFont="1" applyFill="1"/>
    <xf numFmtId="0" fontId="30" fillId="2" borderId="0" xfId="0" applyFont="1" applyFill="1"/>
    <xf numFmtId="0" fontId="29" fillId="2" borderId="0" xfId="0" applyFont="1" applyFill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 wrapText="1"/>
    </xf>
    <xf numFmtId="168" fontId="28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4" fontId="28" fillId="4" borderId="1" xfId="0" applyNumberFormat="1" applyFont="1" applyFill="1" applyBorder="1" applyAlignment="1">
      <alignment horizontal="center" vertical="center" wrapText="1"/>
    </xf>
    <xf numFmtId="169" fontId="32" fillId="3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9" fontId="28" fillId="3" borderId="1" xfId="0" applyNumberFormat="1" applyFont="1" applyFill="1" applyBorder="1" applyAlignment="1">
      <alignment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3" fontId="13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/>
    <xf numFmtId="0" fontId="32" fillId="2" borderId="1" xfId="0" applyFont="1" applyFill="1" applyBorder="1" applyAlignment="1">
      <alignment horizontal="left" wrapText="1"/>
    </xf>
    <xf numFmtId="4" fontId="32" fillId="2" borderId="1" xfId="0" applyNumberFormat="1" applyFont="1" applyFill="1" applyBorder="1" applyAlignment="1">
      <alignment horizontal="center" vertical="center"/>
    </xf>
    <xf numFmtId="168" fontId="32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5" fillId="2" borderId="0" xfId="0" applyFont="1" applyFill="1"/>
    <xf numFmtId="0" fontId="35" fillId="2" borderId="0" xfId="0" applyFont="1" applyFill="1" applyAlignment="1">
      <alignment horizontal="left"/>
    </xf>
    <xf numFmtId="0" fontId="35" fillId="2" borderId="0" xfId="0" applyFont="1" applyFill="1" applyAlignment="1">
      <alignment horizontal="center"/>
    </xf>
    <xf numFmtId="4" fontId="28" fillId="2" borderId="0" xfId="0" applyNumberFormat="1" applyFont="1" applyFill="1"/>
    <xf numFmtId="4" fontId="28" fillId="3" borderId="0" xfId="0" applyNumberFormat="1" applyFont="1" applyFill="1"/>
    <xf numFmtId="4" fontId="32" fillId="2" borderId="0" xfId="0" applyNumberFormat="1" applyFont="1" applyFill="1"/>
    <xf numFmtId="4" fontId="32" fillId="3" borderId="0" xfId="0" applyNumberFormat="1" applyFont="1" applyFill="1"/>
    <xf numFmtId="49" fontId="28" fillId="2" borderId="0" xfId="0" applyNumberFormat="1" applyFont="1" applyFill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center" vertical="center" wrapText="1"/>
    </xf>
    <xf numFmtId="3" fontId="32" fillId="2" borderId="0" xfId="0" applyNumberFormat="1" applyFont="1" applyFill="1" applyAlignment="1">
      <alignment horizontal="center" vertical="center" wrapText="1"/>
    </xf>
    <xf numFmtId="3" fontId="32" fillId="2" borderId="0" xfId="0" applyNumberFormat="1" applyFont="1" applyFill="1" applyAlignment="1">
      <alignment horizontal="center" vertical="center"/>
    </xf>
    <xf numFmtId="4" fontId="32" fillId="2" borderId="0" xfId="0" applyNumberFormat="1" applyFont="1" applyFill="1" applyAlignment="1">
      <alignment horizontal="center" vertical="center"/>
    </xf>
    <xf numFmtId="168" fontId="32" fillId="2" borderId="0" xfId="0" applyNumberFormat="1" applyFont="1" applyFill="1" applyAlignment="1">
      <alignment horizontal="center" vertical="center"/>
    </xf>
    <xf numFmtId="0" fontId="32" fillId="2" borderId="1" xfId="4" applyFont="1" applyFill="1" applyBorder="1" applyAlignment="1">
      <alignment horizontal="center" vertical="center" wrapText="1"/>
    </xf>
    <xf numFmtId="4" fontId="32" fillId="2" borderId="1" xfId="4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" fontId="28" fillId="2" borderId="1" xfId="4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/>
    </xf>
    <xf numFmtId="4" fontId="32" fillId="2" borderId="1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2" fillId="0" borderId="0" xfId="1" applyFont="1" applyAlignment="1" applyProtection="1">
      <alignment horizontal="center" vertical="center" wrapText="1"/>
    </xf>
    <xf numFmtId="0" fontId="12" fillId="0" borderId="0" xfId="1" applyFont="1" applyAlignment="1" applyProtection="1">
      <alignment horizontal="left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7" fillId="2" borderId="1" xfId="7" applyFont="1" applyFill="1" applyBorder="1" applyAlignment="1">
      <alignment horizontal="center" vertical="center" wrapText="1"/>
    </xf>
    <xf numFmtId="0" fontId="23" fillId="2" borderId="5" xfId="7" applyFont="1" applyFill="1" applyBorder="1" applyAlignment="1">
      <alignment horizontal="center" vertical="center"/>
    </xf>
    <xf numFmtId="0" fontId="16" fillId="2" borderId="9" xfId="7" applyFont="1" applyFill="1" applyBorder="1"/>
    <xf numFmtId="0" fontId="16" fillId="2" borderId="6" xfId="7" applyFont="1" applyFill="1" applyBorder="1"/>
    <xf numFmtId="0" fontId="16" fillId="2" borderId="0" xfId="6" applyFont="1" applyFill="1" applyAlignment="1">
      <alignment horizontal="left" vertical="center" wrapText="1"/>
    </xf>
    <xf numFmtId="0" fontId="16" fillId="2" borderId="0" xfId="6" applyFont="1" applyFill="1" applyAlignment="1">
      <alignment horizontal="left" vertical="center"/>
    </xf>
    <xf numFmtId="0" fontId="23" fillId="2" borderId="0" xfId="6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22" fillId="2" borderId="1" xfId="7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left" vertical="top"/>
    </xf>
    <xf numFmtId="49" fontId="5" fillId="2" borderId="0" xfId="0" applyNumberFormat="1" applyFont="1" applyFill="1" applyAlignment="1">
      <alignment horizontal="left" vertical="top"/>
    </xf>
    <xf numFmtId="0" fontId="2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2" fillId="2" borderId="0" xfId="1" applyFont="1" applyFill="1" applyAlignment="1" applyProtection="1">
      <alignment horizontal="left"/>
    </xf>
    <xf numFmtId="0" fontId="16" fillId="2" borderId="0" xfId="0" applyFont="1" applyFill="1" applyAlignment="1">
      <alignment horizontal="center"/>
    </xf>
    <xf numFmtId="0" fontId="23" fillId="2" borderId="5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26" fillId="2" borderId="0" xfId="0" quotePrefix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top" wrapText="1"/>
    </xf>
    <xf numFmtId="0" fontId="22" fillId="2" borderId="8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/>
    </xf>
    <xf numFmtId="0" fontId="25" fillId="2" borderId="0" xfId="6" applyFont="1" applyFill="1" applyAlignment="1">
      <alignment horizontal="left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32" fillId="2" borderId="1" xfId="4" applyFont="1" applyFill="1" applyBorder="1" applyAlignment="1">
      <alignment horizontal="center" wrapText="1"/>
    </xf>
  </cellXfs>
  <cellStyles count="8">
    <cellStyle name="Гіперпосилання" xfId="1" builtinId="8"/>
    <cellStyle name="Звичайний" xfId="0" builtinId="0"/>
    <cellStyle name="Звичайний 2" xfId="7" xr:uid="{00000000-0005-0000-0000-000002000000}"/>
    <cellStyle name="Обычный 2" xfId="5" xr:uid="{00000000-0005-0000-0000-000003000000}"/>
    <cellStyle name="Обычный 3" xfId="2" xr:uid="{00000000-0005-0000-0000-000004000000}"/>
    <cellStyle name="Обычный 4" xfId="6" xr:uid="{00000000-0005-0000-0000-000005000000}"/>
    <cellStyle name="Обычный 6" xfId="3" xr:uid="{00000000-0005-0000-0000-000006000000}"/>
    <cellStyle name="Обычный_дод 3" xfId="4" xr:uid="{00000000-0005-0000-0000-000007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view="pageBreakPreview" zoomScale="75" zoomScaleSheetLayoutView="75" workbookViewId="0">
      <selection activeCell="K15" sqref="K15"/>
    </sheetView>
  </sheetViews>
  <sheetFormatPr defaultColWidth="8.85546875" defaultRowHeight="15" x14ac:dyDescent="0.2"/>
  <cols>
    <col min="1" max="1" width="12.140625" style="3" customWidth="1"/>
    <col min="2" max="2" width="43.85546875" style="3" customWidth="1"/>
    <col min="3" max="3" width="15.28515625" style="3" customWidth="1"/>
    <col min="4" max="4" width="14.5703125" style="3" customWidth="1"/>
    <col min="5" max="5" width="14.7109375" style="3" customWidth="1"/>
    <col min="6" max="6" width="12.7109375" style="3" customWidth="1"/>
    <col min="7" max="7" width="8.85546875" style="3"/>
    <col min="8" max="8" width="23" style="3" customWidth="1"/>
    <col min="9" max="16384" width="8.85546875" style="3"/>
  </cols>
  <sheetData>
    <row r="1" spans="1:8" ht="15.75" x14ac:dyDescent="0.25">
      <c r="A1" s="149"/>
      <c r="B1" s="149"/>
      <c r="D1" s="1" t="s">
        <v>4</v>
      </c>
      <c r="E1" s="1"/>
      <c r="F1" s="30"/>
    </row>
    <row r="2" spans="1:8" ht="15.75" x14ac:dyDescent="0.25">
      <c r="A2" s="20"/>
      <c r="D2" s="1" t="s">
        <v>11</v>
      </c>
    </row>
    <row r="3" spans="1:8" ht="15.75" x14ac:dyDescent="0.25">
      <c r="A3" s="20"/>
      <c r="D3" s="31" t="s">
        <v>100</v>
      </c>
    </row>
    <row r="4" spans="1:8" ht="15.75" x14ac:dyDescent="0.25">
      <c r="A4" s="20"/>
      <c r="D4" s="31"/>
    </row>
    <row r="5" spans="1:8" ht="39" customHeight="1" x14ac:dyDescent="0.2">
      <c r="A5" s="150" t="s">
        <v>29</v>
      </c>
      <c r="B5" s="150"/>
      <c r="C5" s="150"/>
      <c r="D5" s="150"/>
      <c r="E5" s="150"/>
      <c r="F5" s="150"/>
    </row>
    <row r="6" spans="1:8" ht="18.75" customHeight="1" x14ac:dyDescent="0.25">
      <c r="A6" s="151">
        <v>1558900000</v>
      </c>
      <c r="B6" s="151"/>
      <c r="C6" s="22"/>
      <c r="D6" s="21"/>
      <c r="E6" s="21"/>
      <c r="F6" s="21"/>
    </row>
    <row r="7" spans="1:8" ht="15.75" x14ac:dyDescent="0.25">
      <c r="A7" s="23" t="s">
        <v>15</v>
      </c>
      <c r="B7" s="21"/>
      <c r="C7" s="21"/>
      <c r="D7" s="21"/>
      <c r="E7" s="21"/>
      <c r="F7" s="21"/>
    </row>
    <row r="8" spans="1:8" ht="15.75" x14ac:dyDescent="0.25">
      <c r="A8" s="20"/>
      <c r="F8" s="24" t="s">
        <v>16</v>
      </c>
    </row>
    <row r="9" spans="1:8" ht="15.75" x14ac:dyDescent="0.2">
      <c r="A9" s="152" t="s">
        <v>2</v>
      </c>
      <c r="B9" s="152" t="s">
        <v>7</v>
      </c>
      <c r="C9" s="154" t="s">
        <v>8</v>
      </c>
      <c r="D9" s="152" t="s">
        <v>0</v>
      </c>
      <c r="E9" s="152" t="s">
        <v>1</v>
      </c>
      <c r="F9" s="152"/>
    </row>
    <row r="10" spans="1:8" ht="63" x14ac:dyDescent="0.2">
      <c r="A10" s="153"/>
      <c r="B10" s="152"/>
      <c r="C10" s="155"/>
      <c r="D10" s="152"/>
      <c r="E10" s="12" t="s">
        <v>9</v>
      </c>
      <c r="F10" s="12" t="s">
        <v>10</v>
      </c>
    </row>
    <row r="11" spans="1:8" ht="15.75" x14ac:dyDescent="0.2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8" ht="15.75" x14ac:dyDescent="0.2">
      <c r="A12" s="13">
        <v>40000000</v>
      </c>
      <c r="B12" s="14" t="s">
        <v>3</v>
      </c>
      <c r="C12" s="34">
        <f t="shared" ref="C12:F13" si="0">C13</f>
        <v>83518800</v>
      </c>
      <c r="D12" s="34">
        <f t="shared" si="0"/>
        <v>83518800</v>
      </c>
      <c r="E12" s="34">
        <f t="shared" si="0"/>
        <v>0</v>
      </c>
      <c r="F12" s="34">
        <f t="shared" si="0"/>
        <v>0</v>
      </c>
      <c r="H12" s="25"/>
    </row>
    <row r="13" spans="1:8" ht="15.75" x14ac:dyDescent="0.2">
      <c r="A13" s="13">
        <v>41000000</v>
      </c>
      <c r="B13" s="15" t="s">
        <v>22</v>
      </c>
      <c r="C13" s="34">
        <f t="shared" ref="C13:C15" si="1">D13+E13</f>
        <v>83518800</v>
      </c>
      <c r="D13" s="34">
        <f>D14</f>
        <v>83518800</v>
      </c>
      <c r="E13" s="34">
        <f t="shared" si="0"/>
        <v>0</v>
      </c>
      <c r="F13" s="34">
        <f t="shared" si="0"/>
        <v>0</v>
      </c>
      <c r="H13" s="25"/>
    </row>
    <row r="14" spans="1:8" ht="31.5" x14ac:dyDescent="0.25">
      <c r="A14" s="32">
        <v>41020000</v>
      </c>
      <c r="B14" s="32" t="s">
        <v>72</v>
      </c>
      <c r="C14" s="35">
        <f t="shared" si="1"/>
        <v>83518800</v>
      </c>
      <c r="D14" s="33">
        <f>SUM(D15:D15)</f>
        <v>83518800</v>
      </c>
      <c r="E14" s="33">
        <f>SUM(E15:E15)</f>
        <v>0</v>
      </c>
      <c r="F14" s="33">
        <f>SUM(F15:F15)</f>
        <v>0</v>
      </c>
      <c r="H14" s="25"/>
    </row>
    <row r="15" spans="1:8" s="46" customFormat="1" ht="141.75" x14ac:dyDescent="0.2">
      <c r="A15" s="44">
        <v>41021400</v>
      </c>
      <c r="B15" s="45" t="s">
        <v>65</v>
      </c>
      <c r="C15" s="38">
        <f t="shared" si="1"/>
        <v>83518800</v>
      </c>
      <c r="D15" s="39">
        <v>83518800</v>
      </c>
      <c r="E15" s="39"/>
      <c r="F15" s="41"/>
      <c r="H15" s="47"/>
    </row>
    <row r="16" spans="1:8" ht="15.75" x14ac:dyDescent="0.2">
      <c r="A16" s="16"/>
      <c r="B16" s="17" t="s">
        <v>5</v>
      </c>
      <c r="C16" s="36">
        <f>C12</f>
        <v>83518800</v>
      </c>
      <c r="D16" s="36">
        <f>D12</f>
        <v>83518800</v>
      </c>
      <c r="E16" s="36">
        <f t="shared" ref="E16:F16" si="2">E12</f>
        <v>0</v>
      </c>
      <c r="F16" s="36">
        <f t="shared" si="2"/>
        <v>0</v>
      </c>
    </row>
    <row r="17" spans="1:6" ht="15.75" x14ac:dyDescent="0.2">
      <c r="A17" s="26"/>
      <c r="B17" s="27"/>
      <c r="C17" s="68"/>
      <c r="D17" s="68"/>
      <c r="E17" s="68"/>
      <c r="F17" s="68"/>
    </row>
    <row r="18" spans="1:6" ht="15.75" x14ac:dyDescent="0.2">
      <c r="A18" s="26"/>
      <c r="B18" s="27"/>
      <c r="C18" s="28"/>
      <c r="D18" s="28"/>
      <c r="E18" s="28"/>
      <c r="F18" s="28"/>
    </row>
    <row r="19" spans="1:6" ht="15.75" x14ac:dyDescent="0.25">
      <c r="A19" s="18"/>
      <c r="B19" s="19" t="s">
        <v>23</v>
      </c>
      <c r="C19" s="1"/>
      <c r="D19" s="1"/>
      <c r="E19" s="19" t="s">
        <v>24</v>
      </c>
      <c r="F19" s="1"/>
    </row>
    <row r="20" spans="1:6" ht="15.75" x14ac:dyDescent="0.25">
      <c r="A20" s="2"/>
    </row>
    <row r="23" spans="1:6" x14ac:dyDescent="0.2">
      <c r="A23" s="29"/>
    </row>
  </sheetData>
  <mergeCells count="8">
    <mergeCell ref="A1:B1"/>
    <mergeCell ref="A5:F5"/>
    <mergeCell ref="A6:B6"/>
    <mergeCell ref="A9:A10"/>
    <mergeCell ref="B9:B10"/>
    <mergeCell ref="C9:C10"/>
    <mergeCell ref="D9:D10"/>
    <mergeCell ref="E9:F9"/>
  </mergeCells>
  <hyperlinks>
    <hyperlink ref="A23" location="_ftnref1" display="_ftnref1" xr:uid="{00000000-0004-0000-0000-000000000000}"/>
  </hyperlinks>
  <printOptions horizontalCentered="1"/>
  <pageMargins left="0.78740157480314965" right="0.31496062992125984" top="0.98425196850393704" bottom="0.98425196850393704" header="0.15748031496062992" footer="0.15748031496062992"/>
  <pageSetup paperSize="9" scale="8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view="pageBreakPreview" topLeftCell="A3" zoomScaleNormal="100" zoomScaleSheetLayoutView="100" workbookViewId="0">
      <selection activeCell="J9" sqref="J9"/>
    </sheetView>
  </sheetViews>
  <sheetFormatPr defaultColWidth="8.85546875" defaultRowHeight="15.75" x14ac:dyDescent="0.25"/>
  <cols>
    <col min="1" max="1" width="10.42578125" style="73" customWidth="1"/>
    <col min="2" max="2" width="41.140625" style="73" customWidth="1"/>
    <col min="3" max="3" width="18.85546875" style="73" customWidth="1"/>
    <col min="4" max="5" width="18.42578125" style="73" customWidth="1"/>
    <col min="6" max="6" width="18.140625" style="73" customWidth="1"/>
    <col min="7" max="7" width="14.42578125" style="73" bestFit="1" customWidth="1"/>
    <col min="8" max="16384" width="8.85546875" style="73"/>
  </cols>
  <sheetData>
    <row r="1" spans="1:7" x14ac:dyDescent="0.25">
      <c r="A1" s="52"/>
      <c r="D1" s="1" t="s">
        <v>6</v>
      </c>
    </row>
    <row r="2" spans="1:7" x14ac:dyDescent="0.25">
      <c r="A2" s="52"/>
      <c r="D2" s="1" t="s">
        <v>11</v>
      </c>
    </row>
    <row r="3" spans="1:7" x14ac:dyDescent="0.25">
      <c r="A3" s="52"/>
      <c r="D3" s="31" t="s">
        <v>100</v>
      </c>
    </row>
    <row r="4" spans="1:7" ht="25.5" customHeight="1" x14ac:dyDescent="0.25">
      <c r="A4" s="162" t="s">
        <v>66</v>
      </c>
      <c r="B4" s="163"/>
      <c r="C4" s="163"/>
      <c r="D4" s="163"/>
      <c r="E4" s="163"/>
      <c r="F4" s="163"/>
    </row>
    <row r="5" spans="1:7" x14ac:dyDescent="0.25">
      <c r="A5" s="74" t="s">
        <v>31</v>
      </c>
    </row>
    <row r="6" spans="1:7" x14ac:dyDescent="0.25">
      <c r="A6" s="73" t="s">
        <v>15</v>
      </c>
      <c r="F6" s="75" t="s">
        <v>32</v>
      </c>
    </row>
    <row r="7" spans="1:7" s="76" customFormat="1" ht="13.7" customHeight="1" x14ac:dyDescent="0.2">
      <c r="A7" s="164" t="s">
        <v>2</v>
      </c>
      <c r="B7" s="164" t="s">
        <v>44</v>
      </c>
      <c r="C7" s="164" t="s">
        <v>8</v>
      </c>
      <c r="D7" s="164" t="s">
        <v>0</v>
      </c>
      <c r="E7" s="164" t="s">
        <v>1</v>
      </c>
      <c r="F7" s="164"/>
    </row>
    <row r="8" spans="1:7" s="76" customFormat="1" ht="13.7" customHeight="1" x14ac:dyDescent="0.2">
      <c r="A8" s="164"/>
      <c r="B8" s="164"/>
      <c r="C8" s="164"/>
      <c r="D8" s="164"/>
      <c r="E8" s="164" t="s">
        <v>9</v>
      </c>
      <c r="F8" s="164" t="s">
        <v>10</v>
      </c>
    </row>
    <row r="9" spans="1:7" s="76" customFormat="1" ht="12.75" x14ac:dyDescent="0.2">
      <c r="A9" s="164"/>
      <c r="B9" s="164"/>
      <c r="C9" s="164"/>
      <c r="D9" s="164"/>
      <c r="E9" s="164"/>
      <c r="F9" s="164"/>
    </row>
    <row r="10" spans="1:7" s="76" customFormat="1" ht="12.75" x14ac:dyDescent="0.2">
      <c r="A10" s="77">
        <v>1</v>
      </c>
      <c r="B10" s="77">
        <v>2</v>
      </c>
      <c r="C10" s="77">
        <v>3</v>
      </c>
      <c r="D10" s="77">
        <v>4</v>
      </c>
      <c r="E10" s="77">
        <v>5</v>
      </c>
      <c r="F10" s="77">
        <v>6</v>
      </c>
    </row>
    <row r="11" spans="1:7" s="79" customFormat="1" ht="13.7" customHeight="1" x14ac:dyDescent="0.2">
      <c r="A11" s="156" t="s">
        <v>45</v>
      </c>
      <c r="B11" s="156"/>
      <c r="C11" s="78">
        <f>-C13</f>
        <v>0</v>
      </c>
      <c r="D11" s="78">
        <f t="shared" ref="D11:F11" si="0">-D13</f>
        <v>83518800</v>
      </c>
      <c r="E11" s="78">
        <f>-E13</f>
        <v>-83518800</v>
      </c>
      <c r="F11" s="78">
        <f t="shared" si="0"/>
        <v>-83518800</v>
      </c>
    </row>
    <row r="12" spans="1:7" ht="21.4" customHeight="1" x14ac:dyDescent="0.25">
      <c r="A12" s="157" t="s">
        <v>46</v>
      </c>
      <c r="B12" s="158"/>
      <c r="C12" s="158"/>
      <c r="D12" s="158"/>
      <c r="E12" s="158"/>
      <c r="F12" s="159"/>
    </row>
    <row r="13" spans="1:7" x14ac:dyDescent="0.25">
      <c r="A13" s="80" t="s">
        <v>47</v>
      </c>
      <c r="B13" s="81" t="s">
        <v>48</v>
      </c>
      <c r="C13" s="82">
        <f t="shared" ref="C13:C17" si="1">D13+E13</f>
        <v>0</v>
      </c>
      <c r="D13" s="82">
        <f>D14</f>
        <v>-83518800</v>
      </c>
      <c r="E13" s="82">
        <f>E14</f>
        <v>83518800</v>
      </c>
      <c r="F13" s="82">
        <f t="shared" ref="F13" si="2">F14</f>
        <v>83518800</v>
      </c>
    </row>
    <row r="14" spans="1:7" ht="31.5" x14ac:dyDescent="0.25">
      <c r="A14" s="80" t="s">
        <v>49</v>
      </c>
      <c r="B14" s="81" t="s">
        <v>50</v>
      </c>
      <c r="C14" s="82">
        <f t="shared" si="1"/>
        <v>0</v>
      </c>
      <c r="D14" s="82">
        <f>D15-D16+D17</f>
        <v>-83518800</v>
      </c>
      <c r="E14" s="82">
        <f>E15-E16+E17</f>
        <v>83518800</v>
      </c>
      <c r="F14" s="82">
        <f t="shared" ref="F14" si="3">F15-F16+F17</f>
        <v>83518800</v>
      </c>
    </row>
    <row r="15" spans="1:7" x14ac:dyDescent="0.25">
      <c r="A15" s="83" t="s">
        <v>51</v>
      </c>
      <c r="B15" s="84" t="s">
        <v>52</v>
      </c>
      <c r="C15" s="85">
        <f t="shared" si="1"/>
        <v>0</v>
      </c>
      <c r="D15" s="85"/>
      <c r="E15" s="85"/>
      <c r="F15" s="85"/>
      <c r="G15" s="86"/>
    </row>
    <row r="16" spans="1:7" x14ac:dyDescent="0.25">
      <c r="A16" s="83" t="s">
        <v>53</v>
      </c>
      <c r="B16" s="84" t="s">
        <v>54</v>
      </c>
      <c r="C16" s="85">
        <f t="shared" si="1"/>
        <v>0</v>
      </c>
      <c r="D16" s="85"/>
      <c r="E16" s="85"/>
      <c r="F16" s="85"/>
    </row>
    <row r="17" spans="1:6" ht="47.25" x14ac:dyDescent="0.25">
      <c r="A17" s="87">
        <v>208400</v>
      </c>
      <c r="B17" s="84" t="s">
        <v>55</v>
      </c>
      <c r="C17" s="85">
        <f t="shared" si="1"/>
        <v>0</v>
      </c>
      <c r="D17" s="85">
        <v>-83518800</v>
      </c>
      <c r="E17" s="85">
        <v>83518800</v>
      </c>
      <c r="F17" s="85">
        <v>83518800</v>
      </c>
    </row>
    <row r="18" spans="1:6" x14ac:dyDescent="0.25">
      <c r="A18" s="88" t="s">
        <v>35</v>
      </c>
      <c r="B18" s="89" t="s">
        <v>56</v>
      </c>
      <c r="C18" s="90">
        <f>C13</f>
        <v>0</v>
      </c>
      <c r="D18" s="90">
        <f>D13</f>
        <v>-83518800</v>
      </c>
      <c r="E18" s="90">
        <f>E13</f>
        <v>83518800</v>
      </c>
      <c r="F18" s="90">
        <f>F13</f>
        <v>83518800</v>
      </c>
    </row>
    <row r="19" spans="1:6" ht="21.4" customHeight="1" x14ac:dyDescent="0.25">
      <c r="A19" s="157" t="s">
        <v>57</v>
      </c>
      <c r="B19" s="158"/>
      <c r="C19" s="158"/>
      <c r="D19" s="158"/>
      <c r="E19" s="158"/>
      <c r="F19" s="159"/>
    </row>
    <row r="20" spans="1:6" ht="31.5" x14ac:dyDescent="0.25">
      <c r="A20" s="80" t="s">
        <v>58</v>
      </c>
      <c r="B20" s="81" t="s">
        <v>59</v>
      </c>
      <c r="C20" s="82">
        <f>D20+E20</f>
        <v>0</v>
      </c>
      <c r="D20" s="82">
        <f>D21</f>
        <v>-83518800</v>
      </c>
      <c r="E20" s="82">
        <f t="shared" ref="E20:F20" si="4">E21</f>
        <v>83518800</v>
      </c>
      <c r="F20" s="82">
        <f t="shared" si="4"/>
        <v>83518800</v>
      </c>
    </row>
    <row r="21" spans="1:6" x14ac:dyDescent="0.25">
      <c r="A21" s="80" t="s">
        <v>60</v>
      </c>
      <c r="B21" s="81" t="s">
        <v>61</v>
      </c>
      <c r="C21" s="82">
        <f t="shared" ref="C21:C24" si="5">D21+E21</f>
        <v>0</v>
      </c>
      <c r="D21" s="82">
        <f>D22-D23+D24</f>
        <v>-83518800</v>
      </c>
      <c r="E21" s="82">
        <f t="shared" ref="E21:F21" si="6">E22-E23+E24</f>
        <v>83518800</v>
      </c>
      <c r="F21" s="82">
        <f t="shared" si="6"/>
        <v>83518800</v>
      </c>
    </row>
    <row r="22" spans="1:6" x14ac:dyDescent="0.25">
      <c r="A22" s="83" t="s">
        <v>62</v>
      </c>
      <c r="B22" s="84" t="s">
        <v>52</v>
      </c>
      <c r="C22" s="85">
        <f t="shared" si="5"/>
        <v>0</v>
      </c>
      <c r="D22" s="85">
        <f>D15</f>
        <v>0</v>
      </c>
      <c r="E22" s="85">
        <f t="shared" ref="E22:F23" si="7">E15</f>
        <v>0</v>
      </c>
      <c r="F22" s="85">
        <f t="shared" si="7"/>
        <v>0</v>
      </c>
    </row>
    <row r="23" spans="1:6" x14ac:dyDescent="0.25">
      <c r="A23" s="83" t="s">
        <v>63</v>
      </c>
      <c r="B23" s="84" t="s">
        <v>54</v>
      </c>
      <c r="C23" s="85">
        <f t="shared" si="5"/>
        <v>0</v>
      </c>
      <c r="D23" s="85">
        <f>D16</f>
        <v>0</v>
      </c>
      <c r="E23" s="85">
        <f t="shared" si="7"/>
        <v>0</v>
      </c>
      <c r="F23" s="85">
        <f t="shared" si="7"/>
        <v>0</v>
      </c>
    </row>
    <row r="24" spans="1:6" ht="47.25" x14ac:dyDescent="0.25">
      <c r="A24" s="87">
        <v>602400</v>
      </c>
      <c r="B24" s="84" t="s">
        <v>55</v>
      </c>
      <c r="C24" s="85">
        <f t="shared" si="5"/>
        <v>0</v>
      </c>
      <c r="D24" s="85">
        <f>D17</f>
        <v>-83518800</v>
      </c>
      <c r="E24" s="85">
        <f>E17</f>
        <v>83518800</v>
      </c>
      <c r="F24" s="85">
        <f>F17</f>
        <v>83518800</v>
      </c>
    </row>
    <row r="25" spans="1:6" x14ac:dyDescent="0.25">
      <c r="A25" s="88" t="s">
        <v>35</v>
      </c>
      <c r="B25" s="89" t="s">
        <v>56</v>
      </c>
      <c r="C25" s="82">
        <f>C20</f>
        <v>0</v>
      </c>
      <c r="D25" s="82">
        <f t="shared" ref="D25:F25" si="8">D20</f>
        <v>-83518800</v>
      </c>
      <c r="E25" s="82">
        <f t="shared" si="8"/>
        <v>83518800</v>
      </c>
      <c r="F25" s="82">
        <f t="shared" si="8"/>
        <v>83518800</v>
      </c>
    </row>
    <row r="27" spans="1:6" ht="30.6" customHeight="1" x14ac:dyDescent="0.25">
      <c r="A27" s="160" t="s">
        <v>64</v>
      </c>
      <c r="B27" s="161"/>
      <c r="C27" s="161"/>
      <c r="D27" s="161"/>
      <c r="E27" s="161"/>
      <c r="F27" s="161"/>
    </row>
  </sheetData>
  <mergeCells count="12">
    <mergeCell ref="A11:B11"/>
    <mergeCell ref="A12:F12"/>
    <mergeCell ref="A19:F19"/>
    <mergeCell ref="A27:F27"/>
    <mergeCell ref="A4:F4"/>
    <mergeCell ref="A7:A9"/>
    <mergeCell ref="B7:B9"/>
    <mergeCell ref="C7:C9"/>
    <mergeCell ref="D7:D9"/>
    <mergeCell ref="E7:F7"/>
    <mergeCell ref="E8:E9"/>
    <mergeCell ref="F8:F9"/>
  </mergeCells>
  <pageMargins left="0.78740157480314965" right="0.59055118110236227" top="0.19685039370078741" bottom="0.19685039370078741" header="0" footer="0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5"/>
  <sheetViews>
    <sheetView view="pageBreakPreview" zoomScale="60" zoomScaleNormal="7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O3" sqref="O3"/>
    </sheetView>
  </sheetViews>
  <sheetFormatPr defaultColWidth="9.140625" defaultRowHeight="15" x14ac:dyDescent="0.2"/>
  <cols>
    <col min="1" max="1" width="12.85546875" style="3" customWidth="1"/>
    <col min="2" max="2" width="11.5703125" style="3" customWidth="1"/>
    <col min="3" max="3" width="11" style="3" customWidth="1"/>
    <col min="4" max="4" width="45.85546875" style="3" customWidth="1"/>
    <col min="5" max="5" width="13.85546875" style="3" customWidth="1"/>
    <col min="6" max="6" width="14.140625" style="3" customWidth="1"/>
    <col min="7" max="7" width="14.28515625" style="3" customWidth="1"/>
    <col min="8" max="8" width="14.85546875" style="3" customWidth="1"/>
    <col min="9" max="9" width="14" style="3" customWidth="1"/>
    <col min="10" max="10" width="17.28515625" style="3" customWidth="1"/>
    <col min="11" max="11" width="17" style="3" customWidth="1"/>
    <col min="12" max="12" width="17.28515625" style="9" bestFit="1" customWidth="1"/>
    <col min="13" max="13" width="13.42578125" style="3" customWidth="1"/>
    <col min="14" max="14" width="13" style="3" customWidth="1"/>
    <col min="15" max="15" width="19.7109375" style="3" customWidth="1"/>
    <col min="16" max="16" width="17.7109375" style="3" customWidth="1"/>
    <col min="17" max="16384" width="9.140625" style="3"/>
  </cols>
  <sheetData>
    <row r="1" spans="1:18" ht="15.75" x14ac:dyDescent="0.25">
      <c r="A1" s="1"/>
      <c r="B1" s="1"/>
      <c r="C1" s="1"/>
      <c r="D1" s="1"/>
      <c r="E1" s="1"/>
      <c r="O1" s="1" t="s">
        <v>67</v>
      </c>
      <c r="P1" s="30"/>
    </row>
    <row r="2" spans="1:18" ht="15.75" x14ac:dyDescent="0.25">
      <c r="A2" s="1"/>
      <c r="B2" s="1"/>
      <c r="C2" s="1"/>
      <c r="D2" s="1"/>
      <c r="E2" s="1"/>
      <c r="O2" s="1" t="s">
        <v>11</v>
      </c>
      <c r="P2" s="1"/>
    </row>
    <row r="3" spans="1:18" ht="15.75" customHeight="1" x14ac:dyDescent="0.25">
      <c r="A3" s="1"/>
      <c r="B3" s="1"/>
      <c r="C3" s="1"/>
      <c r="D3" s="1"/>
      <c r="E3" s="1"/>
      <c r="N3" s="4"/>
      <c r="O3" s="31" t="s">
        <v>100</v>
      </c>
      <c r="P3" s="4"/>
    </row>
    <row r="4" spans="1:18" s="5" customFormat="1" ht="15.75" x14ac:dyDescent="0.25">
      <c r="A4" s="169" t="s">
        <v>21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8" s="5" customFormat="1" ht="15.75" x14ac:dyDescent="0.25">
      <c r="A5" s="170" t="s">
        <v>30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</row>
    <row r="6" spans="1:18" s="5" customFormat="1" ht="15.75" x14ac:dyDescent="0.25">
      <c r="A6" s="171">
        <v>1558900000</v>
      </c>
      <c r="B6" s="171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8" s="5" customFormat="1" ht="15.75" x14ac:dyDescent="0.25">
      <c r="A7" s="166" t="s">
        <v>15</v>
      </c>
      <c r="B7" s="167"/>
      <c r="C7" s="167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 t="s">
        <v>12</v>
      </c>
    </row>
    <row r="8" spans="1:18" s="37" customFormat="1" ht="13.9" customHeight="1" x14ac:dyDescent="0.2">
      <c r="A8" s="168" t="s">
        <v>25</v>
      </c>
      <c r="B8" s="168" t="s">
        <v>26</v>
      </c>
      <c r="C8" s="168" t="s">
        <v>13</v>
      </c>
      <c r="D8" s="168" t="s">
        <v>27</v>
      </c>
      <c r="E8" s="165" t="s">
        <v>0</v>
      </c>
      <c r="F8" s="165"/>
      <c r="G8" s="165"/>
      <c r="H8" s="165"/>
      <c r="I8" s="165"/>
      <c r="J8" s="165" t="s">
        <v>1</v>
      </c>
      <c r="K8" s="165"/>
      <c r="L8" s="165"/>
      <c r="M8" s="165"/>
      <c r="N8" s="165"/>
      <c r="O8" s="165"/>
      <c r="P8" s="165" t="s">
        <v>17</v>
      </c>
    </row>
    <row r="9" spans="1:18" s="37" customFormat="1" ht="13.9" customHeight="1" x14ac:dyDescent="0.2">
      <c r="A9" s="168"/>
      <c r="B9" s="168"/>
      <c r="C9" s="168"/>
      <c r="D9" s="168"/>
      <c r="E9" s="165" t="s">
        <v>9</v>
      </c>
      <c r="F9" s="165" t="s">
        <v>18</v>
      </c>
      <c r="G9" s="165" t="s">
        <v>14</v>
      </c>
      <c r="H9" s="165"/>
      <c r="I9" s="165" t="s">
        <v>19</v>
      </c>
      <c r="J9" s="165" t="s">
        <v>9</v>
      </c>
      <c r="K9" s="165" t="s">
        <v>10</v>
      </c>
      <c r="L9" s="165" t="s">
        <v>18</v>
      </c>
      <c r="M9" s="165" t="s">
        <v>14</v>
      </c>
      <c r="N9" s="165"/>
      <c r="O9" s="165" t="s">
        <v>19</v>
      </c>
      <c r="P9" s="165"/>
    </row>
    <row r="10" spans="1:18" s="37" customFormat="1" ht="13.9" customHeight="1" x14ac:dyDescent="0.2">
      <c r="A10" s="168"/>
      <c r="B10" s="168"/>
      <c r="C10" s="168"/>
      <c r="D10" s="168"/>
      <c r="E10" s="165"/>
      <c r="F10" s="165"/>
      <c r="G10" s="165" t="s">
        <v>28</v>
      </c>
      <c r="H10" s="165" t="s">
        <v>20</v>
      </c>
      <c r="I10" s="165"/>
      <c r="J10" s="165"/>
      <c r="K10" s="165"/>
      <c r="L10" s="165"/>
      <c r="M10" s="165" t="s">
        <v>28</v>
      </c>
      <c r="N10" s="165" t="s">
        <v>20</v>
      </c>
      <c r="O10" s="165"/>
      <c r="P10" s="165"/>
    </row>
    <row r="11" spans="1:18" s="37" customFormat="1" ht="54" customHeight="1" x14ac:dyDescent="0.2">
      <c r="A11" s="168"/>
      <c r="B11" s="168"/>
      <c r="C11" s="168"/>
      <c r="D11" s="168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8" s="5" customFormat="1" ht="15.75" x14ac:dyDescent="0.25">
      <c r="A12" s="42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  <c r="I12" s="42">
        <v>9</v>
      </c>
      <c r="J12" s="42">
        <v>10</v>
      </c>
      <c r="K12" s="42">
        <v>11</v>
      </c>
      <c r="L12" s="42">
        <v>12</v>
      </c>
      <c r="M12" s="42">
        <v>13</v>
      </c>
      <c r="N12" s="42">
        <v>14</v>
      </c>
      <c r="O12" s="42">
        <v>15</v>
      </c>
      <c r="P12" s="42">
        <v>16</v>
      </c>
    </row>
    <row r="13" spans="1:18" s="143" customFormat="1" ht="75" x14ac:dyDescent="0.2">
      <c r="A13" s="101" t="s">
        <v>68</v>
      </c>
      <c r="B13" s="101"/>
      <c r="C13" s="101"/>
      <c r="D13" s="140" t="s">
        <v>70</v>
      </c>
      <c r="E13" s="141">
        <f t="shared" ref="E13:E14" si="0">F13+I13</f>
        <v>0</v>
      </c>
      <c r="F13" s="141">
        <f>F14</f>
        <v>0</v>
      </c>
      <c r="G13" s="141">
        <f>G14</f>
        <v>0</v>
      </c>
      <c r="H13" s="141">
        <f t="shared" ref="H13:O13" si="1">H14</f>
        <v>0</v>
      </c>
      <c r="I13" s="141">
        <f t="shared" si="1"/>
        <v>0</v>
      </c>
      <c r="J13" s="141">
        <f t="shared" si="1"/>
        <v>83518800</v>
      </c>
      <c r="K13" s="141">
        <f t="shared" si="1"/>
        <v>83518800</v>
      </c>
      <c r="L13" s="141">
        <f t="shared" si="1"/>
        <v>0</v>
      </c>
      <c r="M13" s="141">
        <f t="shared" si="1"/>
        <v>0</v>
      </c>
      <c r="N13" s="141">
        <f t="shared" si="1"/>
        <v>0</v>
      </c>
      <c r="O13" s="141">
        <f t="shared" si="1"/>
        <v>83518800</v>
      </c>
      <c r="P13" s="141">
        <f t="shared" ref="P13:P16" si="2">E13+J13</f>
        <v>83518800</v>
      </c>
      <c r="Q13" s="142"/>
      <c r="R13" s="142"/>
    </row>
    <row r="14" spans="1:18" s="144" customFormat="1" ht="75" x14ac:dyDescent="0.2">
      <c r="A14" s="101" t="s">
        <v>69</v>
      </c>
      <c r="B14" s="104"/>
      <c r="C14" s="104"/>
      <c r="D14" s="140" t="s">
        <v>70</v>
      </c>
      <c r="E14" s="141">
        <f t="shared" si="0"/>
        <v>0</v>
      </c>
      <c r="F14" s="141">
        <f>F15</f>
        <v>0</v>
      </c>
      <c r="G14" s="141">
        <f>G15</f>
        <v>0</v>
      </c>
      <c r="H14" s="141">
        <f t="shared" ref="H14:O14" si="3">H15</f>
        <v>0</v>
      </c>
      <c r="I14" s="141">
        <f t="shared" si="3"/>
        <v>0</v>
      </c>
      <c r="J14" s="141">
        <f t="shared" si="3"/>
        <v>83518800</v>
      </c>
      <c r="K14" s="141">
        <f t="shared" si="3"/>
        <v>83518800</v>
      </c>
      <c r="L14" s="141">
        <f t="shared" si="3"/>
        <v>0</v>
      </c>
      <c r="M14" s="141">
        <f t="shared" si="3"/>
        <v>0</v>
      </c>
      <c r="N14" s="141">
        <f t="shared" si="3"/>
        <v>0</v>
      </c>
      <c r="O14" s="141">
        <f t="shared" si="3"/>
        <v>83518800</v>
      </c>
      <c r="P14" s="141">
        <f>E14+J14</f>
        <v>83518800</v>
      </c>
      <c r="Q14" s="143"/>
      <c r="R14" s="142"/>
    </row>
    <row r="15" spans="1:18" s="144" customFormat="1" ht="29.45" customHeight="1" x14ac:dyDescent="0.2">
      <c r="A15" s="104" t="s">
        <v>95</v>
      </c>
      <c r="B15" s="104" t="s">
        <v>96</v>
      </c>
      <c r="C15" s="105" t="s">
        <v>97</v>
      </c>
      <c r="D15" s="106" t="s">
        <v>98</v>
      </c>
      <c r="E15" s="145">
        <f>F15+I15</f>
        <v>0</v>
      </c>
      <c r="F15" s="145"/>
      <c r="G15" s="145"/>
      <c r="H15" s="145"/>
      <c r="I15" s="145"/>
      <c r="J15" s="145">
        <f>L15+O15</f>
        <v>83518800</v>
      </c>
      <c r="K15" s="145">
        <v>83518800</v>
      </c>
      <c r="L15" s="145"/>
      <c r="M15" s="145"/>
      <c r="N15" s="145"/>
      <c r="O15" s="145">
        <v>83518800</v>
      </c>
      <c r="P15" s="145">
        <f t="shared" ref="P15" si="4">E15+J15</f>
        <v>83518800</v>
      </c>
      <c r="Q15" s="142"/>
      <c r="R15" s="142"/>
    </row>
    <row r="16" spans="1:18" s="143" customFormat="1" ht="20.45" customHeight="1" x14ac:dyDescent="0.2">
      <c r="A16" s="146"/>
      <c r="B16" s="146"/>
      <c r="C16" s="101"/>
      <c r="D16" s="147" t="s">
        <v>17</v>
      </c>
      <c r="E16" s="148">
        <f>E13</f>
        <v>0</v>
      </c>
      <c r="F16" s="148">
        <f>F14</f>
        <v>0</v>
      </c>
      <c r="G16" s="148">
        <f>G13</f>
        <v>0</v>
      </c>
      <c r="H16" s="148">
        <f t="shared" ref="H16:O16" si="5">H13</f>
        <v>0</v>
      </c>
      <c r="I16" s="148">
        <f t="shared" si="5"/>
        <v>0</v>
      </c>
      <c r="J16" s="148">
        <f t="shared" si="5"/>
        <v>83518800</v>
      </c>
      <c r="K16" s="148">
        <f t="shared" si="5"/>
        <v>83518800</v>
      </c>
      <c r="L16" s="148">
        <f t="shared" si="5"/>
        <v>0</v>
      </c>
      <c r="M16" s="148">
        <f t="shared" si="5"/>
        <v>0</v>
      </c>
      <c r="N16" s="148">
        <f t="shared" si="5"/>
        <v>0</v>
      </c>
      <c r="O16" s="148">
        <f t="shared" si="5"/>
        <v>83518800</v>
      </c>
      <c r="P16" s="141">
        <f t="shared" si="2"/>
        <v>83518800</v>
      </c>
    </row>
    <row r="17" spans="1:16" s="40" customFormat="1" ht="20.45" customHeight="1" x14ac:dyDescent="0.2">
      <c r="A17" s="48"/>
      <c r="B17" s="48"/>
      <c r="C17" s="10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</row>
    <row r="18" spans="1:16" s="40" customFormat="1" ht="20.45" customHeight="1" x14ac:dyDescent="0.2">
      <c r="A18" s="48"/>
      <c r="B18" s="48"/>
      <c r="C18" s="10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</row>
    <row r="19" spans="1:16" s="40" customFormat="1" ht="20.45" customHeight="1" x14ac:dyDescent="0.2">
      <c r="A19" s="48"/>
      <c r="B19" s="48"/>
      <c r="C19" s="10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 s="40" customFormat="1" ht="15.75" x14ac:dyDescent="0.2">
      <c r="A20" s="48"/>
      <c r="B20" s="48"/>
      <c r="C20" s="10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0"/>
    </row>
    <row r="21" spans="1:16" s="6" customFormat="1" ht="18.75" x14ac:dyDescent="0.3">
      <c r="A21" s="7"/>
      <c r="B21" s="7"/>
      <c r="C21" s="7"/>
      <c r="D21" s="11" t="s">
        <v>23</v>
      </c>
      <c r="E21" s="8"/>
      <c r="F21" s="8"/>
      <c r="K21" s="11" t="s">
        <v>24</v>
      </c>
    </row>
    <row r="22" spans="1:16" ht="21" customHeight="1" x14ac:dyDescent="0.2"/>
    <row r="24" spans="1:16" x14ac:dyDescent="0.2">
      <c r="P24" s="43">
        <f>'дод 1 доходи'!C16</f>
        <v>83518800</v>
      </c>
    </row>
    <row r="25" spans="1:16" x14ac:dyDescent="0.2">
      <c r="P25" s="43">
        <f>P16-P24</f>
        <v>0</v>
      </c>
    </row>
  </sheetData>
  <mergeCells count="24">
    <mergeCell ref="A7:C7"/>
    <mergeCell ref="A8:A11"/>
    <mergeCell ref="A4:P4"/>
    <mergeCell ref="A5:P5"/>
    <mergeCell ref="A6:B6"/>
    <mergeCell ref="B8:B11"/>
    <mergeCell ref="C8:C11"/>
    <mergeCell ref="D8:D11"/>
    <mergeCell ref="E8:I8"/>
    <mergeCell ref="E9:E11"/>
    <mergeCell ref="F9:F11"/>
    <mergeCell ref="G9:H9"/>
    <mergeCell ref="G10:G11"/>
    <mergeCell ref="H10:H11"/>
    <mergeCell ref="N10:N11"/>
    <mergeCell ref="I9:I11"/>
    <mergeCell ref="J9:J11"/>
    <mergeCell ref="K9:K11"/>
    <mergeCell ref="J8:O8"/>
    <mergeCell ref="P8:P11"/>
    <mergeCell ref="L9:L11"/>
    <mergeCell ref="M9:N9"/>
    <mergeCell ref="O9:O11"/>
    <mergeCell ref="M10:M11"/>
  </mergeCells>
  <pageMargins left="0.19685039370078741" right="0.19685039370078741" top="1.1811023622047245" bottom="0.19685039370078741" header="1.1811023622047245" footer="0.15748031496062992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workbookViewId="0">
      <selection activeCell="K14" sqref="J14:K14"/>
    </sheetView>
  </sheetViews>
  <sheetFormatPr defaultColWidth="8.85546875" defaultRowHeight="15.75" x14ac:dyDescent="0.25"/>
  <cols>
    <col min="1" max="1" width="15.28515625" style="51" customWidth="1"/>
    <col min="2" max="2" width="19.7109375" style="51" customWidth="1"/>
    <col min="3" max="3" width="55.7109375" style="51" customWidth="1"/>
    <col min="4" max="4" width="16.42578125" style="51" customWidth="1"/>
    <col min="5" max="16384" width="8.85546875" style="51"/>
  </cols>
  <sheetData>
    <row r="1" spans="1:4" ht="18.600000000000001" customHeight="1" x14ac:dyDescent="0.25">
      <c r="A1" s="184"/>
      <c r="B1" s="184"/>
      <c r="C1" s="185" t="s">
        <v>71</v>
      </c>
      <c r="D1" s="185"/>
    </row>
    <row r="2" spans="1:4" ht="15.75" customHeight="1" x14ac:dyDescent="0.25">
      <c r="A2" s="52"/>
      <c r="B2" s="53"/>
      <c r="C2" s="186" t="s">
        <v>39</v>
      </c>
      <c r="D2" s="186"/>
    </row>
    <row r="3" spans="1:4" x14ac:dyDescent="0.25">
      <c r="A3" s="52"/>
      <c r="C3" s="185" t="s">
        <v>101</v>
      </c>
      <c r="D3" s="185"/>
    </row>
    <row r="4" spans="1:4" x14ac:dyDescent="0.25">
      <c r="A4" s="52"/>
      <c r="C4" s="54"/>
      <c r="D4" s="54"/>
    </row>
    <row r="5" spans="1:4" x14ac:dyDescent="0.25">
      <c r="A5" s="52"/>
      <c r="C5" s="54"/>
      <c r="D5" s="54"/>
    </row>
    <row r="6" spans="1:4" x14ac:dyDescent="0.25">
      <c r="A6" s="52"/>
      <c r="C6" s="54"/>
      <c r="D6" s="54"/>
    </row>
    <row r="7" spans="1:4" x14ac:dyDescent="0.25">
      <c r="A7" s="52"/>
      <c r="C7" s="54"/>
      <c r="D7" s="54"/>
    </row>
    <row r="8" spans="1:4" x14ac:dyDescent="0.25">
      <c r="A8" s="162" t="s">
        <v>40</v>
      </c>
      <c r="B8" s="162"/>
      <c r="C8" s="162"/>
      <c r="D8" s="162"/>
    </row>
    <row r="9" spans="1:4" x14ac:dyDescent="0.25">
      <c r="A9" s="178" t="s">
        <v>41</v>
      </c>
      <c r="B9" s="172"/>
      <c r="C9" s="172"/>
      <c r="D9" s="172"/>
    </row>
    <row r="10" spans="1:4" x14ac:dyDescent="0.25">
      <c r="A10" s="177" t="s">
        <v>31</v>
      </c>
      <c r="B10" s="172"/>
      <c r="C10" s="172"/>
      <c r="D10" s="172"/>
    </row>
    <row r="11" spans="1:4" x14ac:dyDescent="0.25">
      <c r="A11" s="172" t="s">
        <v>15</v>
      </c>
      <c r="B11" s="172"/>
      <c r="C11" s="172"/>
      <c r="D11" s="172"/>
    </row>
    <row r="12" spans="1:4" x14ac:dyDescent="0.25">
      <c r="A12" s="178" t="s">
        <v>42</v>
      </c>
      <c r="B12" s="178"/>
      <c r="C12" s="178"/>
      <c r="D12" s="178"/>
    </row>
    <row r="13" spans="1:4" x14ac:dyDescent="0.25">
      <c r="D13" s="54" t="s">
        <v>32</v>
      </c>
    </row>
    <row r="14" spans="1:4" s="57" customFormat="1" ht="45.6" customHeight="1" x14ac:dyDescent="0.2">
      <c r="A14" s="55" t="s">
        <v>33</v>
      </c>
      <c r="B14" s="179" t="s">
        <v>34</v>
      </c>
      <c r="C14" s="180"/>
      <c r="D14" s="56" t="s">
        <v>8</v>
      </c>
    </row>
    <row r="15" spans="1:4" s="53" customFormat="1" ht="12.75" x14ac:dyDescent="0.2">
      <c r="A15" s="58">
        <v>1</v>
      </c>
      <c r="B15" s="181">
        <v>2</v>
      </c>
      <c r="C15" s="182"/>
      <c r="D15" s="59">
        <v>3</v>
      </c>
    </row>
    <row r="16" spans="1:4" x14ac:dyDescent="0.25">
      <c r="A16" s="183" t="s">
        <v>43</v>
      </c>
      <c r="B16" s="183"/>
      <c r="C16" s="183"/>
      <c r="D16" s="183"/>
    </row>
    <row r="17" spans="1:4" ht="78.599999999999994" customHeight="1" x14ac:dyDescent="0.25">
      <c r="A17" s="60">
        <v>41021400</v>
      </c>
      <c r="B17" s="173" t="s">
        <v>65</v>
      </c>
      <c r="C17" s="174"/>
      <c r="D17" s="61">
        <f>D18</f>
        <v>83518800</v>
      </c>
    </row>
    <row r="18" spans="1:4" ht="15.6" customHeight="1" x14ac:dyDescent="0.25">
      <c r="A18" s="62">
        <v>9900000000</v>
      </c>
      <c r="B18" s="175" t="s">
        <v>73</v>
      </c>
      <c r="C18" s="176"/>
      <c r="D18" s="63">
        <v>83518800</v>
      </c>
    </row>
    <row r="19" spans="1:4" s="57" customFormat="1" x14ac:dyDescent="0.25">
      <c r="A19" s="64" t="s">
        <v>35</v>
      </c>
      <c r="B19" s="65" t="s">
        <v>36</v>
      </c>
      <c r="C19" s="66"/>
      <c r="D19" s="67">
        <f>D20</f>
        <v>83518800</v>
      </c>
    </row>
    <row r="20" spans="1:4" s="53" customFormat="1" x14ac:dyDescent="0.25">
      <c r="A20" s="64" t="s">
        <v>35</v>
      </c>
      <c r="B20" s="65" t="s">
        <v>37</v>
      </c>
      <c r="C20" s="66"/>
      <c r="D20" s="67">
        <f>D17</f>
        <v>83518800</v>
      </c>
    </row>
    <row r="21" spans="1:4" s="53" customFormat="1" x14ac:dyDescent="0.25">
      <c r="A21" s="69"/>
      <c r="B21" s="70"/>
      <c r="C21" s="71"/>
      <c r="D21" s="72"/>
    </row>
    <row r="22" spans="1:4" s="53" customFormat="1" x14ac:dyDescent="0.25">
      <c r="A22" s="69"/>
      <c r="B22" s="70"/>
      <c r="C22" s="71"/>
      <c r="D22" s="72"/>
    </row>
    <row r="23" spans="1:4" s="53" customFormat="1" x14ac:dyDescent="0.25">
      <c r="A23" s="69"/>
      <c r="B23" s="70"/>
      <c r="C23" s="71"/>
      <c r="D23" s="72"/>
    </row>
    <row r="26" spans="1:4" x14ac:dyDescent="0.25">
      <c r="A26" s="172" t="s">
        <v>38</v>
      </c>
      <c r="B26" s="172"/>
      <c r="C26" s="172"/>
      <c r="D26" s="172"/>
    </row>
  </sheetData>
  <mergeCells count="15">
    <mergeCell ref="A1:B1"/>
    <mergeCell ref="C1:D1"/>
    <mergeCell ref="C2:D2"/>
    <mergeCell ref="C3:D3"/>
    <mergeCell ref="A9:D9"/>
    <mergeCell ref="A26:D26"/>
    <mergeCell ref="A8:D8"/>
    <mergeCell ref="B17:C17"/>
    <mergeCell ref="B18:C18"/>
    <mergeCell ref="A10:D10"/>
    <mergeCell ref="A11:D11"/>
    <mergeCell ref="A12:D12"/>
    <mergeCell ref="B14:C14"/>
    <mergeCell ref="B15:C15"/>
    <mergeCell ref="A16:D16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tabSelected="1" view="pageBreakPreview" zoomScale="60" zoomScaleNormal="100" workbookViewId="0">
      <pane xSplit="5" ySplit="7" topLeftCell="F8" activePane="bottomRight" state="frozen"/>
      <selection pane="topRight" activeCell="F1" sqref="F1"/>
      <selection pane="bottomLeft" activeCell="A16" sqref="A16"/>
      <selection pane="bottomRight" activeCell="H3" sqref="H3"/>
    </sheetView>
  </sheetViews>
  <sheetFormatPr defaultColWidth="9.140625" defaultRowHeight="18.75" x14ac:dyDescent="0.3"/>
  <cols>
    <col min="1" max="1" width="17.140625" style="91" customWidth="1"/>
    <col min="2" max="2" width="13.28515625" style="91" customWidth="1"/>
    <col min="3" max="3" width="15.28515625" style="91" customWidth="1"/>
    <col min="4" max="4" width="40" style="92" customWidth="1"/>
    <col min="5" max="5" width="78.28515625" style="93" customWidth="1"/>
    <col min="6" max="6" width="16.28515625" style="93" customWidth="1"/>
    <col min="7" max="7" width="21.28515625" style="93" customWidth="1"/>
    <col min="8" max="8" width="19.28515625" style="92" customWidth="1"/>
    <col min="9" max="9" width="30.5703125" style="92" customWidth="1"/>
    <col min="10" max="12" width="30.5703125" style="94" hidden="1" customWidth="1"/>
    <col min="13" max="13" width="23.5703125" style="92" customWidth="1"/>
    <col min="14" max="14" width="18.28515625" style="92" bestFit="1" customWidth="1"/>
    <col min="15" max="15" width="18" style="92" bestFit="1" customWidth="1"/>
    <col min="16" max="16" width="15.28515625" style="92" bestFit="1" customWidth="1"/>
    <col min="17" max="16384" width="9.140625" style="92"/>
  </cols>
  <sheetData>
    <row r="1" spans="1:13" x14ac:dyDescent="0.3">
      <c r="H1" s="1" t="s">
        <v>94</v>
      </c>
    </row>
    <row r="2" spans="1:13" x14ac:dyDescent="0.3">
      <c r="H2" s="1" t="s">
        <v>11</v>
      </c>
    </row>
    <row r="3" spans="1:13" x14ac:dyDescent="0.3">
      <c r="H3" s="31" t="s">
        <v>100</v>
      </c>
    </row>
    <row r="4" spans="1:13" s="95" customFormat="1" ht="20.25" x14ac:dyDescent="0.3">
      <c r="A4" s="189" t="s">
        <v>92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s="95" customFormat="1" ht="20.25" x14ac:dyDescent="0.3">
      <c r="A5" s="189" t="s">
        <v>74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s="95" customFormat="1" ht="20.25" x14ac:dyDescent="0.3">
      <c r="A6" s="190">
        <v>1558900000</v>
      </c>
      <c r="B6" s="190"/>
      <c r="C6" s="96"/>
      <c r="D6" s="96"/>
      <c r="E6" s="96"/>
      <c r="F6" s="96"/>
      <c r="G6" s="96"/>
      <c r="H6" s="96"/>
      <c r="I6" s="96"/>
      <c r="J6" s="97"/>
      <c r="K6" s="97"/>
      <c r="L6" s="97"/>
      <c r="M6" s="96"/>
    </row>
    <row r="7" spans="1:13" s="95" customFormat="1" ht="20.25" x14ac:dyDescent="0.3">
      <c r="A7" s="191" t="s">
        <v>15</v>
      </c>
      <c r="B7" s="191"/>
      <c r="C7" s="96"/>
      <c r="D7" s="96"/>
      <c r="E7" s="96"/>
      <c r="F7" s="96"/>
      <c r="G7" s="96"/>
      <c r="H7" s="96"/>
      <c r="I7" s="96"/>
      <c r="J7" s="97"/>
      <c r="K7" s="97"/>
      <c r="L7" s="97"/>
      <c r="M7" s="96"/>
    </row>
    <row r="8" spans="1:13" s="6" customFormat="1" ht="15.75" x14ac:dyDescent="0.25">
      <c r="A8" s="188" t="s">
        <v>25</v>
      </c>
      <c r="B8" s="188" t="s">
        <v>26</v>
      </c>
      <c r="C8" s="188" t="s">
        <v>13</v>
      </c>
      <c r="D8" s="188" t="s">
        <v>75</v>
      </c>
      <c r="E8" s="188" t="s">
        <v>76</v>
      </c>
      <c r="F8" s="188" t="s">
        <v>77</v>
      </c>
      <c r="G8" s="188" t="s">
        <v>78</v>
      </c>
      <c r="H8" s="188" t="s">
        <v>79</v>
      </c>
      <c r="I8" s="188" t="s">
        <v>80</v>
      </c>
      <c r="J8" s="187" t="s">
        <v>14</v>
      </c>
      <c r="K8" s="187"/>
      <c r="L8" s="98"/>
      <c r="M8" s="188" t="s">
        <v>81</v>
      </c>
    </row>
    <row r="9" spans="1:13" s="6" customFormat="1" ht="91.15" customHeight="1" x14ac:dyDescent="0.25">
      <c r="A9" s="192"/>
      <c r="B9" s="192"/>
      <c r="C9" s="192"/>
      <c r="D9" s="188"/>
      <c r="E9" s="188"/>
      <c r="F9" s="188"/>
      <c r="G9" s="188"/>
      <c r="H9" s="188"/>
      <c r="I9" s="188"/>
      <c r="J9" s="98" t="s">
        <v>82</v>
      </c>
      <c r="K9" s="99" t="s">
        <v>83</v>
      </c>
      <c r="L9" s="99" t="s">
        <v>84</v>
      </c>
      <c r="M9" s="188"/>
    </row>
    <row r="10" spans="1:13" x14ac:dyDescent="0.3">
      <c r="A10" s="100">
        <v>1</v>
      </c>
      <c r="B10" s="100">
        <v>2</v>
      </c>
      <c r="C10" s="100">
        <v>3</v>
      </c>
      <c r="D10" s="100">
        <v>4</v>
      </c>
      <c r="E10" s="100">
        <v>5</v>
      </c>
      <c r="F10" s="100">
        <v>6</v>
      </c>
      <c r="G10" s="100">
        <v>7</v>
      </c>
      <c r="H10" s="100">
        <v>8</v>
      </c>
      <c r="I10" s="100">
        <v>9</v>
      </c>
      <c r="J10" s="99" t="s">
        <v>85</v>
      </c>
      <c r="K10" s="99" t="s">
        <v>86</v>
      </c>
      <c r="L10" s="99"/>
      <c r="M10" s="100">
        <v>10</v>
      </c>
    </row>
    <row r="11" spans="1:13" ht="44.65" customHeight="1" x14ac:dyDescent="0.3">
      <c r="A11" s="101" t="s">
        <v>68</v>
      </c>
      <c r="B11" s="101"/>
      <c r="C11" s="101"/>
      <c r="D11" s="193" t="s">
        <v>87</v>
      </c>
      <c r="E11" s="193"/>
      <c r="F11" s="100"/>
      <c r="G11" s="102">
        <f>G12</f>
        <v>83518732</v>
      </c>
      <c r="H11" s="102">
        <f>H12</f>
        <v>84643657.780000001</v>
      </c>
      <c r="I11" s="102">
        <f>I12</f>
        <v>83518800</v>
      </c>
      <c r="J11" s="110">
        <f>J12</f>
        <v>83518800</v>
      </c>
      <c r="K11" s="110">
        <f t="shared" ref="K11:L11" si="0">K12</f>
        <v>0</v>
      </c>
      <c r="L11" s="110">
        <f t="shared" si="0"/>
        <v>0</v>
      </c>
      <c r="M11" s="103"/>
    </row>
    <row r="12" spans="1:13" ht="44.65" customHeight="1" x14ac:dyDescent="0.3">
      <c r="A12" s="101" t="s">
        <v>69</v>
      </c>
      <c r="B12" s="104"/>
      <c r="C12" s="104"/>
      <c r="D12" s="193" t="s">
        <v>87</v>
      </c>
      <c r="E12" s="193"/>
      <c r="F12" s="100"/>
      <c r="G12" s="102">
        <f>G13</f>
        <v>83518732</v>
      </c>
      <c r="H12" s="102">
        <f t="shared" ref="H12:I12" si="1">H13</f>
        <v>84643657.780000001</v>
      </c>
      <c r="I12" s="102">
        <f t="shared" si="1"/>
        <v>83518800</v>
      </c>
      <c r="J12" s="102">
        <f>J13</f>
        <v>83518800</v>
      </c>
      <c r="K12" s="102">
        <f t="shared" ref="K12:L12" si="2">K13</f>
        <v>0</v>
      </c>
      <c r="L12" s="102">
        <f t="shared" si="2"/>
        <v>0</v>
      </c>
      <c r="M12" s="103"/>
    </row>
    <row r="13" spans="1:13" ht="38.450000000000003" customHeight="1" x14ac:dyDescent="0.3">
      <c r="A13" s="104" t="s">
        <v>95</v>
      </c>
      <c r="B13" s="104" t="s">
        <v>96</v>
      </c>
      <c r="C13" s="105" t="s">
        <v>97</v>
      </c>
      <c r="D13" s="106" t="s">
        <v>98</v>
      </c>
      <c r="E13" s="107" t="s">
        <v>88</v>
      </c>
      <c r="F13" s="100"/>
      <c r="G13" s="108">
        <f>G14</f>
        <v>83518732</v>
      </c>
      <c r="H13" s="108">
        <f t="shared" ref="H13:I13" si="3">H14</f>
        <v>84643657.780000001</v>
      </c>
      <c r="I13" s="108">
        <f t="shared" si="3"/>
        <v>83518800</v>
      </c>
      <c r="J13" s="113">
        <f>SUM(J14:J14)</f>
        <v>83518800</v>
      </c>
      <c r="K13" s="112"/>
      <c r="L13" s="112"/>
      <c r="M13" s="103"/>
    </row>
    <row r="14" spans="1:13" ht="75" x14ac:dyDescent="0.3">
      <c r="A14" s="111"/>
      <c r="B14" s="111"/>
      <c r="C14" s="105"/>
      <c r="D14" s="106"/>
      <c r="E14" s="114" t="s">
        <v>93</v>
      </c>
      <c r="F14" s="100" t="s">
        <v>99</v>
      </c>
      <c r="G14" s="108">
        <v>83518732</v>
      </c>
      <c r="H14" s="108">
        <f>1124857.78+83518800</f>
        <v>84643657.780000001</v>
      </c>
      <c r="I14" s="115">
        <v>83518800</v>
      </c>
      <c r="J14" s="109">
        <v>83518800</v>
      </c>
      <c r="K14" s="112"/>
      <c r="L14" s="112"/>
      <c r="M14" s="103">
        <v>1</v>
      </c>
    </row>
    <row r="15" spans="1:13" x14ac:dyDescent="0.3">
      <c r="A15" s="116"/>
      <c r="B15" s="104"/>
      <c r="C15" s="104"/>
      <c r="D15" s="117"/>
      <c r="E15" s="118" t="s">
        <v>89</v>
      </c>
      <c r="F15" s="100"/>
      <c r="G15" s="102">
        <f>G11</f>
        <v>83518732</v>
      </c>
      <c r="H15" s="102">
        <f t="shared" ref="H15:I15" si="4">H11</f>
        <v>84643657.780000001</v>
      </c>
      <c r="I15" s="102">
        <f t="shared" si="4"/>
        <v>83518800</v>
      </c>
      <c r="J15" s="119">
        <f>J11</f>
        <v>83518800</v>
      </c>
      <c r="K15" s="119">
        <f t="shared" ref="K15:L15" si="5">K11</f>
        <v>0</v>
      </c>
      <c r="L15" s="119">
        <f t="shared" si="5"/>
        <v>0</v>
      </c>
      <c r="M15" s="120" t="s">
        <v>90</v>
      </c>
    </row>
    <row r="16" spans="1:13" x14ac:dyDescent="0.3">
      <c r="A16" s="131"/>
      <c r="B16" s="132"/>
      <c r="C16" s="132"/>
      <c r="D16" s="133"/>
      <c r="E16" s="134"/>
      <c r="F16" s="135"/>
      <c r="G16" s="136"/>
      <c r="H16" s="136"/>
      <c r="I16" s="137"/>
      <c r="J16" s="138"/>
      <c r="K16" s="138"/>
      <c r="L16" s="138"/>
      <c r="M16" s="139"/>
    </row>
    <row r="17" spans="1:13" s="124" customFormat="1" x14ac:dyDescent="0.3">
      <c r="A17" s="121"/>
      <c r="B17" s="122"/>
      <c r="C17" s="123"/>
      <c r="D17" s="124" t="s">
        <v>91</v>
      </c>
      <c r="F17" s="125" t="s">
        <v>24</v>
      </c>
      <c r="G17" s="126"/>
      <c r="H17" s="125"/>
      <c r="J17" s="94"/>
      <c r="K17" s="94"/>
      <c r="L17" s="94"/>
    </row>
    <row r="18" spans="1:13" x14ac:dyDescent="0.3">
      <c r="A18" s="122"/>
      <c r="I18" s="127"/>
      <c r="J18" s="128"/>
      <c r="K18" s="128"/>
      <c r="L18" s="128"/>
    </row>
    <row r="19" spans="1:13" x14ac:dyDescent="0.3">
      <c r="I19" s="129"/>
      <c r="J19" s="130"/>
      <c r="K19" s="130"/>
      <c r="L19" s="130"/>
    </row>
    <row r="20" spans="1:13" x14ac:dyDescent="0.3">
      <c r="H20" s="127"/>
      <c r="J20" s="128"/>
      <c r="K20" s="128"/>
      <c r="L20" s="128"/>
    </row>
    <row r="21" spans="1:13" x14ac:dyDescent="0.3">
      <c r="H21" s="127"/>
      <c r="I21" s="127"/>
      <c r="J21" s="128"/>
      <c r="K21" s="128"/>
      <c r="L21" s="128"/>
      <c r="M21" s="127"/>
    </row>
  </sheetData>
  <mergeCells count="17">
    <mergeCell ref="D11:E11"/>
    <mergeCell ref="D12:E12"/>
    <mergeCell ref="G8:G9"/>
    <mergeCell ref="H8:H9"/>
    <mergeCell ref="I8:I9"/>
    <mergeCell ref="J8:K8"/>
    <mergeCell ref="M8:M9"/>
    <mergeCell ref="A4:M4"/>
    <mergeCell ref="A5:M5"/>
    <mergeCell ref="A6:B6"/>
    <mergeCell ref="A7:B7"/>
    <mergeCell ref="A8:A9"/>
    <mergeCell ref="B8:B9"/>
    <mergeCell ref="C8:C9"/>
    <mergeCell ref="D8:D9"/>
    <mergeCell ref="E8:E9"/>
    <mergeCell ref="F8:F9"/>
  </mergeCells>
  <pageMargins left="0.59055118110236227" right="0.59055118110236227" top="0.39370078740157483" bottom="0.39370078740157483" header="0" footer="0"/>
  <pageSetup paperSize="9" scale="4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7</vt:i4>
      </vt:variant>
    </vt:vector>
  </HeadingPairs>
  <TitlesOfParts>
    <vt:vector size="12" baseType="lpstr">
      <vt:lpstr>дод 1 доходи</vt:lpstr>
      <vt:lpstr>Дод.2 Фін</vt:lpstr>
      <vt:lpstr>дод 3 видатки</vt:lpstr>
      <vt:lpstr>дод 4 трансф</vt:lpstr>
      <vt:lpstr>дод 5 інвест</vt:lpstr>
      <vt:lpstr>'дод 1 доходи'!Заголовки_для_друку</vt:lpstr>
      <vt:lpstr>'дод 3 видатки'!Заголовки_для_друку</vt:lpstr>
      <vt:lpstr>'дод 5 інвест'!Заголовки_для_друку</vt:lpstr>
      <vt:lpstr>'дод 1 доходи'!Область_друку</vt:lpstr>
      <vt:lpstr>'дод 3 видатки'!Область_друку</vt:lpstr>
      <vt:lpstr>'дод 5 інвест'!Область_друку</vt:lpstr>
      <vt:lpstr>'Дод.2 Фін'!Область_друку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Illichevsk</dc:creator>
  <cp:lastModifiedBy>Irina</cp:lastModifiedBy>
  <cp:lastPrinted>2024-08-30T06:57:22Z</cp:lastPrinted>
  <dcterms:created xsi:type="dcterms:W3CDTF">2004-11-09T10:24:06Z</dcterms:created>
  <dcterms:modified xsi:type="dcterms:W3CDTF">2024-09-04T05:44:34Z</dcterms:modified>
</cp:coreProperties>
</file>