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34" i="2"/>
  <c r="G32" i="2" l="1"/>
  <c r="G20" i="2"/>
  <c r="G14" i="2"/>
  <c r="G13" i="2" s="1"/>
  <c r="G11" i="2" l="1"/>
  <c r="G18" i="2"/>
  <c r="G19" i="2"/>
  <c r="G27" i="2" l="1"/>
  <c r="G36" i="2" s="1"/>
</calcChain>
</file>

<file path=xl/sharedStrings.xml><?xml version="1.0" encoding="utf-8"?>
<sst xmlns="http://schemas.openxmlformats.org/spreadsheetml/2006/main" count="182" uniqueCount="127">
  <si>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</si>
  <si>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</si>
  <si>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</si>
  <si>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</si>
  <si>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</si>
  <si>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</si>
  <si>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</si>
  <si>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</si>
  <si>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</si>
  <si>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</si>
  <si>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</si>
  <si>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</si>
  <si>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</si>
  <si>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</si>
  <si>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</si>
  <si>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</si>
  <si>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</si>
  <si>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</si>
  <si>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</si>
  <si>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</si>
  <si>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</si>
  <si>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</si>
  <si>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</si>
  <si>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</si>
  <si>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</si>
  <si>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</si>
  <si>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</si>
  <si>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</si>
  <si>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</si>
  <si>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</si>
  <si>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</si>
  <si>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</si>
  <si>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</si>
  <si>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</si>
  <si>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</si>
  <si>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</si>
  <si>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</si>
  <si>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</si>
  <si>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</si>
  <si>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</si>
  <si>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</si>
  <si>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</si>
  <si>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</si>
  <si>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</si>
  <si>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</si>
  <si>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</si>
  <si>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</si>
  <si>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</si>
  <si>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</si>
  <si>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</si>
  <si>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</si>
  <si>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</si>
  <si>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</si>
  <si>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</si>
  <si>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</si>
  <si>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</si>
  <si>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</si>
  <si>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</si>
  <si>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А4729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</si>
  <si>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</si>
  <si>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</si>
  <si>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</si>
  <si>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</si>
  <si>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</si>
  <si>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</si>
  <si>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</si>
  <si>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</si>
  <si>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</si>
  <si>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</si>
  <si>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</si>
  <si>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</si>
  <si>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</si>
  <si>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</si>
  <si>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</si>
  <si>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</si>
  <si>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</si>
  <si>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</si>
  <si>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</si>
  <si>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</si>
  <si>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</si>
  <si>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</si>
  <si>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</si>
  <si>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</si>
  <si>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</si>
  <si>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</si>
  <si>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</si>
  <si>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</si>
  <si>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</si>
  <si>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</si>
  <si>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</si>
  <si>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</si>
  <si>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</si>
  <si>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</si>
  <si>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</si>
  <si>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</si>
  <si>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</si>
  <si>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</si>
  <si>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</si>
  <si>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</si>
  <si>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</si>
  <si>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</si>
  <si>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</si>
  <si>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</si>
  <si>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</si>
  <si>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</si>
  <si>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- 506,7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</si>
  <si>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</si>
  <si>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від _____.______.2024 № ______ - VIII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</si>
  <si>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</si>
  <si>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</si>
  <si>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</si>
  <si>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</si>
  <si>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</si>
  <si>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</si>
  <si>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</si>
  <si>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</si>
  <si>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</si>
  <si>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</si>
  <si>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</si>
  <si>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</si>
  <si>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</si>
  <si>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</si>
  <si>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</si>
  <si>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 xml:space="preserve">Додаток </t>
  </si>
  <si>
    <t xml:space="preserve">Посилення обороноздатності шляхом будівництва фортифікаційних споруд 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</si>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</sst>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topLeftCell="A31" zoomScale="66" zoomScaleNormal="100" zoomScaleSheetLayoutView="66" workbookViewId="0">
      <selection activeCell="A31" sqref="A31"/>
    </sheetView>
  </sheetViews>
  <sheetFormatPr defaultRowHeight="15" x14ac:dyDescent="0.25"/>
  <cols>
    <col min="1" max="1" width="4.7109375" customWidth="1"/>
    <col min="2" max="3" width="38.7109375" customWidth="1"/>
    <col min="4" max="4" width="11.7109375" customWidth="1"/>
    <col min="5" max="5" width="35.28515625" customWidth="1"/>
    <col min="6" max="6" width="25.140625" customWidth="1"/>
    <col min="7" max="7" width="19.5703125" customWidth="1"/>
    <col min="8" max="8" width="21.42578125" customWidth="1"/>
    <col min="9" max="9" width="10.28515625" bestFit="1" customWidth="1"/>
  </cols>
  <sheetData>
    <row r="1" spans="1:8" x14ac:dyDescent="0.25">
      <c r="G1" s="1" t="s">
        <v>123</v>
      </c>
      <c r="H1" s="1"/>
    </row>
    <row r="2" spans="1:8" x14ac:dyDescent="0.25">
      <c r="G2" s="1" t="s">
        <v>80</v>
      </c>
      <c r="H2" s="1"/>
    </row>
    <row r="3" spans="1:8" x14ac:dyDescent="0.25">
      <c r="G3" s="1" t="s">
        <v>81</v>
      </c>
      <c r="H3" s="1"/>
    </row>
    <row r="4" spans="1:8" x14ac:dyDescent="0.25">
      <c r="G4" s="1" t="s">
        <v>107</v>
      </c>
      <c r="H4" s="1"/>
    </row>
    <row r="5" spans="1:8" s="1" customFormat="1" x14ac:dyDescent="0.25">
      <c r="G5" s="2" t="s">
        <v>82</v>
      </c>
    </row>
    <row r="6" spans="1:8" ht="15" customHeight="1" x14ac:dyDescent="0.25">
      <c r="A6" s="50" t="s">
        <v>8</v>
      </c>
      <c r="B6" s="50"/>
      <c r="C6" s="50"/>
      <c r="D6" s="50"/>
      <c r="E6" s="50"/>
      <c r="F6" s="50"/>
      <c r="G6" s="50"/>
      <c r="H6" s="50"/>
    </row>
    <row r="7" spans="1:8" ht="41.45" customHeight="1" x14ac:dyDescent="0.25">
      <c r="A7" s="51" t="s">
        <v>70</v>
      </c>
      <c r="B7" s="51"/>
      <c r="C7" s="51"/>
      <c r="D7" s="51"/>
      <c r="E7" s="51"/>
      <c r="F7" s="51"/>
      <c r="G7" s="51"/>
      <c r="H7" s="51"/>
    </row>
    <row r="8" spans="1:8" ht="60" x14ac:dyDescent="0.25">
      <c r="A8" s="4" t="s">
        <v>5</v>
      </c>
      <c r="B8" s="5" t="s">
        <v>1</v>
      </c>
      <c r="C8" s="5" t="s">
        <v>14</v>
      </c>
      <c r="D8" s="5" t="s">
        <v>2</v>
      </c>
      <c r="E8" s="5" t="s">
        <v>18</v>
      </c>
      <c r="F8" s="5" t="s">
        <v>3</v>
      </c>
      <c r="G8" s="5" t="s">
        <v>9</v>
      </c>
      <c r="H8" s="5" t="s">
        <v>4</v>
      </c>
    </row>
    <row r="9" spans="1:8" ht="113.25" customHeight="1" x14ac:dyDescent="0.25">
      <c r="A9" s="54" t="s">
        <v>6</v>
      </c>
      <c r="B9" s="54" t="s">
        <v>10</v>
      </c>
      <c r="C9" s="53" t="s">
        <v>15</v>
      </c>
      <c r="D9" s="5" t="s">
        <v>12</v>
      </c>
      <c r="E9" s="9" t="s">
        <v>11</v>
      </c>
      <c r="F9" s="5" t="s">
        <v>0</v>
      </c>
      <c r="G9" s="10" t="s">
        <v>13</v>
      </c>
      <c r="H9" s="54" t="s">
        <v>31</v>
      </c>
    </row>
    <row r="10" spans="1:8" ht="60" x14ac:dyDescent="0.25">
      <c r="A10" s="54"/>
      <c r="B10" s="54"/>
      <c r="C10" s="53"/>
      <c r="D10" s="5" t="s">
        <v>12</v>
      </c>
      <c r="E10" s="9" t="s">
        <v>19</v>
      </c>
      <c r="F10" s="5" t="s">
        <v>0</v>
      </c>
      <c r="G10" s="6">
        <v>150</v>
      </c>
      <c r="H10" s="54"/>
    </row>
    <row r="11" spans="1:8" ht="108.75" customHeight="1" x14ac:dyDescent="0.25">
      <c r="A11" s="54"/>
      <c r="B11" s="54"/>
      <c r="C11" s="13" t="s">
        <v>22</v>
      </c>
      <c r="D11" s="5" t="s">
        <v>12</v>
      </c>
      <c r="E11" s="9" t="s">
        <v>21</v>
      </c>
      <c r="F11" s="5" t="s">
        <v>0</v>
      </c>
      <c r="G11" s="6">
        <f>1336.5-60</f>
        <v>1276.5</v>
      </c>
      <c r="H11" s="54"/>
    </row>
    <row r="12" spans="1:8" ht="123.75" customHeight="1" x14ac:dyDescent="0.25">
      <c r="A12" s="54"/>
      <c r="B12" s="54"/>
      <c r="C12" s="13" t="s">
        <v>24</v>
      </c>
      <c r="D12" s="5" t="s">
        <v>12</v>
      </c>
      <c r="E12" s="9" t="s">
        <v>23</v>
      </c>
      <c r="F12" s="5" t="s">
        <v>0</v>
      </c>
      <c r="G12" s="6">
        <v>12.7</v>
      </c>
      <c r="H12" s="54"/>
    </row>
    <row r="13" spans="1:8" s="36" customFormat="1" ht="123.75" customHeight="1" x14ac:dyDescent="0.25">
      <c r="A13" s="9" t="s">
        <v>16</v>
      </c>
      <c r="B13" s="49" t="s">
        <v>119</v>
      </c>
      <c r="C13" s="19" t="s">
        <v>120</v>
      </c>
      <c r="D13" s="9" t="s">
        <v>12</v>
      </c>
      <c r="E13" s="9" t="s">
        <v>61</v>
      </c>
      <c r="F13" s="20" t="s">
        <v>0</v>
      </c>
      <c r="G13" s="10">
        <f>G14+G15</f>
        <v>6800.0839999999998</v>
      </c>
      <c r="H13" s="9"/>
    </row>
    <row r="14" spans="1:8" s="42" customFormat="1" ht="235.5" customHeight="1" x14ac:dyDescent="0.25">
      <c r="A14" s="37" t="s">
        <v>116</v>
      </c>
      <c r="B14" s="38" t="s">
        <v>67</v>
      </c>
      <c r="C14" s="39" t="s">
        <v>60</v>
      </c>
      <c r="D14" s="37" t="s">
        <v>12</v>
      </c>
      <c r="E14" s="37" t="s">
        <v>61</v>
      </c>
      <c r="F14" s="40" t="s">
        <v>0</v>
      </c>
      <c r="G14" s="41">
        <f>2130+3170.084</f>
        <v>5300.0839999999998</v>
      </c>
      <c r="H14" s="37" t="s">
        <v>69</v>
      </c>
    </row>
    <row r="15" spans="1:8" s="43" customFormat="1" ht="235.5" customHeight="1" x14ac:dyDescent="0.25">
      <c r="A15" s="44" t="s">
        <v>117</v>
      </c>
      <c r="B15" s="45" t="s">
        <v>118</v>
      </c>
      <c r="C15" s="46" t="s">
        <v>125</v>
      </c>
      <c r="D15" s="44" t="s">
        <v>12</v>
      </c>
      <c r="E15" s="44" t="s">
        <v>61</v>
      </c>
      <c r="F15" s="47" t="s">
        <v>0</v>
      </c>
      <c r="G15" s="48">
        <v>1500</v>
      </c>
      <c r="H15" s="44" t="s">
        <v>69</v>
      </c>
    </row>
    <row r="16" spans="1:8" s="28" customFormat="1" ht="187.5" customHeight="1" x14ac:dyDescent="0.25">
      <c r="A16" s="23" t="s">
        <v>25</v>
      </c>
      <c r="B16" s="24" t="s">
        <v>62</v>
      </c>
      <c r="C16" s="25" t="s">
        <v>78</v>
      </c>
      <c r="D16" s="23" t="s">
        <v>12</v>
      </c>
      <c r="E16" s="23" t="s">
        <v>63</v>
      </c>
      <c r="F16" s="26" t="s">
        <v>0</v>
      </c>
      <c r="G16" s="27" t="s">
        <v>105</v>
      </c>
      <c r="H16" s="23" t="s">
        <v>68</v>
      </c>
    </row>
    <row r="17" spans="1:8" ht="165" x14ac:dyDescent="0.25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2.75" customHeight="1" x14ac:dyDescent="0.25">
      <c r="A18" s="5" t="s">
        <v>54</v>
      </c>
      <c r="B18" s="11" t="s">
        <v>27</v>
      </c>
      <c r="C18" s="13" t="s">
        <v>28</v>
      </c>
      <c r="D18" s="5" t="s">
        <v>12</v>
      </c>
      <c r="E18" s="5" t="s">
        <v>29</v>
      </c>
      <c r="F18" s="12" t="s">
        <v>0</v>
      </c>
      <c r="G18" s="14">
        <f>190+943.963</f>
        <v>1133.963</v>
      </c>
      <c r="H18" s="5" t="s">
        <v>30</v>
      </c>
    </row>
    <row r="19" spans="1:8" ht="236.25" customHeight="1" x14ac:dyDescent="0.25">
      <c r="A19" s="5" t="s">
        <v>55</v>
      </c>
      <c r="B19" s="11" t="s">
        <v>64</v>
      </c>
      <c r="C19" s="13" t="s">
        <v>65</v>
      </c>
      <c r="D19" s="5" t="s">
        <v>12</v>
      </c>
      <c r="E19" s="5" t="s">
        <v>44</v>
      </c>
      <c r="F19" s="12" t="s">
        <v>0</v>
      </c>
      <c r="G19" s="6">
        <f>1000+2000</f>
        <v>3000</v>
      </c>
      <c r="H19" s="5" t="s">
        <v>66</v>
      </c>
    </row>
    <row r="20" spans="1:8" ht="236.25" customHeight="1" x14ac:dyDescent="0.25">
      <c r="A20" s="5">
        <v>7</v>
      </c>
      <c r="B20" s="11" t="s">
        <v>75</v>
      </c>
      <c r="C20" s="13" t="s">
        <v>79</v>
      </c>
      <c r="D20" s="5" t="s">
        <v>12</v>
      </c>
      <c r="E20" s="5" t="s">
        <v>76</v>
      </c>
      <c r="F20" s="12" t="s">
        <v>0</v>
      </c>
      <c r="G20" s="6">
        <f>1000+1000</f>
        <v>2000</v>
      </c>
      <c r="H20" s="5" t="s">
        <v>77</v>
      </c>
    </row>
    <row r="21" spans="1:8" ht="236.25" customHeight="1" x14ac:dyDescent="0.25">
      <c r="A21" s="5">
        <v>8</v>
      </c>
      <c r="B21" s="11" t="s">
        <v>87</v>
      </c>
      <c r="C21" s="13" t="s">
        <v>88</v>
      </c>
      <c r="D21" s="5" t="s">
        <v>12</v>
      </c>
      <c r="E21" s="5" t="s">
        <v>89</v>
      </c>
      <c r="F21" s="12" t="s">
        <v>0</v>
      </c>
      <c r="G21" s="6">
        <v>1500</v>
      </c>
      <c r="H21" s="5" t="s">
        <v>90</v>
      </c>
    </row>
    <row r="22" spans="1:8" s="35" customFormat="1" ht="236.25" customHeight="1" x14ac:dyDescent="0.25">
      <c r="A22" s="29">
        <v>9</v>
      </c>
      <c r="B22" s="30" t="s">
        <v>83</v>
      </c>
      <c r="C22" s="30" t="s">
        <v>84</v>
      </c>
      <c r="D22" s="29" t="s">
        <v>12</v>
      </c>
      <c r="E22" s="29" t="s">
        <v>85</v>
      </c>
      <c r="F22" s="29" t="s">
        <v>0</v>
      </c>
      <c r="G22" s="31">
        <f>2500+1600+1000</f>
        <v>5100</v>
      </c>
      <c r="H22" s="29" t="s">
        <v>86</v>
      </c>
    </row>
    <row r="23" spans="1:8" s="21" customFormat="1" ht="225" x14ac:dyDescent="0.25">
      <c r="A23" s="9">
        <v>10</v>
      </c>
      <c r="B23" s="18" t="s">
        <v>71</v>
      </c>
      <c r="C23" s="19" t="s">
        <v>72</v>
      </c>
      <c r="D23" s="9" t="s">
        <v>12</v>
      </c>
      <c r="E23" s="9" t="s">
        <v>73</v>
      </c>
      <c r="F23" s="20" t="s">
        <v>0</v>
      </c>
      <c r="G23" s="10">
        <v>1000</v>
      </c>
      <c r="H23" s="9" t="s">
        <v>74</v>
      </c>
    </row>
    <row r="24" spans="1:8" ht="187.5" customHeight="1" x14ac:dyDescent="0.25">
      <c r="A24" s="5">
        <v>11</v>
      </c>
      <c r="B24" s="11" t="s">
        <v>50</v>
      </c>
      <c r="C24" s="13" t="s">
        <v>51</v>
      </c>
      <c r="D24" s="5" t="s">
        <v>12</v>
      </c>
      <c r="E24" s="5" t="s">
        <v>52</v>
      </c>
      <c r="F24" s="12" t="s">
        <v>0</v>
      </c>
      <c r="G24" s="6">
        <v>300</v>
      </c>
      <c r="H24" s="5" t="s">
        <v>53</v>
      </c>
    </row>
    <row r="25" spans="1:8" ht="225.75" customHeight="1" x14ac:dyDescent="0.25">
      <c r="A25" s="5">
        <v>12</v>
      </c>
      <c r="B25" s="11" t="s">
        <v>40</v>
      </c>
      <c r="C25" s="13" t="s">
        <v>41</v>
      </c>
      <c r="D25" s="5" t="s">
        <v>12</v>
      </c>
      <c r="E25" s="5" t="s">
        <v>42</v>
      </c>
      <c r="F25" s="12" t="s">
        <v>0</v>
      </c>
      <c r="G25" s="6">
        <v>400</v>
      </c>
      <c r="H25" s="5" t="s">
        <v>43</v>
      </c>
    </row>
    <row r="26" spans="1:8" ht="225.75" customHeight="1" x14ac:dyDescent="0.25">
      <c r="A26" s="5">
        <v>13</v>
      </c>
      <c r="B26" s="11" t="s">
        <v>91</v>
      </c>
      <c r="C26" s="13" t="s">
        <v>92</v>
      </c>
      <c r="D26" s="5" t="s">
        <v>12</v>
      </c>
      <c r="E26" s="5" t="s">
        <v>93</v>
      </c>
      <c r="F26" s="12" t="s">
        <v>0</v>
      </c>
      <c r="G26" s="6">
        <v>1000</v>
      </c>
      <c r="H26" s="5" t="s">
        <v>94</v>
      </c>
    </row>
    <row r="27" spans="1:8" s="21" customFormat="1" ht="223.5" customHeight="1" x14ac:dyDescent="0.25">
      <c r="A27" s="9">
        <v>14</v>
      </c>
      <c r="B27" s="18" t="s">
        <v>37</v>
      </c>
      <c r="C27" s="19" t="s">
        <v>38</v>
      </c>
      <c r="D27" s="9" t="s">
        <v>12</v>
      </c>
      <c r="E27" s="9" t="s">
        <v>45</v>
      </c>
      <c r="F27" s="20" t="s">
        <v>0</v>
      </c>
      <c r="G27" s="10">
        <f>5200+4750</f>
        <v>9950</v>
      </c>
      <c r="H27" s="9" t="s">
        <v>39</v>
      </c>
    </row>
    <row r="28" spans="1:8" s="32" customFormat="1" ht="162.75" customHeight="1" x14ac:dyDescent="0.25">
      <c r="A28" s="29">
        <v>15</v>
      </c>
      <c r="B28" s="30" t="s">
        <v>97</v>
      </c>
      <c r="C28" s="30" t="s">
        <v>98</v>
      </c>
      <c r="D28" s="29" t="s">
        <v>12</v>
      </c>
      <c r="E28" s="29" t="s">
        <v>99</v>
      </c>
      <c r="F28" s="29" t="s">
        <v>0</v>
      </c>
      <c r="G28" s="31">
        <v>1500</v>
      </c>
      <c r="H28" s="23" t="s">
        <v>100</v>
      </c>
    </row>
    <row r="29" spans="1:8" s="35" customFormat="1" ht="162.75" customHeight="1" x14ac:dyDescent="0.25">
      <c r="A29" s="29">
        <v>16</v>
      </c>
      <c r="B29" s="30" t="s">
        <v>108</v>
      </c>
      <c r="C29" s="30" t="s">
        <v>109</v>
      </c>
      <c r="D29" s="29" t="s">
        <v>12</v>
      </c>
      <c r="E29" s="29" t="s">
        <v>110</v>
      </c>
      <c r="F29" s="29" t="s">
        <v>0</v>
      </c>
      <c r="G29" s="31">
        <v>2000</v>
      </c>
      <c r="H29" s="29" t="s">
        <v>111</v>
      </c>
    </row>
    <row r="30" spans="1:8" s="32" customFormat="1" ht="162.75" customHeight="1" x14ac:dyDescent="0.25">
      <c r="A30" s="29">
        <v>17</v>
      </c>
      <c r="B30" s="30" t="s">
        <v>101</v>
      </c>
      <c r="C30" s="30" t="s">
        <v>102</v>
      </c>
      <c r="D30" s="29" t="s">
        <v>12</v>
      </c>
      <c r="E30" s="29" t="s">
        <v>103</v>
      </c>
      <c r="F30" s="29" t="s">
        <v>0</v>
      </c>
      <c r="G30" s="31">
        <v>1000</v>
      </c>
      <c r="H30" s="23" t="s">
        <v>104</v>
      </c>
    </row>
    <row r="31" spans="1:8" ht="229.5" customHeight="1" x14ac:dyDescent="0.25">
      <c r="A31" s="5">
        <v>18</v>
      </c>
      <c r="B31" s="11" t="s">
        <v>56</v>
      </c>
      <c r="C31" s="13" t="s">
        <v>57</v>
      </c>
      <c r="D31" s="5" t="s">
        <v>12</v>
      </c>
      <c r="E31" s="5" t="s">
        <v>58</v>
      </c>
      <c r="F31" s="12" t="s">
        <v>0</v>
      </c>
      <c r="G31" s="14">
        <v>1607.3340000000001</v>
      </c>
      <c r="H31" s="5" t="s">
        <v>59</v>
      </c>
    </row>
    <row r="32" spans="1:8" ht="227.25" customHeight="1" x14ac:dyDescent="0.25">
      <c r="A32" s="5">
        <v>19</v>
      </c>
      <c r="B32" s="11" t="s">
        <v>33</v>
      </c>
      <c r="C32" s="13" t="s">
        <v>34</v>
      </c>
      <c r="D32" s="5" t="s">
        <v>12</v>
      </c>
      <c r="E32" s="5" t="s">
        <v>35</v>
      </c>
      <c r="F32" s="12" t="s">
        <v>0</v>
      </c>
      <c r="G32" s="6">
        <f>1300+910</f>
        <v>2210</v>
      </c>
      <c r="H32" s="5" t="s">
        <v>36</v>
      </c>
    </row>
    <row r="33" spans="1:9" s="36" customFormat="1" ht="227.25" customHeight="1" x14ac:dyDescent="0.25">
      <c r="A33" s="9">
        <v>20</v>
      </c>
      <c r="B33" s="18" t="s">
        <v>112</v>
      </c>
      <c r="C33" s="19" t="s">
        <v>113</v>
      </c>
      <c r="D33" s="9" t="s">
        <v>12</v>
      </c>
      <c r="E33" s="9" t="s">
        <v>114</v>
      </c>
      <c r="F33" s="20" t="s">
        <v>0</v>
      </c>
      <c r="G33" s="10">
        <v>1500</v>
      </c>
      <c r="H33" s="9" t="s">
        <v>115</v>
      </c>
    </row>
    <row r="34" spans="1:9" s="35" customFormat="1" ht="210" x14ac:dyDescent="0.25">
      <c r="A34" s="29">
        <v>21</v>
      </c>
      <c r="B34" s="30" t="s">
        <v>20</v>
      </c>
      <c r="C34" s="30" t="s">
        <v>106</v>
      </c>
      <c r="D34" s="29" t="s">
        <v>12</v>
      </c>
      <c r="E34" s="29" t="s">
        <v>32</v>
      </c>
      <c r="F34" s="29" t="s">
        <v>0</v>
      </c>
      <c r="G34" s="33">
        <f>100000-1336.5-12.7-1490-5200-1000-400-900-300-1607.334-2130-5750-5000-943.963-2000-1000+60-2500-7580.084-17920.251-8000-1600-1500-1000-6640</f>
        <v>24249.167999999991</v>
      </c>
      <c r="H34" s="29" t="s">
        <v>17</v>
      </c>
    </row>
    <row r="35" spans="1:9" s="35" customFormat="1" ht="165" x14ac:dyDescent="0.25">
      <c r="A35" s="29">
        <v>22</v>
      </c>
      <c r="B35" s="30" t="s">
        <v>122</v>
      </c>
      <c r="C35" s="30" t="s">
        <v>126</v>
      </c>
      <c r="D35" s="29" t="s">
        <v>12</v>
      </c>
      <c r="E35" s="29" t="s">
        <v>121</v>
      </c>
      <c r="F35" s="29" t="s">
        <v>0</v>
      </c>
      <c r="G35" s="33">
        <v>640</v>
      </c>
      <c r="H35" s="29" t="s">
        <v>124</v>
      </c>
    </row>
    <row r="36" spans="1:9" ht="16.149999999999999" customHeight="1" x14ac:dyDescent="0.25">
      <c r="A36" s="52" t="s">
        <v>7</v>
      </c>
      <c r="B36" s="52"/>
      <c r="C36" s="52"/>
      <c r="D36" s="52"/>
      <c r="E36" s="52"/>
      <c r="F36" s="52"/>
      <c r="G36" s="22">
        <f>SUM(G10:G35)+506.7-G13</f>
        <v>69736.448999999979</v>
      </c>
      <c r="H36" s="3"/>
      <c r="I36" s="34"/>
    </row>
    <row r="37" spans="1:9" ht="16.149999999999999" customHeight="1" x14ac:dyDescent="0.25">
      <c r="A37" s="15"/>
      <c r="B37" s="15"/>
      <c r="C37" s="15"/>
      <c r="D37" s="15"/>
      <c r="E37" s="15"/>
      <c r="F37" s="15"/>
      <c r="G37" s="16"/>
      <c r="H37" s="17"/>
    </row>
    <row r="38" spans="1:9" ht="16.5" customHeight="1" x14ac:dyDescent="0.25">
      <c r="B38" s="8" t="s">
        <v>95</v>
      </c>
      <c r="C38" s="7"/>
      <c r="D38" s="7"/>
      <c r="E38" s="7"/>
      <c r="G38" s="8" t="s">
        <v>96</v>
      </c>
    </row>
  </sheetData>
  <mergeCells count="7">
    <mergeCell ref="A6:H6"/>
    <mergeCell ref="A7:H7"/>
    <mergeCell ref="A36:F36"/>
    <mergeCell ref="C9:C10"/>
    <mergeCell ref="A9:A12"/>
    <mergeCell ref="B9:B12"/>
    <mergeCell ref="H9:H12"/>
  </mergeCells>
  <pageMargins left="0.59055118110236227" right="0.19685039370078741" top="0.19685039370078741" bottom="0.19685039370078741" header="0.31496062992125984" footer="0.31496062992125984"/>
  <pageSetup paperSize="9" scale="67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2024-09-23T13:34:29Z</dcterms:modified>
</cp:coreProperties>
</file>