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ВИКОНАННЯ\9 місяців\"/>
    </mc:Choice>
  </mc:AlternateContent>
  <bookViews>
    <workbookView xWindow="120" yWindow="60" windowWidth="19320" windowHeight="10128"/>
  </bookViews>
  <sheets>
    <sheet name="Рез.фонд" sheetId="1" r:id="rId1"/>
  </sheets>
  <definedNames>
    <definedName name="_xlnm.Print_Titles" localSheetId="0">Рез.фонд!$10:$13</definedName>
    <definedName name="_xlnm.Print_Area" localSheetId="0">Рез.фонд!$A$1:$G$41</definedName>
  </definedNames>
  <calcPr calcId="152511"/>
</workbook>
</file>

<file path=xl/calcChain.xml><?xml version="1.0" encoding="utf-8"?>
<calcChain xmlns="http://schemas.openxmlformats.org/spreadsheetml/2006/main">
  <c r="F38" i="1" l="1"/>
  <c r="E38" i="1"/>
  <c r="D38" i="1"/>
  <c r="G37" i="1"/>
  <c r="G36" i="1" s="1"/>
  <c r="G35" i="1" s="1"/>
  <c r="G34" i="1" s="1"/>
  <c r="F36" i="1"/>
  <c r="E36" i="1"/>
  <c r="E35" i="1" s="1"/>
  <c r="E34" i="1" s="1"/>
  <c r="F35" i="1"/>
  <c r="F34" i="1"/>
  <c r="G33" i="1"/>
  <c r="G32" i="1" s="1"/>
  <c r="G31" i="1" s="1"/>
  <c r="G30" i="1" s="1"/>
  <c r="F32" i="1"/>
  <c r="F31" i="1" s="1"/>
  <c r="F30" i="1" s="1"/>
  <c r="E32" i="1"/>
  <c r="E31" i="1" s="1"/>
  <c r="E30" i="1" s="1"/>
  <c r="G29" i="1"/>
  <c r="G28" i="1"/>
  <c r="F28" i="1"/>
  <c r="F27" i="1" s="1"/>
  <c r="F26" i="1" s="1"/>
  <c r="E28" i="1"/>
  <c r="E27" i="1" s="1"/>
  <c r="E26" i="1" s="1"/>
  <c r="G27" i="1"/>
  <c r="G26" i="1" s="1"/>
  <c r="F19" i="1"/>
  <c r="G25" i="1" l="1"/>
  <c r="G19" i="1"/>
  <c r="D39" i="1"/>
  <c r="F24" i="1"/>
  <c r="F23" i="1" s="1"/>
  <c r="F22" i="1" s="1"/>
  <c r="G22" i="1" s="1"/>
  <c r="E24" i="1"/>
  <c r="E23" i="1" s="1"/>
  <c r="E22" i="1" s="1"/>
  <c r="F18" i="1"/>
  <c r="F17" i="1" s="1"/>
  <c r="F16" i="1" s="1"/>
  <c r="E18" i="1"/>
  <c r="E17" i="1" s="1"/>
  <c r="E16" i="1" s="1"/>
  <c r="G24" i="1" l="1"/>
  <c r="G38" i="1"/>
  <c r="G23" i="1"/>
  <c r="G16" i="1"/>
  <c r="G17" i="1"/>
  <c r="G18" i="1"/>
</calcChain>
</file>

<file path=xl/sharedStrings.xml><?xml version="1.0" encoding="utf-8"?>
<sst xmlns="http://schemas.openxmlformats.org/spreadsheetml/2006/main" count="52" uniqueCount="43">
  <si>
    <t xml:space="preserve">  З  В  І  Т</t>
  </si>
  <si>
    <t>КЕКВ</t>
  </si>
  <si>
    <t>% виконання</t>
  </si>
  <si>
    <t xml:space="preserve"> рішення  міської ради / виконавчого комітету : дата, № / спрямування видатків</t>
  </si>
  <si>
    <t>КПКВК МБ</t>
  </si>
  <si>
    <t>Начальник фінансового управління</t>
  </si>
  <si>
    <t>(код бюджету)</t>
  </si>
  <si>
    <t>про використання коштів резервного фонду бюджету Чорноморської міської територіальної громади</t>
  </si>
  <si>
    <t xml:space="preserve">                          Ольга ЯКОВЕНКО</t>
  </si>
  <si>
    <t>Резервний фонд на кінець звітного періоду</t>
  </si>
  <si>
    <t xml:space="preserve">до  рішення Чорноморської міської ради </t>
  </si>
  <si>
    <t>Разом</t>
  </si>
  <si>
    <t>Затверджено  місцевою радою  на звітний  рік з урахуванням змін,  грн</t>
  </si>
  <si>
    <t>Виділено коштів з резервного фонду за звітний період, грн</t>
  </si>
  <si>
    <t>Виконано за звітний період, грн</t>
  </si>
  <si>
    <t xml:space="preserve">від                 2024 №             - VIII        </t>
  </si>
  <si>
    <t>Додаток 12</t>
  </si>
  <si>
    <t>Рішення Чорноморської міської ради Одеського району Одеської області від 22.12.2023 № 522 - VІII "Про бюджет Чорноморської міської територіальної громади на 2024 рік"</t>
  </si>
  <si>
    <t>Рішення виконавчого комітету Чорноморської міської ради Одеського району Одеської області від 12.04.2024 № 137</t>
  </si>
  <si>
    <t>Виконавчий комітет Чорноморської міської ради Одеського району Одеської області</t>
  </si>
  <si>
    <t>0218775</t>
  </si>
  <si>
    <t>Інші заходи за рахунок коштів резервного фонду місцевого бюджету</t>
  </si>
  <si>
    <r>
      <rPr>
        <b/>
        <i/>
        <sz val="12"/>
        <rFont val="Times New Roman"/>
        <family val="1"/>
        <charset val="204"/>
      </rPr>
      <t>КНП "Чорноморська лікарня"</t>
    </r>
    <r>
      <rPr>
        <i/>
        <sz val="12"/>
        <rFont val="Times New Roman"/>
        <family val="1"/>
        <charset val="204"/>
      </rPr>
      <t xml:space="preserve"> - на придбання препаратів крові - 90 000 грн, на придбання лікарських засобів - 500 000 грн для надання медичної допомоги при стаціонарному лікуванні особам, постраждалим внаслідок воєнних дій, зокрема ракетних обстрілів</t>
    </r>
  </si>
  <si>
    <t>Рішення виконавчого комітету Чорноморської міської ради Одеського району Одеської області від 04.06.2024 № 190</t>
  </si>
  <si>
    <t>Відділ комунального господарства та благоустрою Чорноморської міської ради Одеського району Одеської області</t>
  </si>
  <si>
    <t>Заходи із запобігання та ліквідації наслідків надзвичайної ситуації внаслідок стихійного лиха за рахунок коштів резервного фонду місцевого бюджету</t>
  </si>
  <si>
    <r>
      <t xml:space="preserve">Рішення Чорноморської міської ради Одеської області від 10.05.2024р. № 600-VIII "Про внесення змін та доповнень до рішення Чорноморської міської ради Одеського району Одеської області від  22.12.2023 № 522–VІII "Про бюджет Чорноморської міської територіальної громади на 2024 рік" / </t>
    </r>
    <r>
      <rPr>
        <sz val="12"/>
        <rFont val="Times New Roman"/>
        <family val="1"/>
        <charset val="204"/>
      </rPr>
      <t>зменшення планових показників</t>
    </r>
  </si>
  <si>
    <r>
      <rPr>
        <b/>
        <sz val="12"/>
        <rFont val="Times New Roman"/>
        <family val="1"/>
        <charset val="204"/>
      </rPr>
      <t>Рішення Чорноморської міської ради Одеського району Одеської області від 02.02.2024р. № 555-VIII "Про внесення змін та доповнень до рішення Чорноморської міської ради Одеського району Одеської області від  22.12.2023 № 522–VІII "Про бюджет Чорноморської міської територіальної громади на 2024 рік" (зі змінами)"</t>
    </r>
    <r>
      <rPr>
        <sz val="12"/>
        <rFont val="Times New Roman"/>
        <family val="1"/>
        <charset val="204"/>
      </rPr>
      <t xml:space="preserve"> / </t>
    </r>
    <r>
      <rPr>
        <i/>
        <sz val="12"/>
        <rFont val="Times New Roman"/>
        <family val="1"/>
        <charset val="204"/>
      </rPr>
      <t>зменшення планових показників</t>
    </r>
  </si>
  <si>
    <r>
      <t xml:space="preserve">Рішення Чорноморської міської ради Одеської області від 30.05.2024р. № 61400-VIII "Про внесення змін та доповнень до рішення Чорноморської міської ради Одеського району Одеської області від  22.12.2023 № 522–VІII "Про бюджет Чорноморської міської територіальної громади на 2024 рік" / </t>
    </r>
    <r>
      <rPr>
        <sz val="12"/>
        <rFont val="Times New Roman"/>
        <family val="1"/>
        <charset val="204"/>
      </rPr>
      <t>зменшення планових показників</t>
    </r>
  </si>
  <si>
    <r>
      <rPr>
        <b/>
        <i/>
        <sz val="12"/>
        <rFont val="Times New Roman"/>
        <family val="1"/>
        <charset val="204"/>
      </rPr>
      <t>ОБ’ЄДНАННЯ СПІВВЛАСНИКІВ БАГАТОКВАРТИРНОГО БУДИНКУ "ПАРУСНА 20"</t>
    </r>
    <r>
      <rPr>
        <i/>
        <sz val="12"/>
        <rFont val="Times New Roman"/>
        <family val="1"/>
        <charset val="204"/>
      </rPr>
      <t xml:space="preserve"> - на ремонт покрівлі  житлового багатоквартирного будинку № 20 по вул. Парусна, м. Чорноморськ</t>
    </r>
  </si>
  <si>
    <t>1218761</t>
  </si>
  <si>
    <t xml:space="preserve"> за 9 місяців 2024 року</t>
  </si>
  <si>
    <t>Рішення виконавчого комітету Чорноморської міської ради Одеського району Одеської області від 12.07.2024 № 247</t>
  </si>
  <si>
    <t>0218733</t>
  </si>
  <si>
    <t>Заходи із запобігання та ліквідації наслідків надзвичайної ситуації на об'єктах транспортної та дорожньої інфраструктури за рахунок коштів резервного фонду місцевого бюджету</t>
  </si>
  <si>
    <t>разом</t>
  </si>
  <si>
    <r>
      <rPr>
        <b/>
        <i/>
        <sz val="12"/>
        <rFont val="Times New Roman"/>
        <family val="1"/>
        <charset val="204"/>
      </rPr>
      <t xml:space="preserve">КП "МУЖКГ" </t>
    </r>
    <r>
      <rPr>
        <i/>
        <sz val="12"/>
        <rFont val="Times New Roman"/>
        <family val="1"/>
        <charset val="204"/>
      </rPr>
      <t>- капітальний ремонт світлофорного об'єкту за адресою: Одеська область, Одеський район, м.Чорноморськ, перехрестя доріг М27, Т1641 та Т1620 в бік вул.Перемоги</t>
    </r>
  </si>
  <si>
    <t>Рішення виконавчого комітету Чорноморської міської ради Одеського району Одеської області від 27.08.2024 № 302</t>
  </si>
  <si>
    <t>0218746</t>
  </si>
  <si>
    <t>Заходи із запобігання та ліквідації наслідків надзвичайної ситуації в інших системах та об'єктах житлово-комунального господарства за рахунок коштів резервного фонду місцевого бюджету</t>
  </si>
  <si>
    <r>
      <rPr>
        <b/>
        <i/>
        <sz val="12"/>
        <rFont val="Times New Roman"/>
        <family val="1"/>
        <charset val="204"/>
      </rPr>
      <t>КП "Чорноморськводоканал"</t>
    </r>
    <r>
      <rPr>
        <i/>
        <sz val="12"/>
        <rFont val="Times New Roman"/>
        <family val="1"/>
        <charset val="204"/>
      </rPr>
      <t xml:space="preserve"> - здійснення заходів з відновлення об’єктів критичної інфрастуктури, а саме:
- ремонт силового трансформатору потужністю 25 кВА МТП-5437;
- ремонт шафи з   обладнанням системи диспетчеризації С-інженерінг на ВНС;
- заміна вікон, дверей</t>
    </r>
  </si>
  <si>
    <t>Рішення виконавчого комітету Чорноморської міської ради Одеського району Одеської області від 27.08.2024 № 303</t>
  </si>
  <si>
    <r>
      <rPr>
        <b/>
        <i/>
        <sz val="12"/>
        <rFont val="Times New Roman"/>
        <family val="1"/>
        <charset val="204"/>
      </rPr>
      <t>ВКГБ</t>
    </r>
    <r>
      <rPr>
        <i/>
        <sz val="12"/>
        <rFont val="Times New Roman"/>
        <family val="1"/>
        <charset val="204"/>
      </rPr>
      <t xml:space="preserve"> - поточний ремонт дорожнього покриття та прилеглої території за адресою: Одеська область, Одеський район, м. Чорноморськ, вул. Транспортна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</si>
</sst>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"/>
    <numFmt numFmtId="166" formatCode="#,##0.000"/>
    <numFmt numFmtId="167" formatCode="0.0%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4"/>
      <name val="Times New Roman"/>
      <family val="1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8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 wrapText="1"/>
    </xf>
    <xf numFmtId="167" fontId="2" fillId="2" borderId="1" xfId="1" applyNumberFormat="1" applyFont="1" applyFill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center" vertical="center" wrapText="1"/>
    </xf>
    <xf numFmtId="167" fontId="2" fillId="2" borderId="1" xfId="1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justify" vertical="center"/>
    </xf>
    <xf numFmtId="1" fontId="2" fillId="2" borderId="1" xfId="1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left" vertical="center" wrapText="1"/>
    </xf>
    <xf numFmtId="0" fontId="3" fillId="2" borderId="0" xfId="1" applyFont="1" applyFill="1"/>
    <xf numFmtId="0" fontId="3" fillId="2" borderId="0" xfId="1" applyFont="1" applyFill="1" applyBorder="1" applyAlignment="1"/>
    <xf numFmtId="0" fontId="4" fillId="2" borderId="0" xfId="0" applyFont="1" applyFill="1"/>
    <xf numFmtId="0" fontId="3" fillId="2" borderId="0" xfId="1" applyFont="1" applyFill="1" applyAlignment="1">
      <alignment wrapText="1"/>
    </xf>
    <xf numFmtId="0" fontId="3" fillId="2" borderId="0" xfId="1" applyFont="1" applyFill="1" applyAlignment="1"/>
    <xf numFmtId="0" fontId="7" fillId="2" borderId="0" xfId="1" applyFont="1" applyFill="1" applyAlignment="1"/>
    <xf numFmtId="0" fontId="7" fillId="2" borderId="0" xfId="1" applyFont="1" applyFill="1"/>
    <xf numFmtId="0" fontId="11" fillId="2" borderId="0" xfId="0" applyFont="1" applyFill="1"/>
    <xf numFmtId="0" fontId="2" fillId="2" borderId="0" xfId="1" applyFont="1" applyFill="1" applyAlignment="1">
      <alignment horizontal="center"/>
    </xf>
    <xf numFmtId="0" fontId="7" fillId="2" borderId="2" xfId="4" applyFont="1" applyFill="1" applyBorder="1" applyAlignment="1" applyProtection="1">
      <alignment horizontal="left"/>
    </xf>
    <xf numFmtId="0" fontId="10" fillId="2" borderId="0" xfId="4" applyFont="1" applyFill="1" applyAlignment="1" applyProtection="1">
      <alignment horizontal="center"/>
    </xf>
    <xf numFmtId="0" fontId="3" fillId="2" borderId="0" xfId="1" applyFont="1" applyFill="1" applyAlignment="1">
      <alignment horizontal="left"/>
    </xf>
    <xf numFmtId="0" fontId="3" fillId="2" borderId="1" xfId="1" applyFont="1" applyFill="1" applyBorder="1" applyAlignment="1">
      <alignment horizontal="center"/>
    </xf>
    <xf numFmtId="0" fontId="2" fillId="2" borderId="0" xfId="1" applyFont="1" applyFill="1"/>
    <xf numFmtId="0" fontId="5" fillId="2" borderId="0" xfId="0" applyFont="1" applyFill="1"/>
    <xf numFmtId="165" fontId="2" fillId="2" borderId="0" xfId="1" applyNumberFormat="1" applyFont="1" applyFill="1" applyBorder="1" applyAlignment="1">
      <alignment horizontal="left" wrapText="1"/>
    </xf>
    <xf numFmtId="3" fontId="2" fillId="2" borderId="0" xfId="1" applyNumberFormat="1" applyFont="1" applyFill="1" applyBorder="1" applyAlignment="1">
      <alignment horizontal="center" vertical="center"/>
    </xf>
    <xf numFmtId="166" fontId="2" fillId="2" borderId="0" xfId="1" applyNumberFormat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/>
    </xf>
    <xf numFmtId="0" fontId="7" fillId="2" borderId="0" xfId="1" applyFont="1" applyFill="1" applyBorder="1"/>
    <xf numFmtId="0" fontId="3" fillId="2" borderId="0" xfId="1" applyFont="1" applyFill="1" applyBorder="1"/>
    <xf numFmtId="165" fontId="3" fillId="2" borderId="0" xfId="1" applyNumberFormat="1" applyFont="1" applyFill="1" applyBorder="1"/>
    <xf numFmtId="165" fontId="2" fillId="2" borderId="0" xfId="1" applyNumberFormat="1" applyFont="1" applyFill="1" applyBorder="1"/>
    <xf numFmtId="0" fontId="2" fillId="2" borderId="0" xfId="1" applyFont="1" applyFill="1" applyBorder="1"/>
    <xf numFmtId="4" fontId="3" fillId="2" borderId="0" xfId="1" applyNumberFormat="1" applyFont="1" applyFill="1"/>
    <xf numFmtId="0" fontId="3" fillId="2" borderId="1" xfId="1" applyFont="1" applyFill="1" applyBorder="1" applyAlignment="1">
      <alignment vertical="center" wrapText="1"/>
    </xf>
    <xf numFmtId="3" fontId="2" fillId="2" borderId="1" xfId="1" applyNumberFormat="1" applyFont="1" applyFill="1" applyBorder="1" applyAlignment="1">
      <alignment horizontal="center" vertical="center" wrapText="1"/>
    </xf>
    <xf numFmtId="3" fontId="2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 vertical="center" wrapText="1"/>
    </xf>
    <xf numFmtId="0" fontId="15" fillId="2" borderId="1" xfId="1" applyFont="1" applyFill="1" applyBorder="1" applyAlignment="1">
      <alignment horizontal="center" vertical="center" wrapText="1"/>
    </xf>
    <xf numFmtId="0" fontId="15" fillId="2" borderId="1" xfId="1" applyFont="1" applyFill="1" applyBorder="1" applyAlignment="1">
      <alignment vertical="center" wrapText="1"/>
    </xf>
    <xf numFmtId="4" fontId="15" fillId="2" borderId="1" xfId="1" applyNumberFormat="1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 wrapText="1"/>
    </xf>
    <xf numFmtId="167" fontId="3" fillId="2" borderId="1" xfId="1" applyNumberFormat="1" applyFont="1" applyFill="1" applyBorder="1" applyAlignment="1">
      <alignment horizontal="center" vertical="center"/>
    </xf>
    <xf numFmtId="167" fontId="15" fillId="2" borderId="1" xfId="1" applyNumberFormat="1" applyFont="1" applyFill="1" applyBorder="1" applyAlignment="1">
      <alignment horizontal="center" vertical="center"/>
    </xf>
    <xf numFmtId="3" fontId="3" fillId="2" borderId="1" xfId="1" applyNumberFormat="1" applyFont="1" applyFill="1" applyBorder="1" applyAlignment="1">
      <alignment horizontal="center" vertical="center" wrapText="1"/>
    </xf>
    <xf numFmtId="3" fontId="15" fillId="2" borderId="1" xfId="1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left"/>
    </xf>
    <xf numFmtId="0" fontId="3" fillId="2" borderId="0" xfId="1" applyFont="1" applyFill="1" applyAlignment="1">
      <alignment horizontal="left"/>
    </xf>
    <xf numFmtId="0" fontId="3" fillId="2" borderId="0" xfId="1" applyFont="1" applyFill="1" applyAlignment="1">
      <alignment horizontal="left" wrapText="1"/>
    </xf>
    <xf numFmtId="0" fontId="3" fillId="2" borderId="1" xfId="1" applyFont="1" applyFill="1" applyBorder="1" applyAlignment="1">
      <alignment horizontal="center" vertical="center" wrapText="1"/>
    </xf>
    <xf numFmtId="0" fontId="8" fillId="2" borderId="0" xfId="1" applyFont="1" applyFill="1" applyAlignment="1">
      <alignment horizontal="center"/>
    </xf>
    <xf numFmtId="0" fontId="10" fillId="2" borderId="0" xfId="4" applyFont="1" applyFill="1" applyAlignment="1" applyProtection="1">
      <alignment horizontal="left"/>
    </xf>
    <xf numFmtId="0" fontId="3" fillId="2" borderId="1" xfId="1" applyFont="1" applyFill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1" fontId="3" fillId="2" borderId="1" xfId="1" applyNumberFormat="1" applyFont="1" applyFill="1" applyBorder="1" applyAlignment="1">
      <alignment horizontal="center" vertical="center" wrapText="1"/>
    </xf>
    <xf numFmtId="1" fontId="15" fillId="2" borderId="1" xfId="1" applyNumberFormat="1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/>
    </xf>
    <xf numFmtId="0" fontId="2" fillId="2" borderId="0" xfId="1" applyFont="1" applyFill="1" applyAlignment="1">
      <alignment horizontal="center" vertical="center"/>
    </xf>
    <xf numFmtId="1" fontId="2" fillId="2" borderId="1" xfId="1" applyNumberFormat="1" applyFont="1" applyFill="1" applyBorder="1" applyAlignment="1">
      <alignment horizontal="left" vertical="center" wrapText="1"/>
    </xf>
    <xf numFmtId="165" fontId="2" fillId="2" borderId="0" xfId="1" applyNumberFormat="1" applyFont="1" applyFill="1" applyBorder="1" applyAlignment="1">
      <alignment horizontal="center" vertical="center" wrapText="1"/>
    </xf>
    <xf numFmtId="0" fontId="7" fillId="2" borderId="0" xfId="1" applyFont="1" applyFill="1" applyBorder="1" applyAlignment="1">
      <alignment vertical="center"/>
    </xf>
    <xf numFmtId="0" fontId="3" fillId="2" borderId="0" xfId="1" applyFont="1" applyFill="1" applyBorder="1" applyAlignment="1">
      <alignment vertical="center"/>
    </xf>
    <xf numFmtId="0" fontId="2" fillId="2" borderId="0" xfId="1" applyFont="1" applyFill="1" applyBorder="1" applyAlignment="1">
      <alignment vertical="center"/>
    </xf>
    <xf numFmtId="0" fontId="4" fillId="2" borderId="0" xfId="0" applyFont="1" applyFill="1" applyAlignment="1">
      <alignment vertical="center"/>
    </xf>
  </cellXfs>
  <cellStyles count="6">
    <cellStyle name="Гіперпосилання" xfId="4" builtinId="8"/>
    <cellStyle name="Звичайний" xfId="0" builtinId="0"/>
    <cellStyle name="Обычный 2" xfId="1"/>
    <cellStyle name="Обычный 3" xfId="3"/>
    <cellStyle name="Обычный 9" xfId="5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tabSelected="1" view="pageBreakPreview" topLeftCell="A34" zoomScale="90" zoomScaleNormal="60" zoomScaleSheetLayoutView="90" workbookViewId="0">
      <selection activeCell="E49" sqref="E49"/>
    </sheetView>
  </sheetViews>
  <sheetFormatPr defaultColWidth="9.109375" defaultRowHeight="15.6" x14ac:dyDescent="0.3"/>
  <cols>
    <col min="1" max="1" width="12.33203125" style="12" customWidth="1"/>
    <col min="2" max="2" width="47.6640625" style="12" customWidth="1"/>
    <col min="3" max="3" width="12.44140625" style="67" customWidth="1"/>
    <col min="4" max="4" width="15.44140625" style="12" customWidth="1"/>
    <col min="5" max="5" width="15.6640625" style="12" customWidth="1"/>
    <col min="6" max="6" width="18.33203125" style="12" customWidth="1"/>
    <col min="7" max="7" width="12.33203125" style="12" customWidth="1"/>
    <col min="8" max="16384" width="9.109375" style="12"/>
  </cols>
  <sheetData>
    <row r="1" spans="1:10" x14ac:dyDescent="0.3">
      <c r="A1" s="10"/>
      <c r="B1" s="10"/>
      <c r="C1" s="60"/>
      <c r="D1" s="11"/>
      <c r="E1" s="50" t="s">
        <v>16</v>
      </c>
      <c r="F1" s="50"/>
      <c r="G1" s="50"/>
      <c r="H1" s="10"/>
      <c r="I1" s="11"/>
      <c r="J1" s="10"/>
    </row>
    <row r="2" spans="1:10" x14ac:dyDescent="0.3">
      <c r="A2" s="10"/>
      <c r="B2" s="10"/>
      <c r="C2" s="60"/>
      <c r="D2" s="13"/>
      <c r="E2" s="51" t="s">
        <v>10</v>
      </c>
      <c r="F2" s="51"/>
      <c r="G2" s="51"/>
      <c r="H2" s="10"/>
      <c r="I2" s="14"/>
      <c r="J2" s="10"/>
    </row>
    <row r="3" spans="1:10" ht="15.75" customHeight="1" x14ac:dyDescent="0.3">
      <c r="A3" s="10"/>
      <c r="B3" s="10"/>
      <c r="C3" s="60"/>
      <c r="D3" s="13"/>
      <c r="E3" s="52" t="s">
        <v>15</v>
      </c>
      <c r="F3" s="52"/>
      <c r="G3" s="52"/>
      <c r="H3" s="10"/>
      <c r="I3" s="14"/>
      <c r="J3" s="10"/>
    </row>
    <row r="4" spans="1:10" s="17" customFormat="1" ht="18" x14ac:dyDescent="0.35">
      <c r="A4" s="54" t="s">
        <v>0</v>
      </c>
      <c r="B4" s="54"/>
      <c r="C4" s="54"/>
      <c r="D4" s="54"/>
      <c r="E4" s="54"/>
      <c r="F4" s="54"/>
      <c r="G4" s="54"/>
      <c r="H4" s="16"/>
      <c r="I4" s="15"/>
      <c r="J4" s="16"/>
    </row>
    <row r="5" spans="1:10" s="17" customFormat="1" ht="18" x14ac:dyDescent="0.35">
      <c r="A5" s="57" t="s">
        <v>7</v>
      </c>
      <c r="B5" s="57"/>
      <c r="C5" s="57"/>
      <c r="D5" s="57"/>
      <c r="E5" s="57"/>
      <c r="F5" s="57"/>
      <c r="G5" s="57"/>
      <c r="H5" s="16"/>
      <c r="I5" s="16"/>
      <c r="J5" s="16"/>
    </row>
    <row r="6" spans="1:10" s="17" customFormat="1" ht="18" x14ac:dyDescent="0.35">
      <c r="A6" s="54" t="s">
        <v>31</v>
      </c>
      <c r="B6" s="54"/>
      <c r="C6" s="54"/>
      <c r="D6" s="54"/>
      <c r="E6" s="54"/>
      <c r="F6" s="54"/>
      <c r="G6" s="54"/>
      <c r="H6" s="16"/>
      <c r="I6" s="16"/>
      <c r="J6" s="16"/>
    </row>
    <row r="7" spans="1:10" ht="17.399999999999999" x14ac:dyDescent="0.3">
      <c r="A7" s="55">
        <v>1558900000</v>
      </c>
      <c r="B7" s="55"/>
      <c r="C7" s="61"/>
      <c r="D7" s="18"/>
      <c r="E7" s="18"/>
      <c r="F7" s="18"/>
      <c r="G7" s="14"/>
      <c r="H7" s="10"/>
      <c r="I7" s="10"/>
      <c r="J7" s="10"/>
    </row>
    <row r="8" spans="1:10" ht="18" x14ac:dyDescent="0.35">
      <c r="A8" s="19" t="s">
        <v>6</v>
      </c>
      <c r="B8" s="20"/>
      <c r="C8" s="61"/>
      <c r="D8" s="18"/>
      <c r="E8" s="18"/>
      <c r="F8" s="18"/>
      <c r="G8" s="14"/>
      <c r="H8" s="10"/>
      <c r="I8" s="10"/>
      <c r="J8" s="10"/>
    </row>
    <row r="9" spans="1:10" ht="6" customHeight="1" x14ac:dyDescent="0.3">
      <c r="A9" s="10"/>
      <c r="B9" s="10"/>
      <c r="C9" s="60"/>
      <c r="D9" s="21"/>
      <c r="E9" s="21"/>
      <c r="F9" s="21"/>
      <c r="G9" s="21"/>
      <c r="H9" s="10"/>
      <c r="I9" s="10"/>
      <c r="J9" s="10"/>
    </row>
    <row r="10" spans="1:10" x14ac:dyDescent="0.3">
      <c r="A10" s="53" t="s">
        <v>4</v>
      </c>
      <c r="B10" s="53" t="s">
        <v>3</v>
      </c>
      <c r="C10" s="56" t="s">
        <v>1</v>
      </c>
      <c r="D10" s="53" t="s">
        <v>12</v>
      </c>
      <c r="E10" s="53" t="s">
        <v>13</v>
      </c>
      <c r="F10" s="53" t="s">
        <v>14</v>
      </c>
      <c r="G10" s="53" t="s">
        <v>2</v>
      </c>
      <c r="H10" s="10"/>
      <c r="I10" s="10"/>
      <c r="J10" s="10"/>
    </row>
    <row r="11" spans="1:10" x14ac:dyDescent="0.3">
      <c r="A11" s="53"/>
      <c r="B11" s="53"/>
      <c r="C11" s="56"/>
      <c r="D11" s="53"/>
      <c r="E11" s="53"/>
      <c r="F11" s="53"/>
      <c r="G11" s="53"/>
      <c r="H11" s="10"/>
      <c r="I11" s="10"/>
      <c r="J11" s="10"/>
    </row>
    <row r="12" spans="1:10" ht="68.400000000000006" customHeight="1" x14ac:dyDescent="0.3">
      <c r="A12" s="53"/>
      <c r="B12" s="53"/>
      <c r="C12" s="56"/>
      <c r="D12" s="53"/>
      <c r="E12" s="53"/>
      <c r="F12" s="53"/>
      <c r="G12" s="53"/>
      <c r="H12" s="10"/>
      <c r="I12" s="10"/>
      <c r="J12" s="10"/>
    </row>
    <row r="13" spans="1:10" x14ac:dyDescent="0.3">
      <c r="A13" s="22">
        <v>1</v>
      </c>
      <c r="B13" s="22">
        <v>2</v>
      </c>
      <c r="C13" s="49">
        <v>3</v>
      </c>
      <c r="D13" s="22">
        <v>4</v>
      </c>
      <c r="E13" s="22">
        <v>5</v>
      </c>
      <c r="F13" s="22">
        <v>6</v>
      </c>
      <c r="G13" s="22">
        <v>7</v>
      </c>
      <c r="H13" s="10"/>
      <c r="I13" s="10"/>
      <c r="J13" s="10"/>
    </row>
    <row r="14" spans="1:10" s="24" customFormat="1" ht="78" x14ac:dyDescent="0.3">
      <c r="A14" s="1">
        <v>3718700</v>
      </c>
      <c r="B14" s="2" t="s">
        <v>17</v>
      </c>
      <c r="C14" s="8">
        <v>9000</v>
      </c>
      <c r="D14" s="36">
        <v>8000000</v>
      </c>
      <c r="E14" s="36"/>
      <c r="F14" s="36"/>
      <c r="G14" s="5"/>
      <c r="H14" s="23"/>
      <c r="I14" s="23"/>
      <c r="J14" s="23"/>
    </row>
    <row r="15" spans="1:10" ht="140.4" x14ac:dyDescent="0.3">
      <c r="A15" s="1">
        <v>3718700</v>
      </c>
      <c r="B15" s="35" t="s">
        <v>27</v>
      </c>
      <c r="C15" s="8">
        <v>9000</v>
      </c>
      <c r="D15" s="37">
        <v>-1577623</v>
      </c>
      <c r="E15" s="37"/>
      <c r="F15" s="37"/>
      <c r="G15" s="3"/>
    </row>
    <row r="16" spans="1:10" ht="46.8" x14ac:dyDescent="0.3">
      <c r="A16" s="1"/>
      <c r="B16" s="2" t="s">
        <v>18</v>
      </c>
      <c r="C16" s="8"/>
      <c r="D16" s="36"/>
      <c r="E16" s="36">
        <f>E17</f>
        <v>590000</v>
      </c>
      <c r="F16" s="36">
        <f t="shared" ref="F16:F18" si="0">F17</f>
        <v>515422.48000000004</v>
      </c>
      <c r="G16" s="3">
        <f>F16/E16</f>
        <v>0.87359742372881366</v>
      </c>
    </row>
    <row r="17" spans="1:7" ht="31.2" x14ac:dyDescent="0.3">
      <c r="A17" s="1"/>
      <c r="B17" s="2" t="s">
        <v>19</v>
      </c>
      <c r="C17" s="8"/>
      <c r="D17" s="36"/>
      <c r="E17" s="36">
        <f>E18</f>
        <v>590000</v>
      </c>
      <c r="F17" s="36">
        <f t="shared" si="0"/>
        <v>515422.48000000004</v>
      </c>
      <c r="G17" s="3">
        <f t="shared" ref="G17:G19" si="1">F17/E17</f>
        <v>0.87359742372881366</v>
      </c>
    </row>
    <row r="18" spans="1:7" ht="31.2" x14ac:dyDescent="0.3">
      <c r="A18" s="38" t="s">
        <v>20</v>
      </c>
      <c r="B18" s="35" t="s">
        <v>21</v>
      </c>
      <c r="C18" s="58" t="s">
        <v>35</v>
      </c>
      <c r="D18" s="45"/>
      <c r="E18" s="45">
        <f>E19</f>
        <v>590000</v>
      </c>
      <c r="F18" s="45">
        <f t="shared" si="0"/>
        <v>515422.48000000004</v>
      </c>
      <c r="G18" s="43">
        <f t="shared" si="1"/>
        <v>0.87359742372881366</v>
      </c>
    </row>
    <row r="19" spans="1:7" ht="94.2" x14ac:dyDescent="0.3">
      <c r="A19" s="39"/>
      <c r="B19" s="40" t="s">
        <v>22</v>
      </c>
      <c r="C19" s="59">
        <v>2610</v>
      </c>
      <c r="D19" s="46"/>
      <c r="E19" s="46">
        <v>590000</v>
      </c>
      <c r="F19" s="46">
        <f>515137.34+285.14</f>
        <v>515422.48000000004</v>
      </c>
      <c r="G19" s="44">
        <f t="shared" si="1"/>
        <v>0.87359742372881366</v>
      </c>
    </row>
    <row r="20" spans="1:7" ht="140.4" x14ac:dyDescent="0.3">
      <c r="A20" s="1"/>
      <c r="B20" s="2" t="s">
        <v>26</v>
      </c>
      <c r="C20" s="8">
        <v>9000</v>
      </c>
      <c r="D20" s="36">
        <v>-157749</v>
      </c>
      <c r="E20" s="36"/>
      <c r="F20" s="36"/>
      <c r="G20" s="4"/>
    </row>
    <row r="21" spans="1:7" ht="140.4" x14ac:dyDescent="0.3">
      <c r="A21" s="1"/>
      <c r="B21" s="2" t="s">
        <v>28</v>
      </c>
      <c r="C21" s="8">
        <v>9000</v>
      </c>
      <c r="D21" s="36">
        <v>-2000000</v>
      </c>
      <c r="E21" s="36"/>
      <c r="F21" s="36"/>
      <c r="G21" s="4"/>
    </row>
    <row r="22" spans="1:7" ht="46.8" x14ac:dyDescent="0.3">
      <c r="A22" s="1"/>
      <c r="B22" s="2" t="s">
        <v>23</v>
      </c>
      <c r="C22" s="8"/>
      <c r="D22" s="36"/>
      <c r="E22" s="36">
        <f>E23</f>
        <v>674628</v>
      </c>
      <c r="F22" s="36">
        <f t="shared" ref="F22:F24" si="2">F23</f>
        <v>354949.36</v>
      </c>
      <c r="G22" s="4">
        <f>F22/E22</f>
        <v>0.52614086578084518</v>
      </c>
    </row>
    <row r="23" spans="1:7" ht="46.8" x14ac:dyDescent="0.3">
      <c r="A23" s="1"/>
      <c r="B23" s="2" t="s">
        <v>24</v>
      </c>
      <c r="C23" s="8"/>
      <c r="D23" s="36"/>
      <c r="E23" s="36">
        <f>E24</f>
        <v>674628</v>
      </c>
      <c r="F23" s="36">
        <f t="shared" si="2"/>
        <v>354949.36</v>
      </c>
      <c r="G23" s="4">
        <f t="shared" ref="G23:G25" si="3">F23/E23</f>
        <v>0.52614086578084518</v>
      </c>
    </row>
    <row r="24" spans="1:7" ht="62.4" x14ac:dyDescent="0.3">
      <c r="A24" s="38" t="s">
        <v>30</v>
      </c>
      <c r="B24" s="35" t="s">
        <v>25</v>
      </c>
      <c r="C24" s="58" t="s">
        <v>35</v>
      </c>
      <c r="D24" s="45"/>
      <c r="E24" s="45">
        <f>E25</f>
        <v>674628</v>
      </c>
      <c r="F24" s="45">
        <f t="shared" si="2"/>
        <v>354949.36</v>
      </c>
      <c r="G24" s="42">
        <f t="shared" si="3"/>
        <v>0.52614086578084518</v>
      </c>
    </row>
    <row r="25" spans="1:7" ht="79.8" x14ac:dyDescent="0.3">
      <c r="A25" s="39"/>
      <c r="B25" s="40" t="s">
        <v>29</v>
      </c>
      <c r="C25" s="59">
        <v>3210</v>
      </c>
      <c r="D25" s="46"/>
      <c r="E25" s="46">
        <v>674628</v>
      </c>
      <c r="F25" s="46">
        <v>354949.36</v>
      </c>
      <c r="G25" s="41">
        <f t="shared" si="3"/>
        <v>0.52614086578084518</v>
      </c>
    </row>
    <row r="26" spans="1:7" ht="46.8" x14ac:dyDescent="0.3">
      <c r="A26" s="1"/>
      <c r="B26" s="2" t="s">
        <v>32</v>
      </c>
      <c r="C26" s="2"/>
      <c r="D26" s="4"/>
      <c r="E26" s="4">
        <f>E27</f>
        <v>500000</v>
      </c>
      <c r="F26" s="4">
        <f t="shared" ref="F26:G36" si="4">F27</f>
        <v>0</v>
      </c>
      <c r="G26" s="4">
        <f t="shared" si="4"/>
        <v>500000</v>
      </c>
    </row>
    <row r="27" spans="1:7" ht="46.8" x14ac:dyDescent="0.3">
      <c r="A27" s="1"/>
      <c r="B27" s="2" t="s">
        <v>24</v>
      </c>
      <c r="C27" s="2"/>
      <c r="D27" s="4"/>
      <c r="E27" s="4">
        <f>E28</f>
        <v>500000</v>
      </c>
      <c r="F27" s="4">
        <f t="shared" si="4"/>
        <v>0</v>
      </c>
      <c r="G27" s="4">
        <f t="shared" si="4"/>
        <v>500000</v>
      </c>
    </row>
    <row r="28" spans="1:7" ht="62.4" x14ac:dyDescent="0.3">
      <c r="A28" s="38" t="s">
        <v>33</v>
      </c>
      <c r="B28" s="35" t="s">
        <v>34</v>
      </c>
      <c r="C28" s="48" t="s">
        <v>35</v>
      </c>
      <c r="D28" s="42"/>
      <c r="E28" s="42">
        <f>E29</f>
        <v>500000</v>
      </c>
      <c r="F28" s="42">
        <f t="shared" si="4"/>
        <v>0</v>
      </c>
      <c r="G28" s="42">
        <f t="shared" si="4"/>
        <v>500000</v>
      </c>
    </row>
    <row r="29" spans="1:7" ht="78.599999999999994" x14ac:dyDescent="0.3">
      <c r="A29" s="39"/>
      <c r="B29" s="40" t="s">
        <v>36</v>
      </c>
      <c r="C29" s="39">
        <v>3210</v>
      </c>
      <c r="D29" s="41"/>
      <c r="E29" s="41">
        <v>500000</v>
      </c>
      <c r="F29" s="41">
        <v>0</v>
      </c>
      <c r="G29" s="41">
        <f t="shared" ref="G29" si="5">E29-F29</f>
        <v>500000</v>
      </c>
    </row>
    <row r="30" spans="1:7" ht="46.8" x14ac:dyDescent="0.3">
      <c r="A30" s="1"/>
      <c r="B30" s="2" t="s">
        <v>37</v>
      </c>
      <c r="C30" s="2"/>
      <c r="D30" s="4"/>
      <c r="E30" s="4">
        <f t="shared" ref="E30:G32" si="6">E31</f>
        <v>109000</v>
      </c>
      <c r="F30" s="4">
        <f t="shared" si="6"/>
        <v>0</v>
      </c>
      <c r="G30" s="4">
        <f t="shared" si="6"/>
        <v>109000</v>
      </c>
    </row>
    <row r="31" spans="1:7" ht="46.8" x14ac:dyDescent="0.3">
      <c r="A31" s="1"/>
      <c r="B31" s="2" t="s">
        <v>24</v>
      </c>
      <c r="C31" s="2"/>
      <c r="D31" s="4"/>
      <c r="E31" s="4">
        <f t="shared" si="6"/>
        <v>109000</v>
      </c>
      <c r="F31" s="4">
        <f t="shared" si="6"/>
        <v>0</v>
      </c>
      <c r="G31" s="4">
        <f t="shared" si="6"/>
        <v>109000</v>
      </c>
    </row>
    <row r="32" spans="1:7" ht="78" x14ac:dyDescent="0.3">
      <c r="A32" s="38" t="s">
        <v>38</v>
      </c>
      <c r="B32" s="35" t="s">
        <v>39</v>
      </c>
      <c r="C32" s="48" t="s">
        <v>35</v>
      </c>
      <c r="D32" s="42"/>
      <c r="E32" s="42">
        <f t="shared" si="6"/>
        <v>109000</v>
      </c>
      <c r="F32" s="42">
        <f t="shared" si="6"/>
        <v>0</v>
      </c>
      <c r="G32" s="42">
        <f t="shared" si="6"/>
        <v>109000</v>
      </c>
    </row>
    <row r="33" spans="1:7" ht="125.4" x14ac:dyDescent="0.3">
      <c r="A33" s="39"/>
      <c r="B33" s="40" t="s">
        <v>40</v>
      </c>
      <c r="C33" s="39">
        <v>2610</v>
      </c>
      <c r="D33" s="41"/>
      <c r="E33" s="41">
        <v>109000</v>
      </c>
      <c r="F33" s="41">
        <v>0</v>
      </c>
      <c r="G33" s="41">
        <f t="shared" ref="G33" si="7">E33-F33</f>
        <v>109000</v>
      </c>
    </row>
    <row r="34" spans="1:7" ht="46.8" x14ac:dyDescent="0.3">
      <c r="A34" s="1"/>
      <c r="B34" s="2" t="s">
        <v>41</v>
      </c>
      <c r="C34" s="2"/>
      <c r="D34" s="4"/>
      <c r="E34" s="4">
        <f>E35</f>
        <v>197200</v>
      </c>
      <c r="F34" s="4">
        <f t="shared" si="4"/>
        <v>0</v>
      </c>
      <c r="G34" s="4">
        <f t="shared" si="4"/>
        <v>197200</v>
      </c>
    </row>
    <row r="35" spans="1:7" ht="46.8" x14ac:dyDescent="0.3">
      <c r="A35" s="1"/>
      <c r="B35" s="2" t="s">
        <v>24</v>
      </c>
      <c r="C35" s="2"/>
      <c r="D35" s="4"/>
      <c r="E35" s="4">
        <f>E36</f>
        <v>197200</v>
      </c>
      <c r="F35" s="4">
        <f t="shared" si="4"/>
        <v>0</v>
      </c>
      <c r="G35" s="4">
        <f t="shared" si="4"/>
        <v>197200</v>
      </c>
    </row>
    <row r="36" spans="1:7" ht="62.4" x14ac:dyDescent="0.3">
      <c r="A36" s="38" t="s">
        <v>33</v>
      </c>
      <c r="B36" s="35" t="s">
        <v>34</v>
      </c>
      <c r="C36" s="48" t="s">
        <v>35</v>
      </c>
      <c r="D36" s="42"/>
      <c r="E36" s="42">
        <f>E37</f>
        <v>197200</v>
      </c>
      <c r="F36" s="42">
        <f t="shared" si="4"/>
        <v>0</v>
      </c>
      <c r="G36" s="42">
        <f t="shared" si="4"/>
        <v>197200</v>
      </c>
    </row>
    <row r="37" spans="1:7" ht="63" x14ac:dyDescent="0.3">
      <c r="A37" s="39"/>
      <c r="B37" s="40" t="s">
        <v>42</v>
      </c>
      <c r="C37" s="39">
        <v>2240</v>
      </c>
      <c r="D37" s="41"/>
      <c r="E37" s="41">
        <v>197200</v>
      </c>
      <c r="F37" s="41">
        <v>0</v>
      </c>
      <c r="G37" s="41">
        <f t="shared" ref="G37" si="8">E37-F37</f>
        <v>197200</v>
      </c>
    </row>
    <row r="38" spans="1:7" s="24" customFormat="1" ht="16.2" customHeight="1" x14ac:dyDescent="0.3">
      <c r="A38" s="6"/>
      <c r="B38" s="7" t="s">
        <v>11</v>
      </c>
      <c r="C38" s="8"/>
      <c r="D38" s="37">
        <f>D14+D15+D20+D21</f>
        <v>4264628</v>
      </c>
      <c r="E38" s="47">
        <f>E16+E22+E26+E30+E34</f>
        <v>2070828</v>
      </c>
      <c r="F38" s="47">
        <f>F16+F22+F26+F30+F34</f>
        <v>870371.84000000008</v>
      </c>
      <c r="G38" s="3">
        <f>F38/E38</f>
        <v>0.42030136737575507</v>
      </c>
    </row>
    <row r="39" spans="1:7" ht="24" customHeight="1" x14ac:dyDescent="0.3">
      <c r="A39" s="8">
        <v>3718700</v>
      </c>
      <c r="B39" s="9" t="s">
        <v>9</v>
      </c>
      <c r="C39" s="62"/>
      <c r="D39" s="37">
        <f>D38-E38</f>
        <v>2193800</v>
      </c>
      <c r="E39" s="37"/>
      <c r="F39" s="37"/>
      <c r="G39" s="3"/>
    </row>
    <row r="40" spans="1:7" ht="10.199999999999999" customHeight="1" x14ac:dyDescent="0.3">
      <c r="A40" s="25"/>
      <c r="B40" s="25"/>
      <c r="C40" s="63"/>
      <c r="D40" s="26"/>
      <c r="E40" s="26"/>
      <c r="F40" s="27"/>
      <c r="G40" s="28"/>
    </row>
    <row r="41" spans="1:7" s="17" customFormat="1" ht="18" x14ac:dyDescent="0.35">
      <c r="A41" s="29"/>
      <c r="B41" s="29" t="s">
        <v>5</v>
      </c>
      <c r="C41" s="64"/>
      <c r="D41" s="29" t="s">
        <v>8</v>
      </c>
      <c r="E41" s="29"/>
      <c r="F41" s="29"/>
      <c r="G41" s="29"/>
    </row>
    <row r="42" spans="1:7" x14ac:dyDescent="0.3">
      <c r="A42" s="30"/>
      <c r="B42" s="30"/>
      <c r="C42" s="65"/>
      <c r="D42" s="31"/>
      <c r="E42" s="31"/>
      <c r="F42" s="32"/>
      <c r="G42" s="33"/>
    </row>
    <row r="43" spans="1:7" x14ac:dyDescent="0.3">
      <c r="A43" s="30"/>
      <c r="B43" s="33"/>
      <c r="C43" s="66"/>
      <c r="D43" s="32"/>
      <c r="E43" s="32"/>
      <c r="F43" s="32"/>
      <c r="G43" s="33"/>
    </row>
    <row r="44" spans="1:7" x14ac:dyDescent="0.3">
      <c r="A44" s="10"/>
      <c r="B44" s="10"/>
      <c r="C44" s="60"/>
      <c r="D44" s="10"/>
      <c r="E44" s="10"/>
      <c r="F44" s="10"/>
      <c r="G44" s="10"/>
    </row>
    <row r="45" spans="1:7" x14ac:dyDescent="0.3">
      <c r="A45" s="10"/>
      <c r="B45" s="10"/>
      <c r="C45" s="60"/>
      <c r="D45" s="34"/>
      <c r="E45" s="10"/>
      <c r="F45" s="10"/>
      <c r="G45" s="10"/>
    </row>
  </sheetData>
  <mergeCells count="14">
    <mergeCell ref="E1:G1"/>
    <mergeCell ref="E2:G2"/>
    <mergeCell ref="E3:G3"/>
    <mergeCell ref="G10:G12"/>
    <mergeCell ref="D10:D12"/>
    <mergeCell ref="A4:G4"/>
    <mergeCell ref="A7:B7"/>
    <mergeCell ref="F10:F12"/>
    <mergeCell ref="B10:B12"/>
    <mergeCell ref="A10:A12"/>
    <mergeCell ref="C10:C12"/>
    <mergeCell ref="E10:E12"/>
    <mergeCell ref="A5:G5"/>
    <mergeCell ref="A6:G6"/>
  </mergeCells>
  <pageMargins left="0.78740157480314965" right="0.39370078740157483" top="0.78740157480314965" bottom="0.19685039370078741" header="0.59055118110236227" footer="0.15748031496062992"/>
  <pageSetup paperSize="9" scale="65" fitToHeight="10" orientation="portrait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Рез.фонд</vt:lpstr>
      <vt:lpstr>Рез.фонд!Заголовки_для_друку</vt:lpstr>
      <vt:lpstr>Рез.фонд!Область_друку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220FU6</cp:lastModifiedBy>
  <cp:lastPrinted>2023-11-09T13:51:55Z</cp:lastPrinted>
  <dcterms:created xsi:type="dcterms:W3CDTF">2019-04-10T18:00:09Z</dcterms:created>
  <dcterms:modified xsi:type="dcterms:W3CDTF">2024-10-15T07:54:53Z</dcterms:modified>
</cp:coreProperties>
</file>