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120" yWindow="60" windowWidth="19320" windowHeight="10128"/>
  </bookViews>
  <sheets>
    <sheet name="ЦФ" sheetId="4" r:id="rId1"/>
  </sheets>
  <definedNames>
    <definedName name="_xlnm.Print_Titles" localSheetId="0">ЦФ!$7:$7</definedName>
    <definedName name="_xlnm.Print_Area" localSheetId="0">ЦФ!$A$1:$F$23</definedName>
  </definedNames>
  <calcPr calcId="152511"/>
</workbook>
</file>

<file path=xl/calcChain.xml><?xml version="1.0" encoding="utf-8"?>
<calcChain xmlns="http://schemas.openxmlformats.org/spreadsheetml/2006/main">
  <c r="D20" i="4" l="1"/>
  <c r="D19" i="4"/>
  <c r="D18" i="4"/>
  <c r="D21" i="4"/>
  <c r="F10" i="4" l="1"/>
  <c r="F18" i="4"/>
  <c r="F19" i="4"/>
  <c r="F20" i="4"/>
  <c r="F21" i="4"/>
  <c r="E8" i="4"/>
  <c r="E16" i="4"/>
  <c r="E15" i="4" s="1"/>
  <c r="E14" i="4" s="1"/>
  <c r="E13" i="4" s="1"/>
  <c r="E11" i="4" s="1"/>
  <c r="D16" i="4"/>
  <c r="D15" i="4" s="1"/>
  <c r="D14" i="4" s="1"/>
  <c r="D13" i="4" s="1"/>
  <c r="D11" i="4" s="1"/>
  <c r="D8" i="4"/>
  <c r="F8" i="4" l="1"/>
  <c r="F11" i="4"/>
  <c r="F14" i="4"/>
  <c r="F13" i="4"/>
  <c r="F16" i="4"/>
  <c r="F15" i="4"/>
</calcChain>
</file>

<file path=xl/sharedStrings.xml><?xml version="1.0" encoding="utf-8"?>
<sst xmlns="http://schemas.openxmlformats.org/spreadsheetml/2006/main" count="28" uniqueCount="27">
  <si>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</si>
  <si>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</si>
  <si>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</si>
  <si>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</si>
  <si>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</si>
  <si>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</si>
  <si>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</si>
  <si>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</si>
  <si>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</si>
  <si>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</si>
  <si>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</si>
  <si>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>Начальник фінансового управління</t>
  </si>
  <si>
    <t>Ольга ЯКОВЕНКО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</si>
  <si>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</si>
  <si>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</si>
  <si>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>до рішення Чорноморської міської ради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</si>
  <si>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</si>
  <si>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Затверджено  розписом на звітний рік з урахуванням змін, грн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</si>
  <si>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шість"). Коригування</t>
  </si>
  <si>
    <t>від                       2024 №            - VІII</t>
  </si>
  <si>
    <t>Звіт про виконання кошторису</t>
  </si>
  <si>
    <t>Капітальний ремонт (заміна) ліфту у 3му під'їзді житлового будинку за адресою: Одеська область, Одеський район, м.Чорноморськ, пр. Миру, 30 (ОСББ "Мирний 30")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</si>
  <si>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- 22-А"). Коригування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</si>
  <si>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АББО"). Коригування</t>
  </si>
  <si>
    <t>Додаток 11</t>
  </si>
  <si>
    <t>Виконано
за звітний період, грн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</si>
  <si>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
 за 9 місяців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</si>
</sst>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2" fillId="0" borderId="0" xfId="0" applyFont="1"/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4" fillId="2" borderId="1" xfId="0" quotePrefix="1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justify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4">
    <cellStyle name="Звичайни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zoomScaleNormal="70" zoomScaleSheetLayoutView="100" workbookViewId="0">
      <selection activeCell="D21" sqref="D21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4.5546875" customWidth="1"/>
    <col min="6" max="6" width="13.6640625" style="17" customWidth="1"/>
    <col min="9" max="9" width="12.44140625" bestFit="1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6" s="4" customFormat="1" ht="15.6" x14ac:dyDescent="0.3">
      <c r="A1" s="2"/>
      <c r="B1" s="3"/>
      <c r="C1" s="3"/>
      <c r="D1" s="12" t="s">
        <v>24</v>
      </c>
      <c r="E1" s="12"/>
      <c r="F1" s="13"/>
    </row>
    <row r="2" spans="1:6" s="4" customFormat="1" ht="15.6" x14ac:dyDescent="0.3">
      <c r="A2" s="2"/>
      <c r="B2" s="3"/>
      <c r="C2" s="3"/>
      <c r="D2" s="38" t="s">
        <v>15</v>
      </c>
      <c r="E2" s="38"/>
      <c r="F2" s="38"/>
    </row>
    <row r="3" spans="1:6" s="4" customFormat="1" ht="15.6" x14ac:dyDescent="0.3">
      <c r="A3" s="3"/>
      <c r="B3" s="3"/>
      <c r="C3" s="3"/>
      <c r="D3" s="38" t="s">
        <v>19</v>
      </c>
      <c r="E3" s="38"/>
      <c r="F3" s="38"/>
    </row>
    <row r="4" spans="1:6" s="4" customFormat="1" ht="10.95" customHeight="1" x14ac:dyDescent="0.3">
      <c r="A4" s="3"/>
      <c r="B4" s="3"/>
      <c r="C4" s="3"/>
      <c r="D4" s="39"/>
      <c r="E4" s="39"/>
      <c r="F4" s="39"/>
    </row>
    <row r="5" spans="1:6" ht="14.4" customHeight="1" x14ac:dyDescent="0.3">
      <c r="A5" s="40" t="s">
        <v>20</v>
      </c>
      <c r="B5" s="40"/>
      <c r="C5" s="40"/>
      <c r="D5" s="40"/>
      <c r="E5" s="40"/>
      <c r="F5" s="40"/>
    </row>
    <row r="6" spans="1:6" ht="78" customHeight="1" x14ac:dyDescent="0.3">
      <c r="A6" s="40" t="s">
        <v>26</v>
      </c>
      <c r="B6" s="40"/>
      <c r="C6" s="40"/>
      <c r="D6" s="40"/>
      <c r="E6" s="40"/>
      <c r="F6" s="40"/>
    </row>
    <row r="7" spans="1:6" s="17" customFormat="1" ht="83.25" customHeight="1" x14ac:dyDescent="0.3">
      <c r="A7" s="18" t="s">
        <v>7</v>
      </c>
      <c r="B7" s="7" t="s">
        <v>0</v>
      </c>
      <c r="C7" s="18" t="s">
        <v>1</v>
      </c>
      <c r="D7" s="7" t="s">
        <v>17</v>
      </c>
      <c r="E7" s="19" t="s">
        <v>25</v>
      </c>
      <c r="F7" s="19" t="s">
        <v>4</v>
      </c>
    </row>
    <row r="8" spans="1:6" ht="15.6" x14ac:dyDescent="0.3">
      <c r="A8" s="5"/>
      <c r="B8" s="5"/>
      <c r="C8" s="5" t="s">
        <v>5</v>
      </c>
      <c r="D8" s="33">
        <f>D10</f>
        <v>580802.88</v>
      </c>
      <c r="E8" s="33">
        <f>E10</f>
        <v>338647.03</v>
      </c>
      <c r="F8" s="30">
        <f>E8/D8</f>
        <v>0.58306706399252017</v>
      </c>
    </row>
    <row r="9" spans="1:6" ht="15.6" x14ac:dyDescent="0.3">
      <c r="A9" s="5"/>
      <c r="B9" s="6"/>
      <c r="C9" s="6" t="s">
        <v>2</v>
      </c>
      <c r="D9" s="33"/>
      <c r="E9" s="33"/>
      <c r="F9" s="31"/>
    </row>
    <row r="10" spans="1:6" ht="46.8" x14ac:dyDescent="0.3">
      <c r="A10" s="7">
        <v>50110000</v>
      </c>
      <c r="B10" s="8"/>
      <c r="C10" s="8" t="s">
        <v>8</v>
      </c>
      <c r="D10" s="34">
        <v>580802.88</v>
      </c>
      <c r="E10" s="34">
        <v>338647.03</v>
      </c>
      <c r="F10" s="31">
        <f t="shared" ref="F10:F21" si="0">E10/D10</f>
        <v>0.58306706399252017</v>
      </c>
    </row>
    <row r="11" spans="1:6" ht="15.6" x14ac:dyDescent="0.3">
      <c r="A11" s="20"/>
      <c r="B11" s="20"/>
      <c r="C11" s="20" t="s">
        <v>3</v>
      </c>
      <c r="D11" s="35">
        <f>D13</f>
        <v>580802.88000000012</v>
      </c>
      <c r="E11" s="35">
        <f>E13</f>
        <v>126033.03</v>
      </c>
      <c r="F11" s="30">
        <f t="shared" si="0"/>
        <v>0.21699794257218555</v>
      </c>
    </row>
    <row r="12" spans="1:6" ht="15.6" x14ac:dyDescent="0.3">
      <c r="A12" s="20"/>
      <c r="B12" s="21"/>
      <c r="C12" s="21" t="s">
        <v>2</v>
      </c>
      <c r="D12" s="36"/>
      <c r="E12" s="36"/>
      <c r="F12" s="31"/>
    </row>
    <row r="13" spans="1:6" ht="16.2" x14ac:dyDescent="0.3">
      <c r="A13" s="22"/>
      <c r="B13" s="23"/>
      <c r="C13" s="24" t="s">
        <v>6</v>
      </c>
      <c r="D13" s="35">
        <f t="shared" ref="D13:E15" si="1">D14</f>
        <v>580802.88000000012</v>
      </c>
      <c r="E13" s="35">
        <f t="shared" si="1"/>
        <v>126033.03</v>
      </c>
      <c r="F13" s="30">
        <f t="shared" si="0"/>
        <v>0.21699794257218555</v>
      </c>
    </row>
    <row r="14" spans="1:6" ht="93.6" x14ac:dyDescent="0.3">
      <c r="A14" s="25">
        <v>7691</v>
      </c>
      <c r="B14" s="26"/>
      <c r="C14" s="27" t="s">
        <v>13</v>
      </c>
      <c r="D14" s="35">
        <f t="shared" si="1"/>
        <v>580802.88000000012</v>
      </c>
      <c r="E14" s="35">
        <f t="shared" si="1"/>
        <v>126033.03</v>
      </c>
      <c r="F14" s="30">
        <f t="shared" si="0"/>
        <v>0.21699794257218555</v>
      </c>
    </row>
    <row r="15" spans="1:6" ht="46.8" x14ac:dyDescent="0.3">
      <c r="A15" s="28">
        <v>1217691</v>
      </c>
      <c r="B15" s="29" t="s">
        <v>9</v>
      </c>
      <c r="C15" s="20" t="s">
        <v>14</v>
      </c>
      <c r="D15" s="35">
        <f t="shared" si="1"/>
        <v>580802.88000000012</v>
      </c>
      <c r="E15" s="35">
        <f t="shared" si="1"/>
        <v>126033.03</v>
      </c>
      <c r="F15" s="30">
        <f t="shared" si="0"/>
        <v>0.21699794257218555</v>
      </c>
    </row>
    <row r="16" spans="1:6" ht="124.8" x14ac:dyDescent="0.3">
      <c r="A16" s="7"/>
      <c r="B16" s="9"/>
      <c r="C16" s="8" t="s">
        <v>16</v>
      </c>
      <c r="D16" s="34">
        <f>SUM(D18:D21)</f>
        <v>580802.88000000012</v>
      </c>
      <c r="E16" s="34">
        <f>SUM(E18:E21)</f>
        <v>126033.03</v>
      </c>
      <c r="F16" s="31">
        <f t="shared" si="0"/>
        <v>0.21699794257218555</v>
      </c>
    </row>
    <row r="17" spans="1:6" ht="15.6" x14ac:dyDescent="0.3">
      <c r="A17" s="7"/>
      <c r="B17" s="9"/>
      <c r="C17" s="10" t="s">
        <v>10</v>
      </c>
      <c r="D17" s="34"/>
      <c r="E17" s="34"/>
      <c r="F17" s="31"/>
    </row>
    <row r="18" spans="1:6" ht="46.8" x14ac:dyDescent="0.3">
      <c r="A18" s="25"/>
      <c r="B18" s="26"/>
      <c r="C18" s="11" t="s">
        <v>21</v>
      </c>
      <c r="D18" s="37">
        <f>51104.37+3895.63+165078</f>
        <v>220078</v>
      </c>
      <c r="E18" s="37">
        <v>3895.63</v>
      </c>
      <c r="F18" s="32">
        <f t="shared" si="0"/>
        <v>1.7701133234580467E-2</v>
      </c>
    </row>
    <row r="19" spans="1:6" ht="46.8" x14ac:dyDescent="0.3">
      <c r="A19" s="25"/>
      <c r="B19" s="26"/>
      <c r="C19" s="11" t="s">
        <v>22</v>
      </c>
      <c r="D19" s="37">
        <f>108038-3515.85</f>
        <v>104522.15</v>
      </c>
      <c r="E19" s="37">
        <v>104505</v>
      </c>
      <c r="F19" s="32">
        <f t="shared" si="0"/>
        <v>0.99983591994615506</v>
      </c>
    </row>
    <row r="20" spans="1:6" ht="46.8" x14ac:dyDescent="0.3">
      <c r="A20" s="25"/>
      <c r="B20" s="26"/>
      <c r="C20" s="11" t="s">
        <v>23</v>
      </c>
      <c r="D20" s="37">
        <f>207690.5+1027.5+30880.2</f>
        <v>239598.2</v>
      </c>
      <c r="E20" s="37">
        <v>1027.4000000000001</v>
      </c>
      <c r="F20" s="32">
        <f t="shared" si="0"/>
        <v>4.2880121803920068E-3</v>
      </c>
    </row>
    <row r="21" spans="1:6" ht="62.4" x14ac:dyDescent="0.3">
      <c r="A21" s="25"/>
      <c r="B21" s="26"/>
      <c r="C21" s="11" t="s">
        <v>18</v>
      </c>
      <c r="D21" s="37">
        <f>20978.62+411.38-4785.47</f>
        <v>16604.53</v>
      </c>
      <c r="E21" s="37">
        <v>16605</v>
      </c>
      <c r="F21" s="32">
        <f t="shared" si="0"/>
        <v>1.0000283055286721</v>
      </c>
    </row>
    <row r="22" spans="1:6" ht="15.6" x14ac:dyDescent="0.3">
      <c r="A22" s="1"/>
      <c r="B22" s="1"/>
      <c r="C22" s="1"/>
      <c r="D22" s="1"/>
    </row>
    <row r="23" spans="1:6" ht="15.6" x14ac:dyDescent="0.3">
      <c r="A23" s="14" t="s">
        <v>11</v>
      </c>
      <c r="B23" s="15"/>
      <c r="C23" s="1"/>
      <c r="D23" s="16" t="s">
        <v>12</v>
      </c>
    </row>
  </sheetData>
  <mergeCells count="5">
    <mergeCell ref="D2:F2"/>
    <mergeCell ref="D3:F3"/>
    <mergeCell ref="D4:F4"/>
    <mergeCell ref="A6:F6"/>
    <mergeCell ref="A5:F5"/>
  </mergeCells>
  <pageMargins left="0.70866141732283472" right="0.31496062992125984" top="0.55118110236220474" bottom="0.55118110236220474" header="0.31496062992125984" footer="0.31496062992125984"/>
  <pageSetup paperSize="9" scale="70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ЦФ</vt:lpstr>
      <vt:lpstr>ЦФ!Заголовки_для_друку</vt:lpstr>
      <vt:lpstr>ЦФ!Область_друку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2024-04-02T10:38:54Z</cp:lastPrinted>
  <dcterms:created xsi:type="dcterms:W3CDTF">2019-04-10T18:00:09Z</dcterms:created>
  <dcterms:modified xsi:type="dcterms:W3CDTF">2024-10-15T07:38:54Z</dcterms:modified>
</cp:coreProperties>
</file>