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32F81EAC-D01B-47DD-840C-23C0827FF5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Інвест" sheetId="1" r:id="rId1"/>
  </sheets>
  <definedNames>
    <definedName name="Z_02AC496F_F7D9_465B_9A66_D319977CD4A2_.wvu.PrintArea" localSheetId="0" hidden="1">Інвест!$A$1:$H$9</definedName>
    <definedName name="Z_02AC496F_F7D9_465B_9A66_D319977CD4A2_.wvu.PrintTitles" localSheetId="0" hidden="1">Інвест!$8:$9</definedName>
    <definedName name="Z_6174BFC3_8EFC_491A_B8A3_28DB8186A904_.wvu.PrintArea" localSheetId="0" hidden="1">Інвест!$A$1:$H$9</definedName>
    <definedName name="Z_6174BFC3_8EFC_491A_B8A3_28DB8186A904_.wvu.PrintTitles" localSheetId="0" hidden="1">Інвест!$8:$9</definedName>
    <definedName name="Z_71B4C162_96A9_4CA7_B3F0_0C57B820C4BA_.wvu.PrintArea" localSheetId="0" hidden="1">Інвест!$A$1:$H$9</definedName>
    <definedName name="Z_71B4C162_96A9_4CA7_B3F0_0C57B820C4BA_.wvu.PrintTitles" localSheetId="0" hidden="1">Інвест!$8:$9</definedName>
    <definedName name="Z_9D5EF3DD_3431_45D7_BCA1_2268CCD9FD10_.wvu.PrintArea" localSheetId="0" hidden="1">Інвест!$A$1:$H$9</definedName>
    <definedName name="Z_9D5EF3DD_3431_45D7_BCA1_2268CCD9FD10_.wvu.PrintTitles" localSheetId="0" hidden="1">Інвест!$8:$9</definedName>
    <definedName name="_xlnm.Print_Titles" localSheetId="0">Інвест!$8:$9</definedName>
    <definedName name="_xlnm.Print_Area" localSheetId="0">Інвест!$A$1:$H$26</definedName>
  </definedNames>
  <calcPr calcId="191029"/>
  <customWorkbookViews>
    <customWorkbookView name="220FU1 - Личное представление" guid="{02AC496F-F7D9-465B-9A66-D319977CD4A2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6 - Личное представление" guid="{6174BFC3-8EFC-491A-B8A3-28DB8186A904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1" i="1"/>
  <c r="G10" i="1" s="1"/>
  <c r="G16" i="1"/>
  <c r="G20" i="1"/>
  <c r="F15" i="1"/>
  <c r="F14" i="1" s="1"/>
  <c r="F16" i="1"/>
  <c r="F17" i="1"/>
  <c r="H17" i="1" s="1"/>
  <c r="F22" i="1"/>
  <c r="F20" i="1"/>
  <c r="F11" i="1"/>
  <c r="F10" i="1" s="1"/>
  <c r="G14" i="1" l="1"/>
  <c r="G13" i="1" s="1"/>
  <c r="G24" i="1" s="1"/>
  <c r="F13" i="1"/>
  <c r="F24" i="1" s="1"/>
  <c r="H22" i="1"/>
  <c r="H20" i="1"/>
  <c r="H24" i="1" l="1"/>
  <c r="H16" i="1"/>
  <c r="H19" i="1" l="1"/>
  <c r="H15" i="1" l="1"/>
  <c r="H14" i="1" l="1"/>
  <c r="H13" i="1"/>
  <c r="H23" i="1" l="1"/>
  <c r="H10" i="1"/>
  <c r="H12" i="1"/>
  <c r="H11" i="1" l="1"/>
  <c r="H21" i="1"/>
</calcChain>
</file>

<file path=xl/sharedStrings.xml><?xml version="1.0" encoding="utf-8"?>
<sst xmlns="http://schemas.openxmlformats.org/spreadsheetml/2006/main" count="50" uniqueCount="45">
  <si>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</si>
  <si>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</si>
  <si>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</si>
  <si>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</si>
  <si>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</si>
  <si>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проєктні роботи</t>
  </si>
  <si>
    <t>ВСЬОГО</t>
  </si>
  <si>
    <t>7</t>
  </si>
  <si>
    <t>(код бюджету)</t>
  </si>
  <si>
    <t>0490</t>
  </si>
  <si>
    <t>Капітальні видатки разом, в т.ч.:</t>
  </si>
  <si>
    <t>1500000</t>
  </si>
  <si>
    <t>1510000</t>
  </si>
  <si>
    <t>0443</t>
  </si>
  <si>
    <t>Начальник фінансового управління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</si>
  <si>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</si>
  <si>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</si>
  <si>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</si>
  <si>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</si>
  <si>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Ольга ЯКОВЕНКО</t>
  </si>
  <si>
    <t>до рішення Чорноморської міської ради</t>
  </si>
  <si>
    <t>Управління капітального будівництва Чорноморської міської ради Одеського району Одеської області</t>
  </si>
  <si>
    <t>Затверджено розписом на звітний рік з урахуванням змін, грн</t>
  </si>
  <si>
    <t>0200000</t>
  </si>
  <si>
    <t>Виконавчий комітет Чорноморської  міської ради  Одеського району Одеської області</t>
  </si>
  <si>
    <t>0210000</t>
  </si>
  <si>
    <t>0217640</t>
  </si>
  <si>
    <t>7640</t>
  </si>
  <si>
    <t>0470</t>
  </si>
  <si>
    <t>Заходи з енергозбереження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</si>
  <si>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</si>
  <si>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</si>
  <si>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Виконання інвестиційних проектів за рахунок субвенцій з інших бюджетів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</si>
  <si>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</si>
  <si>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</si>
  <si>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</si>
  <si>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</si>
  <si>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</si>
  <si>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</si>
  <si>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</si>
  <si>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Додаток 6</t>
  </si>
  <si>
    <t>Виконано за звітний період, грн</t>
  </si>
  <si>
    <t>Звіт про обсяги капітальних вкладень бюджету Чорноморської міської територіальної громади  у розрізі інвестиційних проєктів за 9 місяців 2024 року</t>
  </si>
  <si>
    <t>Нове бідівництво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</si>
  <si>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від   30.10. 2024  № 686 -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</si>
</sst>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</cellStyleXfs>
  <cellXfs count="55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3" fillId="0" borderId="3" xfId="5" applyFont="1" applyBorder="1" applyAlignment="1" applyProtection="1">
      <alignment horizontal="left"/>
    </xf>
    <xf numFmtId="0" fontId="12" fillId="0" borderId="0" xfId="5" applyFont="1" applyAlignment="1" applyProtection="1">
      <alignment horizontal="center"/>
    </xf>
    <xf numFmtId="4" fontId="7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9" fontId="7" fillId="2" borderId="0" xfId="9" applyFont="1" applyFill="1" applyAlignment="1"/>
    <xf numFmtId="9" fontId="7" fillId="2" borderId="0" xfId="9" applyFont="1" applyFill="1" applyAlignment="1">
      <alignment wrapText="1"/>
    </xf>
    <xf numFmtId="0" fontId="7" fillId="2" borderId="1" xfId="0" quotePrefix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 wrapText="1"/>
    </xf>
    <xf numFmtId="4" fontId="7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0" fontId="16" fillId="2" borderId="1" xfId="0" quotePrefix="1" applyFont="1" applyFill="1" applyBorder="1" applyAlignment="1">
      <alignment horizontal="center" vertical="center" wrapText="1"/>
    </xf>
    <xf numFmtId="0" fontId="15" fillId="2" borderId="1" xfId="0" applyFont="1" applyFill="1" applyBorder="1"/>
    <xf numFmtId="3" fontId="1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9" fontId="14" fillId="0" borderId="0" xfId="9" applyFont="1" applyAlignment="1">
      <alignment horizontal="left"/>
    </xf>
    <xf numFmtId="0" fontId="12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15" fillId="2" borderId="1" xfId="4" applyFont="1" applyFill="1" applyBorder="1" applyAlignment="1">
      <alignment horizontal="center" wrapText="1"/>
    </xf>
    <xf numFmtId="9" fontId="14" fillId="0" borderId="0" xfId="9" applyFont="1" applyAlignment="1">
      <alignment horizontal="left"/>
    </xf>
    <xf numFmtId="0" fontId="15" fillId="2" borderId="1" xfId="4" applyFont="1" applyFill="1" applyBorder="1" applyAlignment="1">
      <alignment horizontal="center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3" xfId="3" xr:uid="{00000000-0005-0000-0000-000006000000}"/>
    <cellStyle name="Обычный 9" xfId="8" xr:uid="{00000000-0005-0000-0000-000007000000}"/>
    <cellStyle name="Обычный_дод 3" xfId="4" xr:uid="{00000000-0005-0000-0000-000008000000}"/>
    <cellStyle name="Финансовый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topLeftCell="E1" zoomScale="90" zoomScaleNormal="90" zoomScaleSheetLayoutView="90" workbookViewId="0">
      <selection activeCell="G3" sqref="G3:H3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1.33203125" style="3" customWidth="1"/>
    <col min="6" max="6" width="18.88671875" style="1" customWidth="1"/>
    <col min="7" max="7" width="18.33203125" style="1" customWidth="1"/>
    <col min="8" max="8" width="15.5546875" style="1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8" s="27" customFormat="1" ht="16.5" customHeight="1">
      <c r="A1" s="26"/>
      <c r="D1" s="28"/>
      <c r="E1" s="29"/>
      <c r="F1" s="30"/>
      <c r="G1" s="53" t="s">
        <v>40</v>
      </c>
      <c r="H1" s="53"/>
    </row>
    <row r="2" spans="1:8" s="27" customFormat="1" ht="16.5" customHeight="1">
      <c r="A2" s="26"/>
      <c r="D2" s="28"/>
      <c r="E2" s="29"/>
      <c r="F2" s="31"/>
      <c r="G2" s="53" t="s">
        <v>20</v>
      </c>
      <c r="H2" s="53"/>
    </row>
    <row r="3" spans="1:8" s="27" customFormat="1" ht="16.5" customHeight="1">
      <c r="A3" s="26"/>
      <c r="D3" s="28"/>
      <c r="E3" s="29"/>
      <c r="G3" s="49" t="s">
        <v>44</v>
      </c>
      <c r="H3" s="49"/>
    </row>
    <row r="4" spans="1:8" s="4" customFormat="1" ht="25.2" customHeight="1">
      <c r="A4" s="51" t="s">
        <v>42</v>
      </c>
      <c r="B4" s="51"/>
      <c r="C4" s="51"/>
      <c r="D4" s="51"/>
      <c r="E4" s="51"/>
      <c r="F4" s="51"/>
      <c r="G4" s="51"/>
      <c r="H4" s="51"/>
    </row>
    <row r="5" spans="1:8" s="4" customFormat="1" ht="21">
      <c r="A5" s="50">
        <v>1558900000</v>
      </c>
      <c r="B5" s="50"/>
      <c r="C5" s="9"/>
      <c r="D5" s="9"/>
      <c r="E5" s="9"/>
      <c r="F5" s="9"/>
      <c r="G5" s="9"/>
      <c r="H5" s="9"/>
    </row>
    <row r="6" spans="1:8" s="4" customFormat="1" ht="14.25" customHeight="1">
      <c r="A6" s="10" t="s">
        <v>8</v>
      </c>
      <c r="B6" s="11"/>
      <c r="C6" s="9"/>
      <c r="D6" s="9"/>
      <c r="E6" s="9"/>
      <c r="F6" s="9"/>
      <c r="G6" s="9"/>
      <c r="H6" s="9"/>
    </row>
    <row r="7" spans="1:8" s="4" customFormat="1" ht="8.4" customHeight="1">
      <c r="A7" s="5"/>
      <c r="D7" s="6"/>
      <c r="E7" s="7"/>
      <c r="F7" s="6"/>
      <c r="G7" s="8"/>
      <c r="H7" s="6"/>
    </row>
    <row r="8" spans="1:8" ht="94.5" customHeight="1">
      <c r="A8" s="25" t="s">
        <v>1</v>
      </c>
      <c r="B8" s="25" t="s">
        <v>2</v>
      </c>
      <c r="C8" s="25" t="s">
        <v>3</v>
      </c>
      <c r="D8" s="13" t="s">
        <v>4</v>
      </c>
      <c r="E8" s="13" t="s">
        <v>5</v>
      </c>
      <c r="F8" s="13" t="s">
        <v>22</v>
      </c>
      <c r="G8" s="13" t="s">
        <v>41</v>
      </c>
      <c r="H8" s="13" t="s">
        <v>0</v>
      </c>
    </row>
    <row r="9" spans="1:8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5" t="s">
        <v>7</v>
      </c>
      <c r="H9" s="14">
        <v>8</v>
      </c>
    </row>
    <row r="10" spans="1:8" ht="18" customHeight="1">
      <c r="A10" s="16" t="s">
        <v>23</v>
      </c>
      <c r="B10" s="16"/>
      <c r="C10" s="16"/>
      <c r="D10" s="54" t="s">
        <v>24</v>
      </c>
      <c r="E10" s="54"/>
      <c r="F10" s="44">
        <f t="shared" ref="F10:G10" si="0">F11</f>
        <v>1680000</v>
      </c>
      <c r="G10" s="44">
        <f t="shared" si="0"/>
        <v>0</v>
      </c>
      <c r="H10" s="17">
        <f>G10/F10</f>
        <v>0</v>
      </c>
    </row>
    <row r="11" spans="1:8" ht="18" customHeight="1">
      <c r="A11" s="16" t="s">
        <v>25</v>
      </c>
      <c r="B11" s="18"/>
      <c r="C11" s="18"/>
      <c r="D11" s="54" t="s">
        <v>24</v>
      </c>
      <c r="E11" s="54"/>
      <c r="F11" s="44">
        <f>F12</f>
        <v>1680000</v>
      </c>
      <c r="G11" s="44">
        <f>G12</f>
        <v>0</v>
      </c>
      <c r="H11" s="17">
        <f t="shared" ref="H11:H18" si="1">G11/F11</f>
        <v>0</v>
      </c>
    </row>
    <row r="12" spans="1:8" ht="108">
      <c r="A12" s="18" t="s">
        <v>26</v>
      </c>
      <c r="B12" s="18" t="s">
        <v>27</v>
      </c>
      <c r="C12" s="23" t="s">
        <v>28</v>
      </c>
      <c r="D12" s="20" t="s">
        <v>29</v>
      </c>
      <c r="E12" s="32" t="s">
        <v>30</v>
      </c>
      <c r="F12" s="45">
        <v>1680000</v>
      </c>
      <c r="G12" s="45">
        <v>0</v>
      </c>
      <c r="H12" s="22">
        <f t="shared" si="1"/>
        <v>0</v>
      </c>
    </row>
    <row r="13" spans="1:8" ht="38.4" customHeight="1">
      <c r="A13" s="16" t="s">
        <v>11</v>
      </c>
      <c r="B13" s="16"/>
      <c r="C13" s="16"/>
      <c r="D13" s="52" t="s">
        <v>21</v>
      </c>
      <c r="E13" s="52"/>
      <c r="F13" s="44">
        <f>F14</f>
        <v>153237902</v>
      </c>
      <c r="G13" s="44">
        <f>G14</f>
        <v>372583.1</v>
      </c>
      <c r="H13" s="17">
        <f t="shared" si="1"/>
        <v>2.4314030350010923E-3</v>
      </c>
    </row>
    <row r="14" spans="1:8" ht="38.4" customHeight="1">
      <c r="A14" s="16" t="s">
        <v>12</v>
      </c>
      <c r="B14" s="18"/>
      <c r="C14" s="18"/>
      <c r="D14" s="52" t="s">
        <v>21</v>
      </c>
      <c r="E14" s="52"/>
      <c r="F14" s="44">
        <f>F15+F16+F19+F20</f>
        <v>153237902</v>
      </c>
      <c r="G14" s="44">
        <f>G15+G16+G19+G20</f>
        <v>372583.1</v>
      </c>
      <c r="H14" s="17">
        <f t="shared" si="1"/>
        <v>2.4314030350010923E-3</v>
      </c>
    </row>
    <row r="15" spans="1:8" ht="180">
      <c r="A15" s="19">
        <v>1517310</v>
      </c>
      <c r="B15" s="23" t="s">
        <v>16</v>
      </c>
      <c r="C15" s="23" t="s">
        <v>13</v>
      </c>
      <c r="D15" s="32" t="s">
        <v>17</v>
      </c>
      <c r="E15" s="20" t="s">
        <v>31</v>
      </c>
      <c r="F15" s="46">
        <f>19000000+15000000</f>
        <v>34000000</v>
      </c>
      <c r="G15" s="46"/>
      <c r="H15" s="22">
        <f>G15/F15</f>
        <v>0</v>
      </c>
    </row>
    <row r="16" spans="1:8">
      <c r="A16" s="19">
        <v>1517321</v>
      </c>
      <c r="B16" s="19">
        <v>7321</v>
      </c>
      <c r="C16" s="23" t="s">
        <v>13</v>
      </c>
      <c r="D16" s="20" t="s">
        <v>18</v>
      </c>
      <c r="E16" s="32" t="s">
        <v>10</v>
      </c>
      <c r="F16" s="45">
        <f>F17+F18</f>
        <v>83746460</v>
      </c>
      <c r="G16" s="45">
        <f>G17+G18</f>
        <v>122583.1</v>
      </c>
      <c r="H16" s="17">
        <f t="shared" si="1"/>
        <v>1.4637406763223187E-3</v>
      </c>
    </row>
    <row r="17" spans="1:9" ht="72">
      <c r="A17" s="19"/>
      <c r="B17" s="19"/>
      <c r="C17" s="23"/>
      <c r="D17" s="20"/>
      <c r="E17" s="21" t="s">
        <v>15</v>
      </c>
      <c r="F17" s="45">
        <f>202660+25000</f>
        <v>227660</v>
      </c>
      <c r="G17" s="45">
        <v>122583.1</v>
      </c>
      <c r="H17" s="22">
        <f t="shared" si="1"/>
        <v>0.53844812439602918</v>
      </c>
    </row>
    <row r="18" spans="1:9" ht="108">
      <c r="A18" s="19"/>
      <c r="B18" s="19"/>
      <c r="C18" s="23"/>
      <c r="D18" s="20"/>
      <c r="E18" s="21" t="s">
        <v>43</v>
      </c>
      <c r="F18" s="45">
        <v>83518800</v>
      </c>
      <c r="G18" s="45"/>
      <c r="H18" s="22">
        <f t="shared" si="1"/>
        <v>0</v>
      </c>
    </row>
    <row r="19" spans="1:9" ht="108">
      <c r="A19" s="19">
        <v>1517368</v>
      </c>
      <c r="B19" s="19">
        <v>7368</v>
      </c>
      <c r="C19" s="23" t="s">
        <v>9</v>
      </c>
      <c r="D19" s="20" t="s">
        <v>32</v>
      </c>
      <c r="E19" s="20" t="s">
        <v>39</v>
      </c>
      <c r="F19" s="45">
        <v>26491442</v>
      </c>
      <c r="G19" s="45"/>
      <c r="H19" s="22">
        <f>G19/F19</f>
        <v>0</v>
      </c>
    </row>
    <row r="20" spans="1:9" ht="54">
      <c r="A20" s="18" t="s">
        <v>33</v>
      </c>
      <c r="B20" s="19" t="s">
        <v>34</v>
      </c>
      <c r="C20" s="42" t="s">
        <v>35</v>
      </c>
      <c r="D20" s="32" t="s">
        <v>36</v>
      </c>
      <c r="E20" s="32" t="s">
        <v>10</v>
      </c>
      <c r="F20" s="45">
        <f t="shared" ref="F20:G20" si="2">F21+F22+F23</f>
        <v>9000000</v>
      </c>
      <c r="G20" s="45">
        <f t="shared" si="2"/>
        <v>250000</v>
      </c>
      <c r="H20" s="22">
        <f>G20/F20</f>
        <v>2.7777777777777776E-2</v>
      </c>
    </row>
    <row r="21" spans="1:9" ht="54">
      <c r="A21" s="19"/>
      <c r="B21" s="19"/>
      <c r="C21" s="23"/>
      <c r="D21" s="20"/>
      <c r="E21" s="33" t="s">
        <v>37</v>
      </c>
      <c r="F21" s="47">
        <v>5000000</v>
      </c>
      <c r="G21" s="47"/>
      <c r="H21" s="22">
        <f t="shared" ref="H21:H23" si="3">G21/F21</f>
        <v>0</v>
      </c>
    </row>
    <row r="22" spans="1:9" ht="108">
      <c r="A22" s="19"/>
      <c r="B22" s="19"/>
      <c r="C22" s="23"/>
      <c r="D22" s="20"/>
      <c r="E22" s="20" t="s">
        <v>38</v>
      </c>
      <c r="F22" s="47">
        <f>4000000-250000</f>
        <v>3750000</v>
      </c>
      <c r="G22" s="47"/>
      <c r="H22" s="22">
        <f>G22/F22</f>
        <v>0</v>
      </c>
    </row>
    <row r="23" spans="1:9" ht="108">
      <c r="A23" s="19"/>
      <c r="B23" s="19"/>
      <c r="C23" s="23"/>
      <c r="D23" s="20"/>
      <c r="E23" s="20" t="s">
        <v>39</v>
      </c>
      <c r="F23" s="47">
        <v>250000</v>
      </c>
      <c r="G23" s="47">
        <v>250000</v>
      </c>
      <c r="H23" s="22">
        <f t="shared" si="3"/>
        <v>1</v>
      </c>
      <c r="I23" s="12"/>
    </row>
    <row r="24" spans="1:9">
      <c r="A24" s="15"/>
      <c r="B24" s="18"/>
      <c r="C24" s="18"/>
      <c r="D24" s="43"/>
      <c r="E24" s="24" t="s">
        <v>6</v>
      </c>
      <c r="F24" s="48">
        <f t="shared" ref="F24:G24" si="4">F10+F13</f>
        <v>154917902</v>
      </c>
      <c r="G24" s="48">
        <f t="shared" si="4"/>
        <v>372583.1</v>
      </c>
      <c r="H24" s="17">
        <f>G24/F24</f>
        <v>2.4050357976058826E-3</v>
      </c>
      <c r="I24" s="12"/>
    </row>
    <row r="25" spans="1:9">
      <c r="A25" s="34"/>
      <c r="B25" s="35"/>
      <c r="C25" s="35"/>
      <c r="E25" s="36"/>
      <c r="F25" s="37"/>
    </row>
    <row r="26" spans="1:9">
      <c r="A26" s="38"/>
      <c r="B26" s="39"/>
      <c r="C26" s="40"/>
      <c r="D26" s="41" t="s">
        <v>14</v>
      </c>
      <c r="E26" s="41"/>
      <c r="F26" s="41" t="s">
        <v>19</v>
      </c>
    </row>
  </sheetData>
  <customSheetViews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1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4"/>
    </customSheetView>
  </customSheetViews>
  <mergeCells count="8">
    <mergeCell ref="A5:B5"/>
    <mergeCell ref="A4:H4"/>
    <mergeCell ref="D13:E13"/>
    <mergeCell ref="D14:E14"/>
    <mergeCell ref="G1:H1"/>
    <mergeCell ref="G2:H2"/>
    <mergeCell ref="D10:E10"/>
    <mergeCell ref="D11:E11"/>
  </mergeCells>
  <pageMargins left="0.39370078740157483" right="0.19685039370078741" top="0.59055118110236227" bottom="0.19685039370078741" header="0.39370078740157483" footer="0.19685039370078741"/>
  <pageSetup paperSize="9" scale="48" fitToHeight="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Інвест</vt:lpstr>
      <vt:lpstr>Інвест!Заголовки_для_друку</vt:lpstr>
      <vt:lpstr>Інвест!Область_друку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2024-07-04T11:58:47Z</cp:lastPrinted>
  <dcterms:created xsi:type="dcterms:W3CDTF">2019-04-10T18:00:09Z</dcterms:created>
  <dcterms:modified xsi:type="dcterms:W3CDTF">2024-10-31T07:53:36Z</dcterms:modified>
</cp:coreProperties>
</file>