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3 сесія 27.11.2024\№723 Зміни до бюджету\"/>
    </mc:Choice>
  </mc:AlternateContent>
  <xr:revisionPtr revIDLastSave="0" documentId="13_ncr:1_{65A0EDE6-C60A-4A9F-B607-8B1457D7E0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F22" i="1" l="1"/>
  <c r="D21" i="1"/>
  <c r="F21" i="1" l="1"/>
  <c r="E21" i="1"/>
  <c r="D28" i="1" l="1"/>
  <c r="F28" i="1"/>
  <c r="E28" i="1"/>
  <c r="F20" i="1"/>
  <c r="E20" i="1"/>
  <c r="D20" i="1"/>
  <c r="E19" i="1" l="1"/>
  <c r="E18" i="1" s="1"/>
  <c r="E16" i="1" s="1"/>
  <c r="F27" i="1" l="1"/>
  <c r="F29" i="1"/>
  <c r="E29" i="1"/>
  <c r="D19" i="1"/>
  <c r="D18" i="1" s="1"/>
  <c r="C28" i="1"/>
  <c r="C21" i="1"/>
  <c r="E27" i="1"/>
  <c r="D27" i="1"/>
  <c r="F26" i="1" l="1"/>
  <c r="C22" i="1"/>
  <c r="D29" i="1"/>
  <c r="C29" i="1" s="1"/>
  <c r="E26" i="1"/>
  <c r="C27" i="1"/>
  <c r="F19" i="1"/>
  <c r="F18" i="1" s="1"/>
  <c r="C20" i="1"/>
  <c r="F25" i="1" l="1"/>
  <c r="F30" i="1" s="1"/>
  <c r="E25" i="1"/>
  <c r="E30" i="1" s="1"/>
  <c r="D26" i="1"/>
  <c r="C19" i="1"/>
  <c r="E23" i="1"/>
  <c r="F23" i="1"/>
  <c r="F16" i="1"/>
  <c r="D23" i="1"/>
  <c r="C18" i="1"/>
  <c r="D16" i="1"/>
  <c r="C26" i="1" l="1"/>
  <c r="D25" i="1"/>
  <c r="D30" i="1" s="1"/>
  <c r="C16" i="1"/>
  <c r="C23" i="1"/>
  <c r="C25" i="1" l="1"/>
  <c r="C30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<sst xmlns="http://schemas.openxmlformats.org/spreadsheetml/2006/main" count="43" uniqueCount="37">
  <si>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</si>
  <si>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</si>
  <si>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</si>
  <si>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</si>
  <si>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</si>
  <si>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</si>
  <si>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</si>
  <si>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</si>
  <si>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</si>
  <si>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</si>
  <si>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</si>
  <si>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</si>
  <si>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</si>
  <si>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</si>
  <si>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</si>
  <si>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</si>
  <si>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</si>
  <si>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</si>
  <si>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</si>
  <si>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</si>
  <si>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</si>
  <si>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</si>
  <si>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</si>
  <si>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</si>
  <si>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</si>
  <si>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</si>
  <si>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</si>
  <si>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</si>
  <si>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</si>
  <si>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"Додаток 2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</si>
  <si>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</si>
  <si>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</si>
  <si>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</si>
  <si>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від 22.12.2023 № 522 - VIII"</t>
  </si>
  <si>
    <t>Фінансування бюджету Чорноморської міської територіальної громади  на 2024 рік</t>
  </si>
  <si>
    <t>Додаток 2</t>
  </si>
  <si>
    <t>від 27.11.2024 № 723 -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</si>
</sst>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28" t="s">
        <v>36</v>
      </c>
      <c r="E3" s="28"/>
    </row>
    <row r="5" spans="1:6" x14ac:dyDescent="0.3">
      <c r="D5" s="1" t="s">
        <v>29</v>
      </c>
    </row>
    <row r="6" spans="1:6" x14ac:dyDescent="0.3">
      <c r="D6" s="1" t="s">
        <v>27</v>
      </c>
    </row>
    <row r="7" spans="1:6" x14ac:dyDescent="0.3">
      <c r="D7" s="1" t="s">
        <v>33</v>
      </c>
    </row>
    <row r="9" spans="1:6" ht="25.5" customHeight="1" x14ac:dyDescent="0.3">
      <c r="A9" s="24" t="s">
        <v>34</v>
      </c>
      <c r="B9" s="25"/>
      <c r="C9" s="25"/>
      <c r="D9" s="25"/>
      <c r="E9" s="25"/>
      <c r="F9" s="25"/>
    </row>
    <row r="10" spans="1:6" x14ac:dyDescent="0.3">
      <c r="A10" s="16" t="s">
        <v>28</v>
      </c>
    </row>
    <row r="11" spans="1:6" x14ac:dyDescent="0.3">
      <c r="A11" s="1" t="s">
        <v>0</v>
      </c>
      <c r="F11" s="5" t="s">
        <v>1</v>
      </c>
    </row>
    <row r="12" spans="1:6" s="6" customFormat="1" ht="13.65" customHeight="1" x14ac:dyDescent="0.25">
      <c r="A12" s="26" t="s">
        <v>2</v>
      </c>
      <c r="B12" s="26" t="s">
        <v>3</v>
      </c>
      <c r="C12" s="26" t="s">
        <v>4</v>
      </c>
      <c r="D12" s="26" t="s">
        <v>5</v>
      </c>
      <c r="E12" s="26" t="s">
        <v>6</v>
      </c>
      <c r="F12" s="26"/>
    </row>
    <row r="13" spans="1:6" s="6" customFormat="1" ht="13.65" customHeight="1" x14ac:dyDescent="0.25">
      <c r="A13" s="26"/>
      <c r="B13" s="26"/>
      <c r="C13" s="26"/>
      <c r="D13" s="26"/>
      <c r="E13" s="26" t="s">
        <v>7</v>
      </c>
      <c r="F13" s="26" t="s">
        <v>8</v>
      </c>
    </row>
    <row r="14" spans="1:6" s="6" customFormat="1" ht="13.2" x14ac:dyDescent="0.25">
      <c r="A14" s="26"/>
      <c r="B14" s="26"/>
      <c r="C14" s="26"/>
      <c r="D14" s="26"/>
      <c r="E14" s="26"/>
      <c r="F14" s="26"/>
    </row>
    <row r="15" spans="1:6" s="6" customFormat="1" ht="13.2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</row>
    <row r="16" spans="1:6" s="14" customFormat="1" ht="13.65" customHeight="1" x14ac:dyDescent="0.25">
      <c r="A16" s="27" t="s">
        <v>31</v>
      </c>
      <c r="B16" s="27"/>
      <c r="C16" s="15">
        <f>-C18</f>
        <v>-169688256.04999998</v>
      </c>
      <c r="D16" s="15">
        <f t="shared" ref="D16:F16" si="0">-D18</f>
        <v>191679698.07000002</v>
      </c>
      <c r="E16" s="15">
        <f>-E18</f>
        <v>-361367954.12</v>
      </c>
      <c r="F16" s="15">
        <f t="shared" si="0"/>
        <v>-361327954.12</v>
      </c>
    </row>
    <row r="17" spans="1:7" ht="21.45" customHeight="1" x14ac:dyDescent="0.3">
      <c r="A17" s="21" t="s">
        <v>9</v>
      </c>
      <c r="B17" s="22"/>
      <c r="C17" s="22"/>
      <c r="D17" s="22"/>
      <c r="E17" s="22"/>
      <c r="F17" s="23"/>
    </row>
    <row r="18" spans="1:7" x14ac:dyDescent="0.3">
      <c r="A18" s="7" t="s">
        <v>10</v>
      </c>
      <c r="B18" s="8" t="s">
        <v>11</v>
      </c>
      <c r="C18" s="2">
        <f t="shared" ref="C18:C22" si="1">D18+E18</f>
        <v>169688256.04999998</v>
      </c>
      <c r="D18" s="2">
        <f>D19</f>
        <v>-191679698.07000002</v>
      </c>
      <c r="E18" s="2">
        <f>E19</f>
        <v>361367954.12</v>
      </c>
      <c r="F18" s="2">
        <f t="shared" ref="F18" si="2">F19</f>
        <v>361327954.12</v>
      </c>
    </row>
    <row r="19" spans="1:7" ht="31.2" x14ac:dyDescent="0.3">
      <c r="A19" s="7" t="s">
        <v>12</v>
      </c>
      <c r="B19" s="8" t="s">
        <v>13</v>
      </c>
      <c r="C19" s="2">
        <f t="shared" si="1"/>
        <v>169688256.04999998</v>
      </c>
      <c r="D19" s="2">
        <f>D20-D21+D22</f>
        <v>-191679698.07000002</v>
      </c>
      <c r="E19" s="2">
        <f>E20-E21+E22</f>
        <v>361367954.12</v>
      </c>
      <c r="F19" s="2">
        <f t="shared" ref="F19" si="3">F20-F21+F22</f>
        <v>361327954.12</v>
      </c>
    </row>
    <row r="20" spans="1:7" x14ac:dyDescent="0.3">
      <c r="A20" s="9" t="s">
        <v>14</v>
      </c>
      <c r="B20" s="10" t="s">
        <v>15</v>
      </c>
      <c r="C20" s="3">
        <f t="shared" si="1"/>
        <v>192594025.03</v>
      </c>
      <c r="D20" s="3">
        <f>175254637.01+245454.99+65893.06</f>
        <v>175565985.06</v>
      </c>
      <c r="E20" s="3">
        <f>362923.4+15597295.38+601212.44+9654.75+456954</f>
        <v>17028039.969999999</v>
      </c>
      <c r="F20" s="3">
        <f>362923.4+456954</f>
        <v>819877.4</v>
      </c>
      <c r="G20" s="18"/>
    </row>
    <row r="21" spans="1:7" x14ac:dyDescent="0.3">
      <c r="A21" s="9" t="s">
        <v>16</v>
      </c>
      <c r="B21" s="10" t="s">
        <v>17</v>
      </c>
      <c r="C21" s="3">
        <f t="shared" si="1"/>
        <v>22905768.980000008</v>
      </c>
      <c r="D21" s="3">
        <f>175254637.01+245454.99+65893.06-3177300-81716500-3737334-5995454.99-8883963-2500000-7580084-17920251-12100000-6000000-640000-65893.06-11994122-6557500</f>
        <v>6697583.0100000091</v>
      </c>
      <c r="E21" s="3">
        <f>362923.4+15597295.38+601212.44+9654.75+456954-362900-456954</f>
        <v>16208185.969999999</v>
      </c>
      <c r="F21" s="3">
        <f>362923.4+456954-362900-456954</f>
        <v>23.400000000023283</v>
      </c>
    </row>
    <row r="22" spans="1:7" ht="46.8" x14ac:dyDescent="0.3">
      <c r="A22" s="13">
        <v>208400</v>
      </c>
      <c r="B22" s="10" t="s">
        <v>30</v>
      </c>
      <c r="C22" s="3">
        <f t="shared" si="1"/>
        <v>0</v>
      </c>
      <c r="D22" s="3">
        <f>-2576500-112798416-1902000-6611123-7943963-700000-2905699+30000-15379313.36-18420251-35356291-117544094-26828905.76-11571544-40000</f>
        <v>-360548100.12</v>
      </c>
      <c r="E22" s="3">
        <f>2576500+112798416+1902000+6611123+7943963+700000+2905699-30000+15379313.36+18420251+35356291+117544094+26828905.76+11571544+40000</f>
        <v>360548100.12</v>
      </c>
      <c r="F22" s="3">
        <f>2576500+112798416+1902000+6611123+7943963+700000+2905699-30000+15379313.36+18420251+35356291+117544094+26828905.76+11571544</f>
        <v>360508100.12</v>
      </c>
    </row>
    <row r="23" spans="1:7" x14ac:dyDescent="0.3">
      <c r="A23" s="11" t="s">
        <v>19</v>
      </c>
      <c r="B23" s="12" t="s">
        <v>18</v>
      </c>
      <c r="C23" s="4">
        <f>C18</f>
        <v>169688256.04999998</v>
      </c>
      <c r="D23" s="4">
        <f>D18</f>
        <v>-191679698.07000002</v>
      </c>
      <c r="E23" s="4">
        <f>E18</f>
        <v>361367954.12</v>
      </c>
      <c r="F23" s="4">
        <f>F18</f>
        <v>361327954.12</v>
      </c>
    </row>
    <row r="24" spans="1:7" ht="21.45" customHeight="1" x14ac:dyDescent="0.3">
      <c r="A24" s="21" t="s">
        <v>20</v>
      </c>
      <c r="B24" s="22"/>
      <c r="C24" s="22"/>
      <c r="D24" s="22"/>
      <c r="E24" s="22"/>
      <c r="F24" s="23"/>
    </row>
    <row r="25" spans="1:7" ht="31.2" x14ac:dyDescent="0.3">
      <c r="A25" s="7" t="s">
        <v>21</v>
      </c>
      <c r="B25" s="8" t="s">
        <v>22</v>
      </c>
      <c r="C25" s="2">
        <f>D25+E25</f>
        <v>169688256.04999998</v>
      </c>
      <c r="D25" s="2">
        <f>D26</f>
        <v>-191679698.07000002</v>
      </c>
      <c r="E25" s="2">
        <f t="shared" ref="E25:F25" si="4">E26</f>
        <v>361367954.12</v>
      </c>
      <c r="F25" s="2">
        <f t="shared" si="4"/>
        <v>361327954.12</v>
      </c>
    </row>
    <row r="26" spans="1:7" x14ac:dyDescent="0.3">
      <c r="A26" s="7" t="s">
        <v>23</v>
      </c>
      <c r="B26" s="8" t="s">
        <v>24</v>
      </c>
      <c r="C26" s="2">
        <f t="shared" ref="C26:C29" si="5">D26+E26</f>
        <v>169688256.04999998</v>
      </c>
      <c r="D26" s="2">
        <f>D27-D28+D29</f>
        <v>-191679698.07000002</v>
      </c>
      <c r="E26" s="2">
        <f t="shared" ref="E26:F26" si="6">E27-E28+E29</f>
        <v>361367954.12</v>
      </c>
      <c r="F26" s="2">
        <f t="shared" si="6"/>
        <v>361327954.12</v>
      </c>
    </row>
    <row r="27" spans="1:7" x14ac:dyDescent="0.3">
      <c r="A27" s="9" t="s">
        <v>25</v>
      </c>
      <c r="B27" s="10" t="s">
        <v>15</v>
      </c>
      <c r="C27" s="3">
        <f t="shared" si="5"/>
        <v>192594025.03</v>
      </c>
      <c r="D27" s="3">
        <f>D20</f>
        <v>175565985.06</v>
      </c>
      <c r="E27" s="3">
        <f t="shared" ref="E27:F27" si="7">E20</f>
        <v>17028039.969999999</v>
      </c>
      <c r="F27" s="3">
        <f t="shared" si="7"/>
        <v>819877.4</v>
      </c>
    </row>
    <row r="28" spans="1:7" x14ac:dyDescent="0.3">
      <c r="A28" s="9" t="s">
        <v>26</v>
      </c>
      <c r="B28" s="10" t="s">
        <v>17</v>
      </c>
      <c r="C28" s="3">
        <f t="shared" si="5"/>
        <v>22905768.980000008</v>
      </c>
      <c r="D28" s="3">
        <f>D21</f>
        <v>6697583.0100000091</v>
      </c>
      <c r="E28" s="3">
        <f t="shared" ref="E28:F28" si="8">E21</f>
        <v>16208185.969999999</v>
      </c>
      <c r="F28" s="3">
        <f t="shared" si="8"/>
        <v>23.400000000023283</v>
      </c>
    </row>
    <row r="29" spans="1:7" ht="46.8" x14ac:dyDescent="0.3">
      <c r="A29" s="13">
        <v>602400</v>
      </c>
      <c r="B29" s="10" t="s">
        <v>30</v>
      </c>
      <c r="C29" s="3">
        <f t="shared" si="5"/>
        <v>0</v>
      </c>
      <c r="D29" s="3">
        <f>D22</f>
        <v>-360548100.12</v>
      </c>
      <c r="E29" s="3">
        <f>E22</f>
        <v>360548100.12</v>
      </c>
      <c r="F29" s="3">
        <f>F22</f>
        <v>360508100.12</v>
      </c>
    </row>
    <row r="30" spans="1:7" x14ac:dyDescent="0.3">
      <c r="A30" s="11" t="s">
        <v>19</v>
      </c>
      <c r="B30" s="12" t="s">
        <v>18</v>
      </c>
      <c r="C30" s="2">
        <f>C25</f>
        <v>169688256.04999998</v>
      </c>
      <c r="D30" s="2">
        <f t="shared" ref="D30:F30" si="9">D25</f>
        <v>-191679698.07000002</v>
      </c>
      <c r="E30" s="2">
        <f t="shared" si="9"/>
        <v>361367954.12</v>
      </c>
      <c r="F30" s="2">
        <f t="shared" si="9"/>
        <v>361327954.12</v>
      </c>
    </row>
    <row r="32" spans="1:7" ht="30.6" customHeight="1" x14ac:dyDescent="0.3">
      <c r="A32" s="19" t="s">
        <v>32</v>
      </c>
      <c r="B32" s="20"/>
      <c r="C32" s="20"/>
      <c r="D32" s="20"/>
      <c r="E32" s="20"/>
      <c r="F32" s="20"/>
    </row>
  </sheetData>
  <mergeCells count="12">
    <mergeCell ref="A32:F32"/>
    <mergeCell ref="A17:F17"/>
    <mergeCell ref="A24:F24"/>
    <mergeCell ref="A9:F9"/>
    <mergeCell ref="A12:A14"/>
    <mergeCell ref="B12:B14"/>
    <mergeCell ref="C12:C14"/>
    <mergeCell ref="D12:D14"/>
    <mergeCell ref="E12:F12"/>
    <mergeCell ref="E13:E14"/>
    <mergeCell ref="F13:F14"/>
    <mergeCell ref="A16:B16"/>
  </mergeCells>
  <pageMargins left="1.1811023622047245" right="0.19685039370078741" top="0.39370078740157483" bottom="0.1968503937007874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2024-10-28T17:27:10Z</cp:lastPrinted>
  <dcterms:created xsi:type="dcterms:W3CDTF">2021-12-07T08:29:48Z</dcterms:created>
  <dcterms:modified xsi:type="dcterms:W3CDTF">2024-11-28T06:31:43Z</dcterms:modified>
</cp:coreProperties>
</file>